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updateLinks="never" codeName="ThisWorkbook"/>
  <mc:AlternateContent xmlns:mc="http://schemas.openxmlformats.org/markup-compatibility/2006">
    <mc:Choice Requires="x15">
      <x15ac:absPath xmlns:x15ac="http://schemas.microsoft.com/office/spreadsheetml/2010/11/ac" url="https://d.docs.live.net/fae87612805adbc4/Escritorio/ALCALDIA SUBA/ALCALDIA SUBA/SUBA 2025/FORMULACION 2025/ADMINISTRATIVO- PIGA/"/>
    </mc:Choice>
  </mc:AlternateContent>
  <xr:revisionPtr revIDLastSave="2" documentId="8_{087A4A44-F14E-44B2-AFF4-4C6A778AAA85}" xr6:coauthVersionLast="47" xr6:coauthVersionMax="47" xr10:uidLastSave="{AB295CB7-8C41-480B-A8FB-D479D485ACA3}"/>
  <bookViews>
    <workbookView xWindow="-108" yWindow="-108" windowWidth="23256" windowHeight="13896" activeTab="1" xr2:uid="{6AE49A48-5C1E-49FE-96E4-86AAF7CA509A}"/>
  </bookViews>
  <sheets>
    <sheet name="TABLA " sheetId="13" r:id="rId1"/>
    <sheet name="ESTUDIO DE MERCADO" sheetId="4" r:id="rId2"/>
    <sheet name="TablaD_3Provedores" sheetId="9" state="hidden" r:id="rId3"/>
    <sheet name="Tres_Entidad" sheetId="7" state="hidden" r:id="rId4"/>
    <sheet name="TablaDinamicaTres_Entidad" sheetId="8" state="hidden" r:id="rId5"/>
    <sheet name="Lista" sheetId="2" state="hidden" r:id="rId6"/>
  </sheets>
  <externalReferences>
    <externalReference r:id="rId7"/>
  </externalReferences>
  <definedNames>
    <definedName name="_xlnm._FilterDatabase" localSheetId="1" hidden="1">'ESTUDIO DE MERCADO'!$A$10:$BW$328</definedName>
    <definedName name="_xlcn.WorksheetConnection_ESTUDIODEMERCADOA10AB3291" hidden="1">'ESTUDIO DE MERCADO'!$A$10:$AC$18</definedName>
    <definedName name="_xleta.AVERAGE" hidden="1" xlm="1">#NAME?</definedName>
    <definedName name="_xleta.ROUND" hidden="1" xlm="1">#NAME?</definedName>
    <definedName name="_xlnm.Print_Area" localSheetId="1">'ESTUDIO DE MERCADO'!$A$1:$BE$327</definedName>
  </definedNames>
  <calcPr calcId="191028"/>
  <pivotCaches>
    <pivotCache cacheId="1" r:id="rId8"/>
  </pivotCaches>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Rango" name="Rango" connection="WorksheetConnection_ESTUDIO DE MERCADO!$A$10:$AB$329"/>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 i="4" l="1"/>
  <c r="L11" i="4"/>
  <c r="X18" i="4"/>
  <c r="V18" i="4"/>
  <c r="W18" i="4" s="1"/>
  <c r="Y18" i="4" s="1"/>
  <c r="R18" i="4"/>
  <c r="P18" i="4"/>
  <c r="Q18" i="4" s="1"/>
  <c r="S18" i="4" s="1"/>
  <c r="L18" i="4"/>
  <c r="J18" i="4"/>
  <c r="K18" i="4" s="1"/>
  <c r="M18" i="4" s="1"/>
  <c r="X17" i="4"/>
  <c r="V17" i="4"/>
  <c r="W17" i="4" s="1"/>
  <c r="Y17" i="4" s="1"/>
  <c r="R17" i="4"/>
  <c r="P17" i="4"/>
  <c r="Q17" i="4" s="1"/>
  <c r="S17" i="4" s="1"/>
  <c r="L17" i="4"/>
  <c r="J17" i="4"/>
  <c r="K17" i="4" s="1"/>
  <c r="M17" i="4" s="1"/>
  <c r="X16" i="4"/>
  <c r="V16" i="4"/>
  <c r="W16" i="4" s="1"/>
  <c r="Y16" i="4" s="1"/>
  <c r="R16" i="4"/>
  <c r="P16" i="4"/>
  <c r="Q16" i="4" s="1"/>
  <c r="S16" i="4" s="1"/>
  <c r="L16" i="4"/>
  <c r="J16" i="4"/>
  <c r="K16" i="4" s="1"/>
  <c r="M16" i="4" s="1"/>
  <c r="X15" i="4"/>
  <c r="V15" i="4"/>
  <c r="W15" i="4" s="1"/>
  <c r="Y15" i="4" s="1"/>
  <c r="R15" i="4"/>
  <c r="P15" i="4"/>
  <c r="Q15" i="4" s="1"/>
  <c r="L15" i="4"/>
  <c r="J15" i="4"/>
  <c r="K15" i="4" s="1"/>
  <c r="M15" i="4" s="1"/>
  <c r="X14" i="4"/>
  <c r="V14" i="4"/>
  <c r="W14" i="4" s="1"/>
  <c r="Y14" i="4" s="1"/>
  <c r="R14" i="4"/>
  <c r="P14" i="4"/>
  <c r="Q14" i="4" s="1"/>
  <c r="L14" i="4"/>
  <c r="J14" i="4"/>
  <c r="K14" i="4" s="1"/>
  <c r="M14" i="4" s="1"/>
  <c r="X13" i="4"/>
  <c r="V13" i="4"/>
  <c r="W13" i="4" s="1"/>
  <c r="Y13" i="4" s="1"/>
  <c r="R13" i="4"/>
  <c r="P13" i="4"/>
  <c r="Q13" i="4" s="1"/>
  <c r="L13" i="4"/>
  <c r="J13" i="4"/>
  <c r="K13" i="4" s="1"/>
  <c r="M13" i="4" s="1"/>
  <c r="X12" i="4"/>
  <c r="V12" i="4"/>
  <c r="W12" i="4" s="1"/>
  <c r="Y12" i="4" s="1"/>
  <c r="R12" i="4"/>
  <c r="P12" i="4"/>
  <c r="Q12" i="4" s="1"/>
  <c r="S12" i="4" s="1"/>
  <c r="L12" i="4"/>
  <c r="J12" i="4"/>
  <c r="K12" i="4" s="1"/>
  <c r="M12" i="4" s="1"/>
  <c r="X11" i="4"/>
  <c r="V11" i="4"/>
  <c r="W11" i="4" s="1"/>
  <c r="Y11" i="4" s="1"/>
  <c r="R11" i="4"/>
  <c r="P11" i="4"/>
  <c r="Q11" i="4" s="1"/>
  <c r="S11" i="4" s="1"/>
  <c r="J11" i="4"/>
  <c r="K11" i="4" s="1"/>
  <c r="M11" i="4" s="1"/>
  <c r="S15" i="4" l="1"/>
  <c r="Z15" i="4"/>
  <c r="S14" i="4"/>
  <c r="Z14" i="4"/>
  <c r="S13" i="4"/>
  <c r="Z13" i="4"/>
  <c r="Z18" i="4"/>
  <c r="Z17" i="4"/>
  <c r="Z16" i="4"/>
  <c r="Z12" i="4"/>
  <c r="AA14" i="4" l="1"/>
  <c r="AB14" i="4"/>
  <c r="AA12" i="4"/>
  <c r="AB12" i="4"/>
  <c r="AA18" i="4"/>
  <c r="AB18" i="4"/>
  <c r="AA13" i="4"/>
  <c r="AB13" i="4"/>
  <c r="AC18" i="4" l="1"/>
  <c r="AC14" i="4"/>
  <c r="AC12" i="4"/>
  <c r="AA15" i="4"/>
  <c r="AB15" i="4"/>
  <c r="AA17" i="4"/>
  <c r="AB17" i="4"/>
  <c r="AA16" i="4"/>
  <c r="AB16" i="4"/>
  <c r="AC13" i="4"/>
  <c r="AC16" i="4" l="1"/>
  <c r="AC17" i="4"/>
  <c r="AC15" i="4"/>
  <c r="AF267" i="4" l="1"/>
  <c r="AG267" i="4" s="1"/>
  <c r="AF266" i="4"/>
  <c r="AG266" i="4" s="1"/>
  <c r="AA11" i="4" l="1"/>
  <c r="AB11" i="4"/>
  <c r="AE267" i="4"/>
  <c r="AD267" i="4"/>
  <c r="AE266" i="4"/>
  <c r="AD266" i="4"/>
  <c r="AF167" i="4"/>
  <c r="AG167" i="4" s="1"/>
  <c r="AD167" i="4"/>
  <c r="AD229" i="4"/>
  <c r="AF171" i="4"/>
  <c r="AG171" i="4" s="1"/>
  <c r="AF242" i="4"/>
  <c r="AG242" i="4" s="1"/>
  <c r="AF105" i="4"/>
  <c r="AG105" i="4" s="1"/>
  <c r="AF246" i="4"/>
  <c r="AG246" i="4" s="1"/>
  <c r="AF168" i="4"/>
  <c r="AG168" i="4" s="1"/>
  <c r="AF141" i="4"/>
  <c r="AG141" i="4" s="1"/>
  <c r="AF111" i="4"/>
  <c r="AG111" i="4" s="1"/>
  <c r="AF144" i="4"/>
  <c r="AG144" i="4" s="1"/>
  <c r="AF120" i="4"/>
  <c r="AG120" i="4" s="1"/>
  <c r="AF153" i="4"/>
  <c r="AG153" i="4" s="1"/>
  <c r="AF129" i="4"/>
  <c r="AG129" i="4" s="1"/>
  <c r="AF230" i="4"/>
  <c r="AG230" i="4" s="1"/>
  <c r="AF254" i="4"/>
  <c r="AG254" i="4" s="1"/>
  <c r="AF172" i="4"/>
  <c r="AG172" i="4" s="1"/>
  <c r="AF156" i="4"/>
  <c r="AG156" i="4" s="1"/>
  <c r="AF145" i="4"/>
  <c r="AG145" i="4" s="1"/>
  <c r="AF132" i="4"/>
  <c r="AG132" i="4" s="1"/>
  <c r="AF121" i="4"/>
  <c r="AG121" i="4" s="1"/>
  <c r="AF245" i="4"/>
  <c r="AG245" i="4" s="1"/>
  <c r="AF166" i="4"/>
  <c r="AG166" i="4" s="1"/>
  <c r="AD156" i="4"/>
  <c r="AF149" i="4"/>
  <c r="AG149" i="4" s="1"/>
  <c r="AD145" i="4"/>
  <c r="AF126" i="4"/>
  <c r="AG126" i="4" s="1"/>
  <c r="AF231" i="4"/>
  <c r="AG231" i="4" s="1"/>
  <c r="AF229" i="4"/>
  <c r="AG229" i="4" s="1"/>
  <c r="AD149" i="4"/>
  <c r="AF169" i="4"/>
  <c r="AG169" i="4" s="1"/>
  <c r="AF154" i="4"/>
  <c r="AG154" i="4" s="1"/>
  <c r="AF142" i="4"/>
  <c r="AG142" i="4" s="1"/>
  <c r="AF130" i="4"/>
  <c r="AG130" i="4" s="1"/>
  <c r="AF118" i="4"/>
  <c r="AG118" i="4" s="1"/>
  <c r="AF163" i="4"/>
  <c r="AG163" i="4" s="1"/>
  <c r="AF147" i="4"/>
  <c r="AG147" i="4" s="1"/>
  <c r="AF134" i="4"/>
  <c r="AG134" i="4" s="1"/>
  <c r="AF123" i="4"/>
  <c r="AG123" i="4" s="1"/>
  <c r="AE118" i="4"/>
  <c r="AD123" i="4"/>
  <c r="AF261" i="4"/>
  <c r="AG261" i="4" s="1"/>
  <c r="AF265" i="4"/>
  <c r="AG265" i="4" s="1"/>
  <c r="AF253" i="4"/>
  <c r="AG253" i="4" s="1"/>
  <c r="AF262" i="4"/>
  <c r="AG262" i="4" s="1"/>
  <c r="AF264" i="4"/>
  <c r="AG264" i="4" s="1"/>
  <c r="AF260" i="4"/>
  <c r="AG260" i="4" s="1"/>
  <c r="AF252" i="4"/>
  <c r="AG252" i="4" s="1"/>
  <c r="AF256" i="4"/>
  <c r="AG256" i="4" s="1"/>
  <c r="AF248" i="4"/>
  <c r="AG248" i="4" s="1"/>
  <c r="AF200" i="4"/>
  <c r="AG200" i="4" s="1"/>
  <c r="AF157" i="4"/>
  <c r="AG157" i="4" s="1"/>
  <c r="AF146" i="4"/>
  <c r="AG146" i="4" s="1"/>
  <c r="AF140" i="4"/>
  <c r="AG140" i="4" s="1"/>
  <c r="AF133" i="4"/>
  <c r="AG133" i="4" s="1"/>
  <c r="AF128" i="4"/>
  <c r="AG128" i="4" s="1"/>
  <c r="AF122" i="4"/>
  <c r="AG122" i="4" s="1"/>
  <c r="AF243" i="4"/>
  <c r="AG243" i="4" s="1"/>
  <c r="AF119" i="4"/>
  <c r="AG119" i="4" s="1"/>
  <c r="AF170" i="4"/>
  <c r="AG170" i="4" s="1"/>
  <c r="AF165" i="4"/>
  <c r="AG165" i="4" s="1"/>
  <c r="AF155" i="4"/>
  <c r="AG155" i="4" s="1"/>
  <c r="AF143" i="4"/>
  <c r="AG143" i="4" s="1"/>
  <c r="AF138" i="4"/>
  <c r="AG138" i="4" s="1"/>
  <c r="AF131" i="4"/>
  <c r="AG131" i="4" s="1"/>
  <c r="AF125" i="4"/>
  <c r="AG125" i="4" s="1"/>
  <c r="AF104" i="4"/>
  <c r="AG104" i="4" s="1"/>
  <c r="AF110" i="4"/>
  <c r="AG110" i="4" s="1"/>
  <c r="AF100" i="4"/>
  <c r="AG100" i="4" s="1"/>
  <c r="AF96" i="4"/>
  <c r="AG96" i="4" s="1"/>
  <c r="AF90" i="4"/>
  <c r="AG90" i="4" s="1"/>
  <c r="AF86" i="4"/>
  <c r="AG86" i="4" s="1"/>
  <c r="AF74" i="4"/>
  <c r="AG74" i="4" s="1"/>
  <c r="AF72" i="4"/>
  <c r="AG72" i="4" s="1"/>
  <c r="AF69" i="4"/>
  <c r="AG69" i="4" s="1"/>
  <c r="AF93" i="4"/>
  <c r="AG93" i="4" s="1"/>
  <c r="AF81" i="4"/>
  <c r="AG81" i="4" s="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AM97" i="7" s="1"/>
  <c r="AN97" i="7" s="1"/>
  <c r="K97" i="7"/>
  <c r="I97" i="7"/>
  <c r="J97" i="7" s="1"/>
  <c r="A97" i="7"/>
  <c r="AE97" i="7" s="1"/>
  <c r="AV96" i="7"/>
  <c r="AU96" i="7"/>
  <c r="AR96" i="7"/>
  <c r="AQ96" i="7"/>
  <c r="AP96" i="7"/>
  <c r="AL96" i="7"/>
  <c r="AK96" i="7"/>
  <c r="AJ96" i="7"/>
  <c r="AI96" i="7"/>
  <c r="AH96" i="7"/>
  <c r="AG96" i="7"/>
  <c r="AF96" i="7"/>
  <c r="AD96" i="7"/>
  <c r="AC96" i="7"/>
  <c r="AA96" i="7"/>
  <c r="AB96" i="7" s="1"/>
  <c r="X96" i="7"/>
  <c r="W96" i="7"/>
  <c r="U96" i="7"/>
  <c r="V96" i="7" s="1"/>
  <c r="R96" i="7"/>
  <c r="Q96" i="7"/>
  <c r="O96" i="7"/>
  <c r="P96" i="7" s="1"/>
  <c r="L96" i="7"/>
  <c r="AM96" i="7" s="1"/>
  <c r="AN96" i="7" s="1"/>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E95" i="7" s="1"/>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AT93" i="7" s="1"/>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AM92" i="7" s="1"/>
  <c r="AN92" i="7" s="1"/>
  <c r="K92" i="7"/>
  <c r="I92" i="7"/>
  <c r="J92" i="7" s="1"/>
  <c r="A92" i="7"/>
  <c r="AE92" i="7" s="1"/>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E91" i="7" s="1"/>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E89" i="7" s="1"/>
  <c r="AV88" i="7"/>
  <c r="AU88" i="7"/>
  <c r="AR88" i="7"/>
  <c r="AQ88" i="7"/>
  <c r="AP88" i="7"/>
  <c r="AL88" i="7"/>
  <c r="AK88" i="7"/>
  <c r="AJ88" i="7"/>
  <c r="AI88" i="7"/>
  <c r="AH88" i="7"/>
  <c r="AG88" i="7"/>
  <c r="AF88" i="7"/>
  <c r="AD88" i="7"/>
  <c r="AC88" i="7"/>
  <c r="AA88" i="7"/>
  <c r="AB88" i="7" s="1"/>
  <c r="X88" i="7"/>
  <c r="W88" i="7"/>
  <c r="U88" i="7"/>
  <c r="V88" i="7" s="1"/>
  <c r="R88" i="7"/>
  <c r="Q88" i="7"/>
  <c r="O88" i="7"/>
  <c r="P88" i="7" s="1"/>
  <c r="L88" i="7"/>
  <c r="AT88" i="7" s="1"/>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AT85" i="7" s="1"/>
  <c r="K85" i="7"/>
  <c r="I85" i="7"/>
  <c r="J85" i="7" s="1"/>
  <c r="A85" i="7"/>
  <c r="AO85" i="7" s="1"/>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AT78" i="7" s="1"/>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AM76" i="7" s="1"/>
  <c r="AN76" i="7" s="1"/>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AT75" i="7" s="1"/>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AS74" i="7" s="1"/>
  <c r="K74" i="7"/>
  <c r="I74" i="7"/>
  <c r="J74" i="7" s="1"/>
  <c r="A74" i="7"/>
  <c r="AO74" i="7" s="1"/>
  <c r="AV73" i="7"/>
  <c r="AU73" i="7"/>
  <c r="AR73" i="7"/>
  <c r="AQ73" i="7"/>
  <c r="AP73" i="7"/>
  <c r="AL73" i="7"/>
  <c r="AK73" i="7"/>
  <c r="AJ73" i="7"/>
  <c r="AI73" i="7"/>
  <c r="AH73" i="7"/>
  <c r="AG73" i="7"/>
  <c r="AF73" i="7"/>
  <c r="AD73" i="7"/>
  <c r="AC73" i="7"/>
  <c r="AA73" i="7"/>
  <c r="AB73" i="7" s="1"/>
  <c r="X73" i="7"/>
  <c r="W73" i="7"/>
  <c r="U73" i="7"/>
  <c r="V73" i="7" s="1"/>
  <c r="R73" i="7"/>
  <c r="Q73" i="7"/>
  <c r="O73" i="7"/>
  <c r="P73" i="7" s="1"/>
  <c r="L73" i="7"/>
  <c r="AW73" i="7" s="1"/>
  <c r="AX73" i="7" s="1"/>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E72" i="7" s="1"/>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AT69" i="7" s="1"/>
  <c r="K69" i="7"/>
  <c r="I69" i="7"/>
  <c r="J69" i="7" s="1"/>
  <c r="A69" i="7"/>
  <c r="AE69" i="7" s="1"/>
  <c r="AV68" i="7"/>
  <c r="AU68" i="7"/>
  <c r="AR68" i="7"/>
  <c r="AQ68" i="7"/>
  <c r="AP68" i="7"/>
  <c r="AL68" i="7"/>
  <c r="AK68" i="7"/>
  <c r="AJ68" i="7"/>
  <c r="AI68" i="7"/>
  <c r="AH68" i="7"/>
  <c r="AG68" i="7"/>
  <c r="AF68" i="7"/>
  <c r="AD68" i="7"/>
  <c r="AC68" i="7"/>
  <c r="AA68" i="7"/>
  <c r="AB68" i="7" s="1"/>
  <c r="X68" i="7"/>
  <c r="W68" i="7"/>
  <c r="U68" i="7"/>
  <c r="V68" i="7" s="1"/>
  <c r="R68" i="7"/>
  <c r="Q68" i="7"/>
  <c r="O68" i="7"/>
  <c r="P68" i="7" s="1"/>
  <c r="L68" i="7"/>
  <c r="AT68" i="7" s="1"/>
  <c r="K68" i="7"/>
  <c r="I68" i="7"/>
  <c r="J68" i="7" s="1"/>
  <c r="A68" i="7"/>
  <c r="AE68" i="7" s="1"/>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AS66" i="7" s="1"/>
  <c r="K66" i="7"/>
  <c r="I66" i="7"/>
  <c r="J66" i="7" s="1"/>
  <c r="A66" i="7"/>
  <c r="AO66" i="7" s="1"/>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E65" i="7" s="1"/>
  <c r="AV64" i="7"/>
  <c r="AU64" i="7"/>
  <c r="AR64" i="7"/>
  <c r="AQ64" i="7"/>
  <c r="AP64" i="7"/>
  <c r="AL64" i="7"/>
  <c r="AK64" i="7"/>
  <c r="AJ64" i="7"/>
  <c r="AI64" i="7"/>
  <c r="AH64" i="7"/>
  <c r="AG64" i="7"/>
  <c r="AF64" i="7"/>
  <c r="AD64" i="7"/>
  <c r="AC64" i="7"/>
  <c r="AA64" i="7"/>
  <c r="AB64" i="7" s="1"/>
  <c r="X64" i="7"/>
  <c r="W64" i="7"/>
  <c r="U64" i="7"/>
  <c r="V64" i="7" s="1"/>
  <c r="R64" i="7"/>
  <c r="Q64" i="7"/>
  <c r="O64" i="7"/>
  <c r="P64" i="7" s="1"/>
  <c r="L64" i="7"/>
  <c r="AT64" i="7" s="1"/>
  <c r="K64" i="7"/>
  <c r="I64" i="7"/>
  <c r="J64" i="7" s="1"/>
  <c r="A64" i="7"/>
  <c r="AE64" i="7" s="1"/>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O61" i="7" s="1"/>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E60" i="7" s="1"/>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E59" i="7" s="1"/>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AM57" i="7" s="1"/>
  <c r="AN57" i="7" s="1"/>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AT56" i="7" s="1"/>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AT52" i="7" s="1"/>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AS51" i="7" s="1"/>
  <c r="K51" i="7"/>
  <c r="I51" i="7"/>
  <c r="J51" i="7" s="1"/>
  <c r="A51" i="7"/>
  <c r="AE51" i="7" s="1"/>
  <c r="AV50" i="7"/>
  <c r="AU50" i="7"/>
  <c r="AR50" i="7"/>
  <c r="AQ50" i="7"/>
  <c r="AP50" i="7"/>
  <c r="AL50" i="7"/>
  <c r="AK50" i="7"/>
  <c r="AJ50" i="7"/>
  <c r="AI50" i="7"/>
  <c r="AH50" i="7"/>
  <c r="AG50" i="7"/>
  <c r="AF50" i="7"/>
  <c r="AD50" i="7"/>
  <c r="AC50" i="7"/>
  <c r="AA50" i="7"/>
  <c r="AB50" i="7" s="1"/>
  <c r="X50" i="7"/>
  <c r="W50" i="7"/>
  <c r="U50" i="7"/>
  <c r="V50" i="7" s="1"/>
  <c r="R50" i="7"/>
  <c r="Q50" i="7"/>
  <c r="O50" i="7"/>
  <c r="P50" i="7" s="1"/>
  <c r="L50" i="7"/>
  <c r="AT50" i="7" s="1"/>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AT46" i="7" s="1"/>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E45" i="7" s="1"/>
  <c r="AV44" i="7"/>
  <c r="AU44" i="7"/>
  <c r="AR44" i="7"/>
  <c r="AQ44" i="7"/>
  <c r="AP44" i="7"/>
  <c r="AL44" i="7"/>
  <c r="AK44" i="7"/>
  <c r="AJ44" i="7"/>
  <c r="AI44" i="7"/>
  <c r="AH44" i="7"/>
  <c r="AG44" i="7"/>
  <c r="AF44" i="7"/>
  <c r="AD44" i="7"/>
  <c r="AC44" i="7"/>
  <c r="AA44" i="7"/>
  <c r="AB44" i="7" s="1"/>
  <c r="X44" i="7"/>
  <c r="W44" i="7"/>
  <c r="U44" i="7"/>
  <c r="V44" i="7" s="1"/>
  <c r="R44" i="7"/>
  <c r="Q44" i="7"/>
  <c r="O44" i="7"/>
  <c r="P44" i="7" s="1"/>
  <c r="L44" i="7"/>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E43" i="7" s="1"/>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AS40" i="7" s="1"/>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AM39" i="7" s="1"/>
  <c r="AN39" i="7" s="1"/>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E38" i="7" s="1"/>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AS34" i="7" s="1"/>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AO33" i="7" s="1"/>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AW32" i="7" s="1"/>
  <c r="AX32" i="7" s="1"/>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AS28" i="7" s="1"/>
  <c r="K28" i="7"/>
  <c r="I28" i="7"/>
  <c r="J28" i="7" s="1"/>
  <c r="A28" i="7"/>
  <c r="AO28" i="7" s="1"/>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AM27" i="7" s="1"/>
  <c r="AN27" i="7" s="1"/>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AT26" i="7" s="1"/>
  <c r="K26" i="7"/>
  <c r="I26" i="7"/>
  <c r="J26" i="7" s="1"/>
  <c r="A26" i="7"/>
  <c r="AE26" i="7" s="1"/>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AT25" i="7" s="1"/>
  <c r="K25" i="7"/>
  <c r="I25" i="7"/>
  <c r="J25" i="7" s="1"/>
  <c r="A25" i="7"/>
  <c r="AO25" i="7" s="1"/>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AT20" i="7" s="1"/>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AT15" i="7" s="1"/>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AW13" i="7" s="1"/>
  <c r="AX13" i="7" s="1"/>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AE12" i="7" s="1"/>
  <c r="BN11" i="7"/>
  <c r="BN37" i="7" s="1"/>
  <c r="BK11" i="7"/>
  <c r="AV11" i="7"/>
  <c r="AU11" i="7"/>
  <c r="AR11" i="7"/>
  <c r="AQ11" i="7"/>
  <c r="AP11" i="7"/>
  <c r="AL11" i="7"/>
  <c r="AK11" i="7"/>
  <c r="AJ11" i="7"/>
  <c r="AI11" i="7"/>
  <c r="AH11" i="7"/>
  <c r="AG11" i="7"/>
  <c r="AF11" i="7"/>
  <c r="AF98" i="7" s="1"/>
  <c r="AD11" i="7"/>
  <c r="AC11" i="7"/>
  <c r="AA11" i="7"/>
  <c r="AB11" i="7" s="1"/>
  <c r="X11" i="7"/>
  <c r="W11" i="7"/>
  <c r="U11" i="7"/>
  <c r="V11" i="7" s="1"/>
  <c r="R11" i="7"/>
  <c r="Q11" i="7"/>
  <c r="O11" i="7"/>
  <c r="P11" i="7" s="1"/>
  <c r="L11" i="7"/>
  <c r="K11" i="7"/>
  <c r="I11" i="7"/>
  <c r="J11" i="7" s="1"/>
  <c r="A11" i="7"/>
  <c r="AC11" i="4" l="1"/>
  <c r="AO11" i="7"/>
  <c r="AE11" i="7"/>
  <c r="AT11" i="7"/>
  <c r="AS11" i="7"/>
  <c r="AS12" i="7"/>
  <c r="AT12" i="7"/>
  <c r="AE15" i="7"/>
  <c r="AO15" i="7"/>
  <c r="AE16" i="7"/>
  <c r="AO16" i="7"/>
  <c r="AO17" i="7"/>
  <c r="AE17" i="7"/>
  <c r="AT17" i="7"/>
  <c r="AS17" i="7"/>
  <c r="AO18" i="7"/>
  <c r="AE18" i="7"/>
  <c r="AT18" i="7"/>
  <c r="AS18" i="7"/>
  <c r="AW18" i="7"/>
  <c r="AX18" i="7" s="1"/>
  <c r="AE19" i="7"/>
  <c r="AO19" i="7"/>
  <c r="AM19" i="7"/>
  <c r="AN19" i="7" s="1"/>
  <c r="AT19" i="7"/>
  <c r="AS19" i="7"/>
  <c r="AE20" i="7"/>
  <c r="AO20" i="7"/>
  <c r="AW20" i="7"/>
  <c r="AX20" i="7" s="1"/>
  <c r="AT21" i="7"/>
  <c r="AS21" i="7"/>
  <c r="AO22" i="7"/>
  <c r="AE22" i="7"/>
  <c r="AO23" i="7"/>
  <c r="AE23" i="7"/>
  <c r="AW23" i="7"/>
  <c r="AX23" i="7" s="1"/>
  <c r="AE29" i="7"/>
  <c r="AO29" i="7"/>
  <c r="AE30" i="7"/>
  <c r="AO30" i="7"/>
  <c r="AT30" i="7"/>
  <c r="AS30" i="7"/>
  <c r="AW30" i="7"/>
  <c r="AX30" i="7" s="1"/>
  <c r="AE31" i="7"/>
  <c r="AO31" i="7"/>
  <c r="AO32" i="7"/>
  <c r="AE32" i="7"/>
  <c r="AE35" i="7"/>
  <c r="AO35" i="7"/>
  <c r="AT35" i="7"/>
  <c r="AS35" i="7"/>
  <c r="AM35" i="7"/>
  <c r="AN35" i="7" s="1"/>
  <c r="AW35" i="7"/>
  <c r="AX35" i="7" s="1"/>
  <c r="AE36" i="7"/>
  <c r="AO36" i="7"/>
  <c r="AO37" i="7"/>
  <c r="AE37" i="7"/>
  <c r="AW38" i="7"/>
  <c r="AX38" i="7" s="1"/>
  <c r="AE40" i="7"/>
  <c r="AO40" i="7"/>
  <c r="AE41" i="7"/>
  <c r="AO41" i="7"/>
  <c r="AT41" i="7"/>
  <c r="AS41" i="7"/>
  <c r="AE47" i="7"/>
  <c r="AO47" i="7"/>
  <c r="AO48" i="7"/>
  <c r="AE48" i="7"/>
  <c r="AS48" i="7"/>
  <c r="AT48" i="7"/>
  <c r="AW48" i="7"/>
  <c r="AX48" i="7" s="1"/>
  <c r="AS49" i="7"/>
  <c r="AT49" i="7"/>
  <c r="AW49" i="7"/>
  <c r="AX49" i="7" s="1"/>
  <c r="AO50" i="7"/>
  <c r="AE50" i="7"/>
  <c r="AE52" i="7"/>
  <c r="AO52" i="7"/>
  <c r="AE53" i="7"/>
  <c r="AO53" i="7"/>
  <c r="AT53" i="7"/>
  <c r="AS53" i="7"/>
  <c r="AM53" i="7"/>
  <c r="AN53" i="7" s="1"/>
  <c r="AO54" i="7"/>
  <c r="AE54" i="7"/>
  <c r="AE56" i="7"/>
  <c r="AO56" i="7"/>
  <c r="AE57" i="7"/>
  <c r="AO57" i="7"/>
  <c r="AO58" i="7"/>
  <c r="AE58" i="7"/>
  <c r="AT58" i="7"/>
  <c r="AS58" i="7"/>
  <c r="AW58" i="7"/>
  <c r="AX58" i="7" s="1"/>
  <c r="AT61" i="7"/>
  <c r="AS61" i="7"/>
  <c r="AO62" i="7"/>
  <c r="AE62" i="7"/>
  <c r="AT62" i="7"/>
  <c r="AS62" i="7"/>
  <c r="AE63" i="7"/>
  <c r="AO63" i="7"/>
  <c r="AT63" i="7"/>
  <c r="AS63" i="7"/>
  <c r="AO67" i="7"/>
  <c r="AE67" i="7"/>
  <c r="AO71" i="7"/>
  <c r="AE71" i="7"/>
  <c r="AT71" i="7"/>
  <c r="AS71" i="7"/>
  <c r="AW71" i="7"/>
  <c r="AX71" i="7" s="1"/>
  <c r="AT72" i="7"/>
  <c r="AS72" i="7"/>
  <c r="AO73" i="7"/>
  <c r="AE73" i="7"/>
  <c r="AE75" i="7"/>
  <c r="AO75" i="7"/>
  <c r="AE76" i="7"/>
  <c r="AO76" i="7"/>
  <c r="AO77" i="7"/>
  <c r="AE77" i="7"/>
  <c r="AE79" i="7"/>
  <c r="AO79" i="7"/>
  <c r="AT80" i="7"/>
  <c r="AS80" i="7"/>
  <c r="AE81" i="7"/>
  <c r="AO81" i="7"/>
  <c r="AO83" i="7"/>
  <c r="AE83" i="7"/>
  <c r="AE86" i="7"/>
  <c r="AO86" i="7"/>
  <c r="AT90" i="7"/>
  <c r="AS90" i="7"/>
  <c r="AT91" i="7"/>
  <c r="AS91" i="7"/>
  <c r="AE94" i="7"/>
  <c r="AO94" i="7"/>
  <c r="AT95" i="7"/>
  <c r="AS95" i="7"/>
  <c r="AW61" i="7"/>
  <c r="AX61" i="7" s="1"/>
  <c r="AM75" i="7"/>
  <c r="AN75" i="7" s="1"/>
  <c r="AW84" i="7"/>
  <c r="AX84" i="7" s="1"/>
  <c r="AW87" i="7"/>
  <c r="AX87" i="7" s="1"/>
  <c r="AW80" i="7"/>
  <c r="AX80" i="7" s="1"/>
  <c r="AM66" i="7"/>
  <c r="AN66" i="7" s="1"/>
  <c r="AM95" i="7"/>
  <c r="AN95" i="7" s="1"/>
  <c r="AS52" i="7"/>
  <c r="AT66" i="7"/>
  <c r="AO97" i="7"/>
  <c r="AS15" i="7"/>
  <c r="AT28" i="7"/>
  <c r="AT34" i="7"/>
  <c r="AT40" i="7"/>
  <c r="AW51" i="7"/>
  <c r="AX51" i="7" s="1"/>
  <c r="AS56" i="7"/>
  <c r="AO65" i="7"/>
  <c r="AM69" i="7"/>
  <c r="AN69" i="7" s="1"/>
  <c r="AS75" i="7"/>
  <c r="AW24" i="7"/>
  <c r="AX24" i="7" s="1"/>
  <c r="AW26" i="7"/>
  <c r="AX26" i="7" s="1"/>
  <c r="AW28" i="7"/>
  <c r="AX28" i="7" s="1"/>
  <c r="AW56" i="7"/>
  <c r="AX56" i="7" s="1"/>
  <c r="AW34" i="7"/>
  <c r="AX34" i="7" s="1"/>
  <c r="AW79" i="7"/>
  <c r="AX79" i="7" s="1"/>
  <c r="AS25" i="7"/>
  <c r="AT39" i="7"/>
  <c r="AS46" i="7"/>
  <c r="AT51" i="7"/>
  <c r="AE61" i="7"/>
  <c r="AO64" i="7"/>
  <c r="AE66" i="7"/>
  <c r="AO68" i="7"/>
  <c r="AT74" i="7"/>
  <c r="AM81" i="7"/>
  <c r="AN81" i="7" s="1"/>
  <c r="AS85" i="7"/>
  <c r="AW89" i="7"/>
  <c r="AX89" i="7" s="1"/>
  <c r="AS93" i="7"/>
  <c r="AS97" i="7"/>
  <c r="AM26" i="7"/>
  <c r="AN26" i="7" s="1"/>
  <c r="AO43" i="7"/>
  <c r="AO51" i="7"/>
  <c r="AO60" i="7"/>
  <c r="AO89" i="7"/>
  <c r="AO26" i="7"/>
  <c r="AW74" i="7"/>
  <c r="AX74" i="7" s="1"/>
  <c r="AM15" i="7"/>
  <c r="AN15" i="7" s="1"/>
  <c r="AM25" i="7"/>
  <c r="AN25" i="7" s="1"/>
  <c r="AM50" i="7"/>
  <c r="AN50" i="7" s="1"/>
  <c r="AO69" i="7"/>
  <c r="AS39" i="7"/>
  <c r="AM64" i="7"/>
  <c r="AN64" i="7" s="1"/>
  <c r="AM93" i="7"/>
  <c r="AN93" i="7" s="1"/>
  <c r="AO12" i="7"/>
  <c r="AW25" i="7"/>
  <c r="AX25" i="7" s="1"/>
  <c r="AS26" i="7"/>
  <c r="AE28" i="7"/>
  <c r="AO38" i="7"/>
  <c r="AO45" i="7"/>
  <c r="AO59" i="7"/>
  <c r="AM73" i="7"/>
  <c r="AN73" i="7" s="1"/>
  <c r="AS78" i="7"/>
  <c r="AT97" i="7"/>
  <c r="AM41" i="7"/>
  <c r="AN41" i="7" s="1"/>
  <c r="AM56" i="7"/>
  <c r="AN56" i="7" s="1"/>
  <c r="AW29" i="7"/>
  <c r="AX29" i="7" s="1"/>
  <c r="AM34" i="7"/>
  <c r="AN34" i="7" s="1"/>
  <c r="AM11" i="7"/>
  <c r="AN11" i="7" s="1"/>
  <c r="AW12" i="7"/>
  <c r="AX12" i="7" s="1"/>
  <c r="AW14" i="7"/>
  <c r="AX14" i="7" s="1"/>
  <c r="AM21" i="7"/>
  <c r="AN21" i="7" s="1"/>
  <c r="AM54" i="7"/>
  <c r="AN54" i="7" s="1"/>
  <c r="AS69" i="7"/>
  <c r="AM42" i="7"/>
  <c r="AN42" i="7" s="1"/>
  <c r="AW46" i="7"/>
  <c r="AX46" i="7" s="1"/>
  <c r="AS50" i="7"/>
  <c r="AM71" i="7"/>
  <c r="AN71" i="7" s="1"/>
  <c r="AO72" i="7"/>
  <c r="AS88" i="7"/>
  <c r="AO91" i="7"/>
  <c r="AW92" i="7"/>
  <c r="AX92" i="7" s="1"/>
  <c r="AM63" i="7"/>
  <c r="AN63" i="7" s="1"/>
  <c r="AS64" i="7"/>
  <c r="AS68" i="7"/>
  <c r="AE74" i="7"/>
  <c r="AM91" i="7"/>
  <c r="AN91" i="7" s="1"/>
  <c r="AO95" i="7"/>
  <c r="AW21" i="7"/>
  <c r="AX21" i="7" s="1"/>
  <c r="AM28" i="7"/>
  <c r="AN28" i="7" s="1"/>
  <c r="AW62" i="7"/>
  <c r="AX62" i="7" s="1"/>
  <c r="AW90" i="7"/>
  <c r="AX90" i="7" s="1"/>
  <c r="AM18" i="7"/>
  <c r="AN18" i="7" s="1"/>
  <c r="AW39" i="7"/>
  <c r="AX39" i="7" s="1"/>
  <c r="AO92" i="7"/>
  <c r="AW22" i="7"/>
  <c r="AX22" i="7" s="1"/>
  <c r="AE25" i="7"/>
  <c r="AE33" i="7"/>
  <c r="AM44" i="7"/>
  <c r="AN44" i="7" s="1"/>
  <c r="AM58" i="7"/>
  <c r="AN58" i="7" s="1"/>
  <c r="AM61" i="7"/>
  <c r="AN61" i="7" s="1"/>
  <c r="AW68" i="7"/>
  <c r="AX68" i="7" s="1"/>
  <c r="AM77" i="7"/>
  <c r="AN77" i="7" s="1"/>
  <c r="AE85" i="7"/>
  <c r="AE123" i="4"/>
  <c r="AE156" i="4"/>
  <c r="AE129" i="4"/>
  <c r="AE229" i="4"/>
  <c r="AD166" i="4"/>
  <c r="AF91" i="4"/>
  <c r="AG91" i="4" s="1"/>
  <c r="AF73" i="4"/>
  <c r="AG73" i="4" s="1"/>
  <c r="AD132" i="4"/>
  <c r="AF85" i="4"/>
  <c r="AG85" i="4" s="1"/>
  <c r="AF102" i="4"/>
  <c r="AG102" i="4" s="1"/>
  <c r="AE172" i="4"/>
  <c r="AD126" i="4"/>
  <c r="AD118" i="4"/>
  <c r="AD130" i="4"/>
  <c r="AD231" i="4"/>
  <c r="AE167" i="4"/>
  <c r="AD129" i="4"/>
  <c r="AF83" i="4"/>
  <c r="AG83" i="4" s="1"/>
  <c r="AE145" i="4"/>
  <c r="AD172" i="4"/>
  <c r="AD92" i="4"/>
  <c r="AF257" i="4"/>
  <c r="AG257" i="4" s="1"/>
  <c r="AD163" i="4"/>
  <c r="AE245" i="4"/>
  <c r="AF325" i="4"/>
  <c r="AG325" i="4" s="1"/>
  <c r="AE231" i="4"/>
  <c r="AD245" i="4"/>
  <c r="AD134" i="4"/>
  <c r="AF71" i="4"/>
  <c r="AG71" i="4" s="1"/>
  <c r="AE149" i="4"/>
  <c r="AF251" i="4"/>
  <c r="AG251" i="4" s="1"/>
  <c r="AF255" i="4"/>
  <c r="AG255" i="4" s="1"/>
  <c r="AD251" i="4"/>
  <c r="AE246" i="4"/>
  <c r="AF84" i="4"/>
  <c r="AG84" i="4" s="1"/>
  <c r="AD154" i="4"/>
  <c r="AF239" i="4"/>
  <c r="AG239" i="4" s="1"/>
  <c r="AF238" i="4"/>
  <c r="AG238" i="4" s="1"/>
  <c r="AF237" i="4"/>
  <c r="AG237" i="4" s="1"/>
  <c r="AF236" i="4"/>
  <c r="AG236" i="4" s="1"/>
  <c r="AF235" i="4"/>
  <c r="AG235" i="4" s="1"/>
  <c r="AF175" i="4"/>
  <c r="AG175" i="4" s="1"/>
  <c r="AF176" i="4"/>
  <c r="AG176" i="4" s="1"/>
  <c r="AF177" i="4"/>
  <c r="AG177" i="4" s="1"/>
  <c r="AF178" i="4"/>
  <c r="AG178" i="4" s="1"/>
  <c r="AF179" i="4"/>
  <c r="AG179" i="4" s="1"/>
  <c r="AF180" i="4"/>
  <c r="AG180" i="4" s="1"/>
  <c r="AF181" i="4"/>
  <c r="AG181" i="4" s="1"/>
  <c r="AF182" i="4"/>
  <c r="AG182" i="4" s="1"/>
  <c r="AF183" i="4"/>
  <c r="AG183" i="4" s="1"/>
  <c r="AF184" i="4"/>
  <c r="AG184" i="4" s="1"/>
  <c r="AF185" i="4"/>
  <c r="AG185" i="4" s="1"/>
  <c r="AF186" i="4"/>
  <c r="AG186" i="4" s="1"/>
  <c r="AF189" i="4"/>
  <c r="AG189" i="4" s="1"/>
  <c r="AF190" i="4"/>
  <c r="AG190" i="4" s="1"/>
  <c r="AF191" i="4"/>
  <c r="AG191" i="4" s="1"/>
  <c r="AF192" i="4"/>
  <c r="AG192" i="4" s="1"/>
  <c r="AF193" i="4"/>
  <c r="AG193" i="4" s="1"/>
  <c r="AF194" i="4"/>
  <c r="AG194" i="4" s="1"/>
  <c r="AF195" i="4"/>
  <c r="AG195" i="4" s="1"/>
  <c r="AF196" i="4"/>
  <c r="AG196" i="4" s="1"/>
  <c r="AF197" i="4"/>
  <c r="AG197" i="4" s="1"/>
  <c r="AD72" i="4"/>
  <c r="AE72" i="4"/>
  <c r="AD153" i="4"/>
  <c r="AD111" i="4"/>
  <c r="AD105" i="4"/>
  <c r="AD104" i="4"/>
  <c r="AD121" i="4"/>
  <c r="AD147" i="4"/>
  <c r="AE126" i="4"/>
  <c r="AE142" i="4"/>
  <c r="AF97" i="4"/>
  <c r="AG97" i="4" s="1"/>
  <c r="AD142" i="4"/>
  <c r="AE147" i="4"/>
  <c r="AF103" i="4"/>
  <c r="AG103" i="4" s="1"/>
  <c r="AF70" i="4"/>
  <c r="AG70" i="4" s="1"/>
  <c r="AF92" i="4"/>
  <c r="AG92" i="4" s="1"/>
  <c r="AE111" i="4"/>
  <c r="AE105" i="4"/>
  <c r="AE120" i="4"/>
  <c r="AE125" i="4"/>
  <c r="AE230" i="4"/>
  <c r="AE132" i="4"/>
  <c r="AD120" i="4"/>
  <c r="AE166" i="4"/>
  <c r="AF268" i="4"/>
  <c r="AG268" i="4" s="1"/>
  <c r="AD125" i="4"/>
  <c r="AE144" i="4"/>
  <c r="AD141" i="4"/>
  <c r="AD168" i="4"/>
  <c r="AF94" i="4"/>
  <c r="AG94" i="4" s="1"/>
  <c r="AF107" i="4"/>
  <c r="AG107" i="4" s="1"/>
  <c r="AF89" i="4"/>
  <c r="AG89" i="4" s="1"/>
  <c r="AE121" i="4"/>
  <c r="AE134" i="4"/>
  <c r="AE153" i="4"/>
  <c r="AE171" i="4"/>
  <c r="AD171" i="4"/>
  <c r="AD230" i="4"/>
  <c r="AF82" i="4"/>
  <c r="AG82" i="4" s="1"/>
  <c r="AD144" i="4"/>
  <c r="AF95" i="4"/>
  <c r="AG95" i="4" s="1"/>
  <c r="AF232" i="4"/>
  <c r="AG232" i="4" s="1"/>
  <c r="AE232" i="4"/>
  <c r="AE141" i="4"/>
  <c r="AE168" i="4"/>
  <c r="AF148" i="4"/>
  <c r="AG148" i="4" s="1"/>
  <c r="AE90" i="4"/>
  <c r="AD119" i="4"/>
  <c r="AF139" i="4"/>
  <c r="AG139" i="4" s="1"/>
  <c r="AF109" i="4"/>
  <c r="AG109" i="4" s="1"/>
  <c r="AD90" i="4"/>
  <c r="AF124" i="4"/>
  <c r="AG124" i="4" s="1"/>
  <c r="AF164" i="4"/>
  <c r="AG164" i="4" s="1"/>
  <c r="AF127" i="4"/>
  <c r="AG127" i="4" s="1"/>
  <c r="AF249" i="4"/>
  <c r="AG249" i="4" s="1"/>
  <c r="AF137" i="4"/>
  <c r="AG137" i="4" s="1"/>
  <c r="AE74" i="4"/>
  <c r="AE163" i="4"/>
  <c r="AE73" i="4"/>
  <c r="AE130" i="4"/>
  <c r="AE154" i="4"/>
  <c r="AE169" i="4"/>
  <c r="AD246" i="4"/>
  <c r="AF244" i="4"/>
  <c r="AG244" i="4" s="1"/>
  <c r="AF247" i="4"/>
  <c r="AG247" i="4" s="1"/>
  <c r="AD247" i="4"/>
  <c r="AF150" i="4"/>
  <c r="AG150" i="4" s="1"/>
  <c r="AD169" i="4"/>
  <c r="AF263" i="4"/>
  <c r="AG263" i="4" s="1"/>
  <c r="AD165" i="4"/>
  <c r="AF106" i="4"/>
  <c r="AG106" i="4" s="1"/>
  <c r="AD128" i="4"/>
  <c r="AE128" i="4"/>
  <c r="AD133" i="4"/>
  <c r="AE133" i="4"/>
  <c r="AD73" i="4"/>
  <c r="AD248" i="4"/>
  <c r="AD264" i="4"/>
  <c r="AE264" i="4"/>
  <c r="AF207" i="4"/>
  <c r="AG207" i="4" s="1"/>
  <c r="AF226" i="4"/>
  <c r="AG226" i="4" s="1"/>
  <c r="AD140" i="4"/>
  <c r="AE140" i="4"/>
  <c r="AF201" i="4"/>
  <c r="AG201" i="4" s="1"/>
  <c r="AF219" i="4"/>
  <c r="AG219" i="4" s="1"/>
  <c r="AF228" i="4"/>
  <c r="AG228" i="4" s="1"/>
  <c r="AF211" i="4"/>
  <c r="AG211" i="4" s="1"/>
  <c r="AE119" i="4"/>
  <c r="AE248" i="4"/>
  <c r="AD146" i="4"/>
  <c r="AE146" i="4"/>
  <c r="AE86" i="4"/>
  <c r="AD256" i="4"/>
  <c r="AE256" i="4"/>
  <c r="AD253" i="4"/>
  <c r="AE253" i="4"/>
  <c r="AF204" i="4"/>
  <c r="AG204" i="4" s="1"/>
  <c r="AF216" i="4"/>
  <c r="AG216" i="4" s="1"/>
  <c r="AF210" i="4"/>
  <c r="AG210" i="4" s="1"/>
  <c r="AD86" i="4"/>
  <c r="AF215" i="4"/>
  <c r="AG215" i="4" s="1"/>
  <c r="AF250" i="4"/>
  <c r="AG250" i="4" s="1"/>
  <c r="AE131" i="4"/>
  <c r="AD252" i="4"/>
  <c r="AE252" i="4"/>
  <c r="AE138" i="4"/>
  <c r="AF222" i="4"/>
  <c r="AG222" i="4" s="1"/>
  <c r="AF227" i="4"/>
  <c r="AG227" i="4" s="1"/>
  <c r="AD157" i="4"/>
  <c r="AE157" i="4"/>
  <c r="AE100" i="4"/>
  <c r="AD131" i="4"/>
  <c r="AD138" i="4"/>
  <c r="AF208" i="4"/>
  <c r="AG208" i="4" s="1"/>
  <c r="AF214" i="4"/>
  <c r="AG214" i="4" s="1"/>
  <c r="AF206" i="4"/>
  <c r="AG206" i="4" s="1"/>
  <c r="AF225" i="4"/>
  <c r="AG225" i="4" s="1"/>
  <c r="AF218" i="4"/>
  <c r="AG218" i="4" s="1"/>
  <c r="AD100" i="4"/>
  <c r="AE143" i="4"/>
  <c r="AD265" i="4"/>
  <c r="AE265" i="4"/>
  <c r="AD200" i="4"/>
  <c r="AE200" i="4"/>
  <c r="AD143" i="4"/>
  <c r="AD260" i="4"/>
  <c r="AE260" i="4"/>
  <c r="AF217" i="4"/>
  <c r="AG217" i="4" s="1"/>
  <c r="AF209" i="4"/>
  <c r="AG209" i="4" s="1"/>
  <c r="AE93" i="4"/>
  <c r="AF203" i="4"/>
  <c r="AG203" i="4" s="1"/>
  <c r="AF221" i="4"/>
  <c r="AG221" i="4" s="1"/>
  <c r="AE155" i="4"/>
  <c r="AD69" i="4"/>
  <c r="AE69" i="4"/>
  <c r="AE96" i="4"/>
  <c r="AD93" i="4"/>
  <c r="AD155" i="4"/>
  <c r="AD261" i="4"/>
  <c r="AE261" i="4"/>
  <c r="AD96" i="4"/>
  <c r="AF202" i="4"/>
  <c r="AG202" i="4" s="1"/>
  <c r="AF220" i="4"/>
  <c r="AG220" i="4" s="1"/>
  <c r="AF212" i="4"/>
  <c r="AG212" i="4" s="1"/>
  <c r="AF205" i="4"/>
  <c r="AG205" i="4" s="1"/>
  <c r="AF223" i="4"/>
  <c r="AG223" i="4" s="1"/>
  <c r="AE170" i="4"/>
  <c r="AD262" i="4"/>
  <c r="AE262" i="4"/>
  <c r="AD122" i="4"/>
  <c r="AE122" i="4"/>
  <c r="AD74" i="4"/>
  <c r="AE104" i="4"/>
  <c r="AE242" i="4"/>
  <c r="AD242" i="4"/>
  <c r="AD170" i="4"/>
  <c r="AE165" i="4"/>
  <c r="AF19" i="4"/>
  <c r="AG19" i="4" s="1"/>
  <c r="AF32" i="4"/>
  <c r="AG32" i="4" s="1"/>
  <c r="AF55" i="4"/>
  <c r="AG55" i="4" s="1"/>
  <c r="AF24" i="4"/>
  <c r="AG24" i="4" s="1"/>
  <c r="AF45" i="4"/>
  <c r="AG45" i="4" s="1"/>
  <c r="AF49" i="4"/>
  <c r="AG49" i="4" s="1"/>
  <c r="AF61" i="4"/>
  <c r="AG61" i="4" s="1"/>
  <c r="AF17" i="4"/>
  <c r="AG17" i="4" s="1"/>
  <c r="AF37" i="4"/>
  <c r="AG37" i="4" s="1"/>
  <c r="AF28" i="4"/>
  <c r="AG28" i="4" s="1"/>
  <c r="AF16" i="4"/>
  <c r="AG16" i="4" s="1"/>
  <c r="AF60" i="4"/>
  <c r="AG60" i="4" s="1"/>
  <c r="AF48" i="4"/>
  <c r="AG48" i="4" s="1"/>
  <c r="AF43" i="4"/>
  <c r="AG43" i="4" s="1"/>
  <c r="AF27" i="4"/>
  <c r="AG27" i="4" s="1"/>
  <c r="AF23" i="4"/>
  <c r="AG23" i="4" s="1"/>
  <c r="AF54" i="4"/>
  <c r="AG54" i="4" s="1"/>
  <c r="AF15" i="4"/>
  <c r="AG15" i="4" s="1"/>
  <c r="AF53" i="4"/>
  <c r="AG53" i="4" s="1"/>
  <c r="AF42" i="4"/>
  <c r="AG42" i="4" s="1"/>
  <c r="AF59" i="4"/>
  <c r="AG59" i="4" s="1"/>
  <c r="AF47" i="4"/>
  <c r="AG47" i="4" s="1"/>
  <c r="AF35" i="4"/>
  <c r="AG35" i="4" s="1"/>
  <c r="AF26" i="4"/>
  <c r="AG26" i="4" s="1"/>
  <c r="AF327" i="4"/>
  <c r="AG327" i="4" s="1"/>
  <c r="AF52" i="4"/>
  <c r="AG52" i="4" s="1"/>
  <c r="AF41" i="4"/>
  <c r="AG41" i="4" s="1"/>
  <c r="AF20" i="4"/>
  <c r="AG20" i="4" s="1"/>
  <c r="AF46" i="4"/>
  <c r="AG46" i="4" s="1"/>
  <c r="AF40" i="4"/>
  <c r="AG40" i="4" s="1"/>
  <c r="AF34" i="4"/>
  <c r="AG34" i="4" s="1"/>
  <c r="AF51" i="4"/>
  <c r="AG51" i="4" s="1"/>
  <c r="AF44" i="4"/>
  <c r="AG44" i="4" s="1"/>
  <c r="AF36" i="4"/>
  <c r="AG36" i="4" s="1"/>
  <c r="AF57" i="4"/>
  <c r="AG57" i="4" s="1"/>
  <c r="AF68" i="4"/>
  <c r="AG68" i="4" s="1"/>
  <c r="AF18" i="4"/>
  <c r="AG18" i="4" s="1"/>
  <c r="AF50" i="4"/>
  <c r="AG50" i="4" s="1"/>
  <c r="AF25" i="4"/>
  <c r="AG25" i="4" s="1"/>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B5" i="4"/>
  <c r="AD327" i="4" l="1"/>
  <c r="AE327" i="4"/>
  <c r="AS98" i="7"/>
  <c r="AE95" i="4"/>
  <c r="AE81" i="4"/>
  <c r="AD95" i="4"/>
  <c r="AE92" i="4"/>
  <c r="AE325" i="4"/>
  <c r="AD325" i="4"/>
  <c r="AE107" i="4"/>
  <c r="AD89" i="4"/>
  <c r="AE257" i="4"/>
  <c r="AD257" i="4"/>
  <c r="AE255" i="4"/>
  <c r="AD255" i="4"/>
  <c r="AE254" i="4"/>
  <c r="AD254" i="4"/>
  <c r="AE71" i="4"/>
  <c r="AD84" i="4"/>
  <c r="AE89" i="4"/>
  <c r="AD82" i="4"/>
  <c r="AE70" i="4"/>
  <c r="AE251" i="4"/>
  <c r="AE84" i="4"/>
  <c r="AD70" i="4"/>
  <c r="AE85" i="4"/>
  <c r="AD71" i="4"/>
  <c r="AE235" i="4"/>
  <c r="AD235" i="4"/>
  <c r="AE236" i="4"/>
  <c r="AD236" i="4"/>
  <c r="AE237" i="4"/>
  <c r="AD237" i="4"/>
  <c r="AE238" i="4"/>
  <c r="AD238" i="4"/>
  <c r="AE239" i="4"/>
  <c r="AD239" i="4"/>
  <c r="AE197" i="4"/>
  <c r="AD197" i="4"/>
  <c r="AE196" i="4"/>
  <c r="AD196" i="4"/>
  <c r="AE195" i="4"/>
  <c r="AD195" i="4"/>
  <c r="AE194" i="4"/>
  <c r="AD194" i="4"/>
  <c r="AE193" i="4"/>
  <c r="AD193" i="4"/>
  <c r="AE192" i="4"/>
  <c r="AD192" i="4"/>
  <c r="AE191" i="4"/>
  <c r="AD191" i="4"/>
  <c r="AE190" i="4"/>
  <c r="AD190" i="4"/>
  <c r="AE189" i="4"/>
  <c r="AD189" i="4"/>
  <c r="AE186" i="4"/>
  <c r="AD186" i="4"/>
  <c r="AE185" i="4"/>
  <c r="AD185" i="4"/>
  <c r="AE184" i="4"/>
  <c r="AD184" i="4"/>
  <c r="AE183" i="4"/>
  <c r="AD183" i="4"/>
  <c r="AE182" i="4"/>
  <c r="AD182" i="4"/>
  <c r="AE181" i="4"/>
  <c r="AD181" i="4"/>
  <c r="AE180" i="4"/>
  <c r="AD180" i="4"/>
  <c r="AE179" i="4"/>
  <c r="AD179" i="4"/>
  <c r="AE178" i="4"/>
  <c r="AD178" i="4"/>
  <c r="AE177" i="4"/>
  <c r="AD177" i="4"/>
  <c r="AE176" i="4"/>
  <c r="AD176" i="4"/>
  <c r="AE175" i="4"/>
  <c r="AD175" i="4"/>
  <c r="AE83" i="4"/>
  <c r="AD110" i="4"/>
  <c r="AE247" i="4"/>
  <c r="AD85" i="4"/>
  <c r="AE91" i="4"/>
  <c r="AD91" i="4"/>
  <c r="AE82" i="4"/>
  <c r="AD81" i="4"/>
  <c r="AE102" i="4"/>
  <c r="AD268" i="4"/>
  <c r="AD107" i="4"/>
  <c r="AE97" i="4"/>
  <c r="AD83" i="4"/>
  <c r="AE110" i="4"/>
  <c r="AD94" i="4"/>
  <c r="AE268" i="4"/>
  <c r="AD103" i="4"/>
  <c r="AE103" i="4"/>
  <c r="AD97" i="4"/>
  <c r="AD102" i="4"/>
  <c r="AE94" i="4"/>
  <c r="AD164" i="4"/>
  <c r="AE164" i="4"/>
  <c r="AD139" i="4"/>
  <c r="AE139" i="4"/>
  <c r="AD249" i="4"/>
  <c r="AE249" i="4"/>
  <c r="AE244" i="4"/>
  <c r="AD244" i="4"/>
  <c r="AD137" i="4"/>
  <c r="AE137" i="4"/>
  <c r="AD124" i="4"/>
  <c r="AE124" i="4"/>
  <c r="AD106" i="4"/>
  <c r="AE106" i="4"/>
  <c r="AD243" i="4"/>
  <c r="AE243" i="4"/>
  <c r="AE263" i="4"/>
  <c r="AD263" i="4"/>
  <c r="AD232" i="4"/>
  <c r="AD127" i="4"/>
  <c r="AE127" i="4"/>
  <c r="AD148" i="4"/>
  <c r="AE148" i="4"/>
  <c r="AD150" i="4"/>
  <c r="AE150" i="4"/>
  <c r="AD109" i="4"/>
  <c r="AE109" i="4"/>
  <c r="AE211" i="4"/>
  <c r="AD211" i="4"/>
  <c r="AE202" i="4"/>
  <c r="AD202" i="4"/>
  <c r="AE201" i="4"/>
  <c r="AD201" i="4"/>
  <c r="AE222" i="4"/>
  <c r="AD222" i="4"/>
  <c r="AE206" i="4"/>
  <c r="AD206" i="4"/>
  <c r="AE205" i="4"/>
  <c r="AD205" i="4"/>
  <c r="AE215" i="4"/>
  <c r="AD215" i="4"/>
  <c r="AE216" i="4"/>
  <c r="AD216" i="4"/>
  <c r="AE210" i="4"/>
  <c r="AD210" i="4"/>
  <c r="AE203" i="4"/>
  <c r="AD203" i="4"/>
  <c r="AE209" i="4"/>
  <c r="AD209" i="4"/>
  <c r="AE218" i="4"/>
  <c r="AD218" i="4"/>
  <c r="AE228" i="4"/>
  <c r="AD228" i="4"/>
  <c r="AE223" i="4"/>
  <c r="AD223" i="4"/>
  <c r="AE250" i="4"/>
  <c r="AD250" i="4"/>
  <c r="AE212" i="4"/>
  <c r="AD212" i="4"/>
  <c r="AE214" i="4"/>
  <c r="AD214" i="4"/>
  <c r="AE226" i="4"/>
  <c r="AD226" i="4"/>
  <c r="AE219" i="4"/>
  <c r="AD219" i="4"/>
  <c r="AE217" i="4"/>
  <c r="AD217" i="4"/>
  <c r="AE225" i="4"/>
  <c r="AD225" i="4"/>
  <c r="AE207" i="4"/>
  <c r="AD207" i="4"/>
  <c r="AE208" i="4"/>
  <c r="AD208" i="4"/>
  <c r="AE227" i="4"/>
  <c r="AD227" i="4"/>
  <c r="AE204" i="4"/>
  <c r="AD204" i="4"/>
  <c r="AE220" i="4"/>
  <c r="AD220" i="4"/>
  <c r="AE221" i="4"/>
  <c r="AD221" i="4"/>
  <c r="AF38" i="4"/>
  <c r="AG38" i="4" s="1"/>
  <c r="AE45" i="4"/>
  <c r="AF58" i="4"/>
  <c r="AG58" i="4" s="1"/>
  <c r="AD55" i="4"/>
  <c r="AF39" i="4"/>
  <c r="AG39" i="4" s="1"/>
  <c r="AF56" i="4"/>
  <c r="AG56" i="4" s="1"/>
  <c r="AE20" i="4"/>
  <c r="AE55" i="4"/>
  <c r="AD37" i="4"/>
  <c r="AD45" i="4"/>
  <c r="AD49" i="4"/>
  <c r="AE54" i="4"/>
  <c r="AE41" i="4"/>
  <c r="AE48" i="4"/>
  <c r="AE42" i="4"/>
  <c r="AD57" i="4"/>
  <c r="AE50" i="4"/>
  <c r="AE59" i="4"/>
  <c r="AD59" i="4"/>
  <c r="AD50" i="4"/>
  <c r="AD42" i="4"/>
  <c r="AD68" i="4"/>
  <c r="AE60" i="4"/>
  <c r="AD54" i="4"/>
  <c r="AD48" i="4"/>
  <c r="AD47" i="4"/>
  <c r="AE49" i="4"/>
  <c r="AD52" i="4"/>
  <c r="AE47" i="4"/>
  <c r="AE46" i="4"/>
  <c r="AE36" i="4"/>
  <c r="AE43" i="4"/>
  <c r="AD43" i="4"/>
  <c r="AE52" i="4"/>
  <c r="AD51" i="4"/>
  <c r="AD46" i="4"/>
  <c r="AD36" i="4"/>
  <c r="AE57" i="4"/>
  <c r="AD60" i="4"/>
  <c r="AE61" i="4"/>
  <c r="AE40" i="4"/>
  <c r="AE51" i="4"/>
  <c r="AD53" i="4"/>
  <c r="AD61" i="4"/>
  <c r="AD40" i="4"/>
  <c r="AE53" i="4"/>
  <c r="AE68" i="4"/>
  <c r="AE37" i="4"/>
  <c r="AD41" i="4"/>
  <c r="AF33" i="4"/>
  <c r="AG33" i="4" s="1"/>
  <c r="AF12" i="4"/>
  <c r="AG12" i="4" s="1"/>
  <c r="AF14" i="4"/>
  <c r="AG14" i="4" s="1"/>
  <c r="AD23" i="4"/>
  <c r="AF29" i="4"/>
  <c r="AG29" i="4" s="1"/>
  <c r="AD20" i="4"/>
  <c r="AE23" i="4"/>
  <c r="AF13" i="4"/>
  <c r="AG13" i="4" s="1"/>
  <c r="AF31" i="4"/>
  <c r="AG31" i="4" s="1"/>
  <c r="AD16" i="4"/>
  <c r="AE16" i="4"/>
  <c r="AD34" i="4"/>
  <c r="AE34" i="4"/>
  <c r="AD24" i="4"/>
  <c r="AE24" i="4"/>
  <c r="AE18" i="4"/>
  <c r="AD18" i="4"/>
  <c r="AD35" i="4"/>
  <c r="AE35" i="4"/>
  <c r="AD15" i="4"/>
  <c r="AE15" i="4"/>
  <c r="AE26" i="4"/>
  <c r="AD26" i="4"/>
  <c r="AD27" i="4"/>
  <c r="AE27" i="4"/>
  <c r="AD32" i="4"/>
  <c r="AE32" i="4"/>
  <c r="AD28" i="4"/>
  <c r="AE28" i="4"/>
  <c r="AD25" i="4"/>
  <c r="AE25" i="4"/>
  <c r="AD17" i="4"/>
  <c r="AE17" i="4"/>
  <c r="AD58" i="4" l="1"/>
  <c r="AE58" i="4"/>
  <c r="AE44" i="4"/>
  <c r="AD44" i="4"/>
  <c r="AD39" i="4"/>
  <c r="AE39" i="4"/>
  <c r="AD38" i="4"/>
  <c r="AD56" i="4"/>
  <c r="AE56" i="4"/>
  <c r="AE38" i="4"/>
  <c r="AE33" i="4"/>
  <c r="AD33" i="4"/>
  <c r="AD12" i="4"/>
  <c r="AE12" i="4"/>
  <c r="AE13" i="4"/>
  <c r="AD13" i="4"/>
  <c r="AE29" i="4"/>
  <c r="AD14" i="4"/>
  <c r="AE14" i="4"/>
  <c r="AD29" i="4"/>
  <c r="AE19" i="4"/>
  <c r="AD19" i="4"/>
  <c r="AD31" i="4"/>
  <c r="AE31" i="4"/>
  <c r="AF11" i="4"/>
  <c r="AG11" i="4" l="1"/>
  <c r="AE11" i="4" l="1"/>
  <c r="AD11" i="4"/>
  <c r="AA19" i="4" l="1"/>
  <c r="AB4" i="4"/>
  <c r="AB6" i="4" s="1"/>
  <c r="AD6" i="4" l="1"/>
  <c r="AD328" i="4"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EB4D203-6719-4072-837F-219E13F7599C}" keepAlive="1" name="ThisWorkbookDataModel" description="Modelo de datos"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73AA15A4-B38A-4101-8FD9-D8034BAC2B97}" name="WorksheetConnection_ESTUDIO DE MERCADO!$A$10:$AB$329" type="102" refreshedVersion="8" minRefreshableVersion="5">
    <extLst>
      <ext xmlns:x15="http://schemas.microsoft.com/office/spreadsheetml/2010/11/main" uri="{DE250136-89BD-433C-8126-D09CA5730AF9}">
        <x15:connection id="Rango" autoDelete="1">
          <x15:rangePr sourceName="_xlcn.WorksheetConnection_ESTUDIODEMERCADOA10AB3291"/>
        </x15:connection>
      </ext>
    </extLst>
  </connection>
</connections>
</file>

<file path=xl/sharedStrings.xml><?xml version="1.0" encoding="utf-8"?>
<sst xmlns="http://schemas.openxmlformats.org/spreadsheetml/2006/main" count="340" uniqueCount="217">
  <si>
    <t>Etiquetas de fila</t>
  </si>
  <si>
    <t>Suma de Promedio valor total con IVA</t>
  </si>
  <si>
    <t>BALONCESTO 
CLUB DEPORTIVO "CLUB DE LAS PESONAS CON DISCAPACIDAD AUDITIVA"</t>
  </si>
  <si>
    <t>BALONCESTO 
ESCUELA DE FORMACION DEPORTIVA WAKANDA BASKESTBALL</t>
  </si>
  <si>
    <t>BALONCESTO 
PROMESAS</t>
  </si>
  <si>
    <t>BALONCESTO 
SOLDADOS ELITE</t>
  </si>
  <si>
    <t>BALONCESTO 
STRONGER BASKETBALL CLUB</t>
  </si>
  <si>
    <t>BALONCESTO 
WHITE OWLS´ BASKETBALL</t>
  </si>
  <si>
    <t>CICLISMO
CLUB DEPORTIVO LOS CONTRAMONTAÑA</t>
  </si>
  <si>
    <t>CICLISMO
ESCUELA CLUB TIGRES</t>
  </si>
  <si>
    <t>CONSEJO DE LA BICI</t>
  </si>
  <si>
    <t>FUTSAL 
CLUB DEPORTIVO PALMA ALDEA F.S</t>
  </si>
  <si>
    <t>FUTSAL
FUTSAL CITY</t>
  </si>
  <si>
    <t>PATINAJE 
CLUB DEPORTIVO ESTRELLAS DE SUBA</t>
  </si>
  <si>
    <t>PATINAJE 
ESCUELA LJM SKATE</t>
  </si>
  <si>
    <t>PATINAJE 
PRIDE LINE</t>
  </si>
  <si>
    <t>PATINAJE 
TITANES ELITE</t>
  </si>
  <si>
    <t>PATINAJE
CLUB DEPORTIVO ABADÍA</t>
  </si>
  <si>
    <t>PATINAJE
CLUB DEPORTIVO AJAX</t>
  </si>
  <si>
    <t>PATINAJE
LINCES</t>
  </si>
  <si>
    <t>VOLEIBOL 
ARREGOCES</t>
  </si>
  <si>
    <t>Total general</t>
  </si>
  <si>
    <t>ALCALDÍA LOCAL DE SUBA - ESTUDIO DE MERCADO</t>
  </si>
  <si>
    <t xml:space="preserve">Estudio de Mercado </t>
  </si>
  <si>
    <t>FECHA DE DILIGENCIAMIENTO DEL ESTUDIO DE MERCADO</t>
  </si>
  <si>
    <t>MODALIDAD CONTRATACIÓN</t>
  </si>
  <si>
    <t>Selección Abreviada Subasta Inversa</t>
  </si>
  <si>
    <t>TOTAL ITEMS</t>
  </si>
  <si>
    <t>ESTRUCTURADOR</t>
  </si>
  <si>
    <t>CESAR MAURICIO RUIZ</t>
  </si>
  <si>
    <t>REVISÓ</t>
  </si>
  <si>
    <t>MARCELA GONZALEZ</t>
  </si>
  <si>
    <t>APROBÓ</t>
  </si>
  <si>
    <t>TOTAL RECURSO HUMANO</t>
  </si>
  <si>
    <t>OBJETO DEL PROCESO DE CONTRATACIÓN</t>
  </si>
  <si>
    <t>TOTAL ESTUDIO DE MERCADO</t>
  </si>
  <si>
    <t>RECURSO HUMANO</t>
  </si>
  <si>
    <t>Cotización 1</t>
  </si>
  <si>
    <t>Cotización 2</t>
  </si>
  <si>
    <t>Cotización 3</t>
  </si>
  <si>
    <t>Promedio Simple</t>
  </si>
  <si>
    <t>Item</t>
  </si>
  <si>
    <t>Componente del anexo técnico</t>
  </si>
  <si>
    <t>Elemento</t>
  </si>
  <si>
    <t>Descripción del elemento y / o actividad</t>
  </si>
  <si>
    <t>Unidad de medida</t>
  </si>
  <si>
    <t>Cantidad establecida según anexo técnico</t>
  </si>
  <si>
    <t>Empresa Cotizante cotización 1</t>
  </si>
  <si>
    <t>Valor unitario sin IVA</t>
  </si>
  <si>
    <t>Valor IVA</t>
  </si>
  <si>
    <t>Valor unitario con IVA</t>
  </si>
  <si>
    <t>Valor total Sin IVA</t>
  </si>
  <si>
    <t>Valor total con IVA</t>
  </si>
  <si>
    <t>Empresa Cotizante cotización 2</t>
  </si>
  <si>
    <t>Empresa Cotizante cotización 3</t>
  </si>
  <si>
    <t>Promedio valor unitario con IVA</t>
  </si>
  <si>
    <t>Promedio valor total con IVA</t>
  </si>
  <si>
    <t xml:space="preserve">Desviación estandar </t>
  </si>
  <si>
    <t>Coeficiente de variación</t>
  </si>
  <si>
    <t>Límite menor</t>
  </si>
  <si>
    <t>Límite mayor</t>
  </si>
  <si>
    <t>Valor Unitario Techo (IVA incluído)</t>
  </si>
  <si>
    <t>Valor Total Techo (IVA incluído)</t>
  </si>
  <si>
    <t xml:space="preserve">Observaciones </t>
  </si>
  <si>
    <t>Cantidad</t>
  </si>
  <si>
    <t>Cargo</t>
  </si>
  <si>
    <t>Perfil</t>
  </si>
  <si>
    <t>Tabla Honorarios
o 
Cotización</t>
  </si>
  <si>
    <t>% de dedicación</t>
  </si>
  <si>
    <t>Tiempo (meses)</t>
  </si>
  <si>
    <t>Valor total que el proponente no podrá modificar en su oferta</t>
  </si>
  <si>
    <t>Valor Final / Promedio para cotizaciones Personal</t>
  </si>
  <si>
    <t>Valor total Recurso Humano</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</si>
  <si>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</si>
  <si>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</si>
  <si>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</si>
  <si>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"PATINAJE 
CLUB DEPORTIVO ESTRELLAS DE SUBA"</t>
  </si>
  <si>
    <t>"PATINAJE 
TITANES ELITE"</t>
  </si>
  <si>
    <t>BALONCESTO PROMESAS</t>
  </si>
  <si>
    <t>BALONCESTO SOLDADOS ELITE</t>
  </si>
  <si>
    <t>BALONCESTO CLUB DEPORTIVO DREAMERS UNITED</t>
  </si>
  <si>
    <t>BALOCESTO ESCUELA DE BALONCESTO GRIZLLIES</t>
  </si>
  <si>
    <t>VOLEIBOL CLUB DEPORTIVO DREAMERS UNITED</t>
  </si>
  <si>
    <t>JHONATEX FUTSAL CLUB </t>
  </si>
  <si>
    <t>FUTSAL CLUB DEPORTIVO SUBA FUTBOLERA</t>
  </si>
  <si>
    <t>TOTAL POR COMPONENTE INSUMOS</t>
  </si>
  <si>
    <t>Cuenta de Promedio valor total con IVA</t>
  </si>
  <si>
    <t>(en blanco)</t>
  </si>
  <si>
    <t>TOTAL POR COMPONENTE RECURSO HUMANO</t>
  </si>
  <si>
    <t>Suma de Valor Final / Promedio para cotizaciones Personal</t>
  </si>
  <si>
    <t>Procesos en Otras Entidades</t>
  </si>
  <si>
    <t>Media Geométrica</t>
  </si>
  <si>
    <t>Nombre Entidad</t>
  </si>
  <si>
    <t>VALOR MENSUAL 
(Tabla de honorarios Resolución 0001 Secretaría Distrial de Gobierno) que el proponente no podrá modificar en su oferta  O cotización 1</t>
  </si>
  <si>
    <t>Total ítems Estudio de Mercado</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</si>
  <si>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</si>
  <si>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</si>
  <si>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</si>
  <si>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</si>
  <si>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</si>
  <si>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</si>
  <si>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</si>
  <si>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</si>
  <si>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</si>
  <si>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</si>
  <si>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</si>
  <si>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</si>
  <si>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</si>
  <si>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</si>
  <si>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</si>
  <si>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</si>
  <si>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</si>
  <si>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</si>
  <si>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</si>
  <si>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</si>
  <si>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</si>
  <si>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</si>
  <si>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</si>
  <si>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</si>
  <si>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</si>
  <si>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</si>
  <si>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</si>
  <si>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</si>
  <si>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</si>
  <si>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</si>
  <si>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</si>
  <si>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</si>
  <si>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</si>
  <si>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</si>
  <si>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</si>
  <si>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</si>
  <si>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</si>
  <si>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</si>
  <si>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</si>
  <si>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</si>
  <si>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</si>
  <si>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</si>
  <si>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</si>
  <si>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</si>
  <si>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</si>
  <si>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</si>
  <si>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</si>
  <si>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</si>
  <si>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</si>
  <si>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</si>
  <si>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</si>
  <si>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</si>
  <si>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</si>
  <si>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</si>
  <si>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</si>
  <si>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</si>
  <si>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</si>
  <si>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</si>
  <si>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</si>
  <si>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</si>
  <si>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</si>
  <si>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</si>
  <si>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</si>
  <si>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</si>
  <si>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</si>
  <si>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</si>
  <si>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</si>
  <si>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</si>
  <si>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</si>
  <si>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</si>
  <si>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</si>
  <si>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</si>
  <si>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</si>
  <si>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</si>
  <si>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</si>
  <si>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</si>
  <si>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</si>
  <si>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</si>
  <si>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</si>
  <si>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</si>
  <si>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</si>
  <si>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</si>
  <si>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</si>
  <si>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</si>
  <si>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</si>
  <si>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</si>
  <si>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</si>
  <si>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</si>
  <si>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</si>
  <si>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</si>
  <si>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</si>
  <si>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</si>
  <si>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</si>
  <si>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</si>
  <si>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</si>
  <si>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CLUB DEPORTIVO ABADÍA-</t>
  </si>
  <si>
    <t>FUTSAL                                FC UMPATYBA</t>
  </si>
  <si>
    <t>FUTSAL (8)Forjadores Del Futuro</t>
  </si>
  <si>
    <t>PATINAJE
SPEED RIDER SKATE</t>
  </si>
  <si>
    <t>Alcaldía Local de Suba y Junta Administradora Local</t>
  </si>
  <si>
    <t>fumigación area 1348 m2 e instalación de 5 cebos para control de roedores</t>
  </si>
  <si>
    <t>Control de roedores, fumigación contra insectos rastreros, voladores y desinfección ambiental.</t>
  </si>
  <si>
    <t>Casa   de   la Participación</t>
  </si>
  <si>
    <t>fumigación area 1038 m2  e instalación de 5 cebos para control de roedores</t>
  </si>
  <si>
    <t>casa sede del deporte</t>
  </si>
  <si>
    <t xml:space="preserve"> fumigación area 312,8 m2  e instalación de 5 cebos para control de roedores</t>
  </si>
  <si>
    <t>casa sede villas</t>
  </si>
  <si>
    <t xml:space="preserve"> fumigación area 360 m2  e instalación de 5 cebos para control de roedores</t>
  </si>
  <si>
    <t>Casa del Rincón</t>
  </si>
  <si>
    <t>fumigación area 213 m2  e instalación de 5 cebos para control de roedores</t>
  </si>
  <si>
    <t>Bodega Vehículos</t>
  </si>
  <si>
    <t xml:space="preserve"> fumigación area 3000 m2  e instalación de 5 cebos para control de roedores</t>
  </si>
  <si>
    <t>Casa Cultura</t>
  </si>
  <si>
    <t xml:space="preserve"> fumigación area 595 m2  e instalación de 5 cebos para control de roedores</t>
  </si>
  <si>
    <t>Casa memoria</t>
  </si>
  <si>
    <t xml:space="preserve"> fumigación area 737 m2  e instalación de 5 cebos para control de roedores</t>
  </si>
  <si>
    <t>m2</t>
  </si>
  <si>
    <t>CICLOS</t>
  </si>
  <si>
    <t>Planeta azul SAS</t>
  </si>
  <si>
    <t>Palmera junior SAS</t>
  </si>
  <si>
    <t>El triunfo CAR SAS</t>
  </si>
  <si>
    <t>CONTRATAR LA PRESTACIÓN DEL SERVICIO DE CONTROL VECTORIAL Y PLAGAS, PARA LAS INSTALACIONES DE LA ALCALDÍA LOCAL DE SUBA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</si>
</sst>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_-[$$-240A]\ * #,##0_-;\-[$$-240A]\ * #,##0_-;_-[$$-240A]\ * &quot;-&quot;??_-;_-@_-"/>
  </numFmts>
  <fonts count="30"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sz val="12"/>
      <color theme="1"/>
      <name val="Garamond"/>
      <family val="1"/>
    </font>
    <font>
      <sz val="11"/>
      <color rgb="FF000000"/>
      <name val="Garamond"/>
      <family val="1"/>
    </font>
    <font>
      <b/>
      <sz val="20"/>
      <color theme="1"/>
      <name val="Garamond"/>
      <family val="1"/>
    </font>
    <font>
      <b/>
      <sz val="16"/>
      <color theme="1"/>
      <name val="Garamond"/>
      <family val="1"/>
    </font>
  </fonts>
  <fills count="23">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rgb="FF92D050"/>
        <bgColor indexed="64"/>
      </patternFill>
    </fill>
    <fill>
      <patternFill patternType="solid">
        <fgColor theme="4" tint="0.7999816888943144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cellStyleXfs>
  <cellXfs count="148">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14" fillId="8" borderId="1"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44" fontId="6" fillId="0" borderId="0" xfId="3" applyNumberFormat="1" applyFont="1" applyAlignment="1">
      <alignment horizontal="center" vertical="center" wrapText="1"/>
    </xf>
    <xf numFmtId="0" fontId="17" fillId="0" borderId="1" xfId="0" applyFont="1" applyBorder="1" applyAlignment="1">
      <alignment horizontal="center" vertical="center" wrapText="1"/>
    </xf>
    <xf numFmtId="164" fontId="6" fillId="0" borderId="0" xfId="3" applyNumberFormat="1" applyFont="1" applyAlignment="1">
      <alignment horizontal="center" vertical="center" wrapText="1"/>
    </xf>
    <xf numFmtId="164" fontId="1" fillId="15" borderId="1" xfId="1" applyNumberFormat="1" applyFont="1" applyFill="1" applyBorder="1" applyAlignment="1">
      <alignment vertical="center" wrapText="1"/>
    </xf>
    <xf numFmtId="164" fontId="19" fillId="0" borderId="3" xfId="3" applyNumberFormat="1" applyFont="1" applyBorder="1" applyAlignment="1">
      <alignment vertical="center" wrapText="1"/>
    </xf>
    <xf numFmtId="164" fontId="0" fillId="0" borderId="0" xfId="0" applyNumberFormat="1" applyAlignment="1">
      <alignment wrapText="1"/>
    </xf>
    <xf numFmtId="164" fontId="14" fillId="8" borderId="1" xfId="0" applyNumberFormat="1" applyFont="1" applyFill="1" applyBorder="1" applyAlignment="1">
      <alignment horizontal="center" vertical="center" wrapText="1"/>
    </xf>
    <xf numFmtId="164" fontId="0" fillId="0" borderId="0" xfId="0" applyNumberFormat="1" applyAlignment="1">
      <alignment vertical="center" wrapText="1"/>
    </xf>
    <xf numFmtId="164" fontId="6" fillId="11" borderId="0" xfId="3" applyNumberFormat="1" applyFont="1" applyFill="1" applyAlignment="1">
      <alignment horizontal="center" vertical="center" wrapText="1"/>
    </xf>
    <xf numFmtId="164" fontId="9" fillId="15" borderId="1" xfId="1" applyNumberFormat="1" applyFont="1" applyFill="1" applyBorder="1" applyAlignment="1">
      <alignment vertical="center" wrapText="1"/>
    </xf>
    <xf numFmtId="44" fontId="9" fillId="21" borderId="1" xfId="1" applyFont="1" applyFill="1" applyBorder="1" applyAlignment="1">
      <alignment vertical="center" wrapText="1"/>
    </xf>
    <xf numFmtId="164" fontId="9" fillId="21" borderId="1" xfId="0" applyNumberFormat="1" applyFont="1" applyFill="1" applyBorder="1" applyAlignment="1">
      <alignment vertical="center" wrapText="1"/>
    </xf>
    <xf numFmtId="165" fontId="0" fillId="0" borderId="0" xfId="0" applyNumberFormat="1" applyAlignment="1">
      <alignment vertical="center" wrapText="1"/>
    </xf>
    <xf numFmtId="164" fontId="0" fillId="0" borderId="0" xfId="1" applyNumberFormat="1" applyFont="1" applyAlignment="1">
      <alignment vertical="center" wrapText="1"/>
    </xf>
    <xf numFmtId="9" fontId="0" fillId="0" borderId="0" xfId="2" applyFont="1" applyAlignment="1">
      <alignment vertical="center" wrapText="1"/>
    </xf>
    <xf numFmtId="164" fontId="0" fillId="0" borderId="0" xfId="1" applyNumberFormat="1" applyFont="1" applyFill="1" applyAlignment="1">
      <alignment vertical="center" wrapText="1"/>
    </xf>
    <xf numFmtId="9" fontId="0" fillId="0" borderId="0" xfId="2" applyFont="1" applyFill="1" applyAlignment="1">
      <alignment vertical="center" wrapText="1"/>
    </xf>
    <xf numFmtId="14" fontId="7" fillId="0" borderId="1" xfId="0" applyNumberFormat="1" applyFont="1" applyBorder="1" applyAlignment="1">
      <alignment horizontal="center" vertical="center" wrapText="1"/>
    </xf>
    <xf numFmtId="0" fontId="17" fillId="0" borderId="1" xfId="0" applyFont="1" applyBorder="1" applyAlignment="1">
      <alignment wrapText="1"/>
    </xf>
    <xf numFmtId="164" fontId="26" fillId="19" borderId="0" xfId="0" applyNumberFormat="1" applyFont="1" applyFill="1" applyAlignment="1">
      <alignment vertical="center" wrapText="1"/>
    </xf>
    <xf numFmtId="164" fontId="26" fillId="0" borderId="0" xfId="0" applyNumberFormat="1" applyFont="1" applyAlignment="1">
      <alignment vertical="center" wrapText="1"/>
    </xf>
    <xf numFmtId="0" fontId="26" fillId="0" borderId="0" xfId="0" applyFont="1" applyAlignment="1">
      <alignment vertical="center" wrapText="1"/>
    </xf>
    <xf numFmtId="164" fontId="18" fillId="0" borderId="0" xfId="0" applyNumberFormat="1" applyFont="1" applyAlignment="1">
      <alignment vertical="center" wrapText="1"/>
    </xf>
    <xf numFmtId="0" fontId="26" fillId="0" borderId="3" xfId="0" applyFont="1" applyBorder="1" applyAlignment="1">
      <alignment vertical="center" wrapText="1"/>
    </xf>
    <xf numFmtId="164" fontId="29" fillId="22" borderId="3" xfId="0" applyNumberFormat="1" applyFont="1" applyFill="1" applyBorder="1" applyAlignment="1">
      <alignment vertical="center" wrapText="1"/>
    </xf>
    <xf numFmtId="164" fontId="0" fillId="0" borderId="0" xfId="1" applyNumberFormat="1" applyFont="1"/>
    <xf numFmtId="0" fontId="17" fillId="0" borderId="1" xfId="0" applyFont="1" applyBorder="1"/>
    <xf numFmtId="0" fontId="27" fillId="0" borderId="1" xfId="0" applyFont="1" applyBorder="1" applyAlignment="1">
      <alignment horizontal="justify" vertical="center"/>
    </xf>
    <xf numFmtId="0" fontId="16" fillId="7" borderId="6" xfId="0" applyFont="1" applyFill="1" applyBorder="1" applyAlignment="1" applyProtection="1">
      <alignment horizontal="center" vertical="center" wrapText="1"/>
      <protection locked="0"/>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20" fillId="0" borderId="0" xfId="3" applyFont="1" applyAlignment="1">
      <alignment horizontal="center" vertical="center" wrapText="1"/>
    </xf>
    <xf numFmtId="0" fontId="25" fillId="0" borderId="0" xfId="3" applyFont="1" applyAlignment="1">
      <alignment horizontal="center" vertic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28" fillId="20" borderId="3" xfId="0" applyFont="1" applyFill="1" applyBorder="1" applyAlignment="1">
      <alignment horizontal="center"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5" fillId="9" borderId="11" xfId="0" applyFont="1" applyFill="1" applyBorder="1" applyAlignment="1">
      <alignment horizontal="center" wrapText="1"/>
    </xf>
    <xf numFmtId="0" fontId="10" fillId="0" borderId="0" xfId="0" applyFont="1" applyAlignment="1">
      <alignment horizontal="right" vertical="center" wrapText="1"/>
    </xf>
  </cellXfs>
  <cellStyles count="5">
    <cellStyle name="Moneda" xfId="1" builtinId="4"/>
    <cellStyle name="Normal" xfId="0" builtinId="0"/>
    <cellStyle name="Normal 2" xfId="3" xr:uid="{50A8AE18-0683-449E-B367-B3A5C42370F7}"/>
    <cellStyle name="Normal 3" xfId="4" xr:uid="{B0D1AD6D-97F1-4745-9651-5FE98B42D34C}"/>
    <cellStyle name="Porcentaje" xfId="2" builtinId="5"/>
  </cellStyles>
  <dxfs count="5">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numFmt numFmtId="164" formatCode="_-&quot;$&quot;\ * #,##0_-;\-&quot;$&quot;\ * #,##0_-;_-&quot;$&quot;\ * &quot;-&quot;??_-;_-@_-"/>
    </dxf>
    <dxf>
      <numFmt numFmtId="164" formatCode="_-&quot;$&quot;\ * #,##0_-;\-&quot;$&quot;\ * #,##0_-;_-&quot;$&quot;\ *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powerPivotData" Target="model/item.data"/><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38931"/>
          <a:ext cx="1696836" cy="1895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47</xdr:col>
      <xdr:colOff>479045</xdr:colOff>
      <xdr:row>3</xdr:row>
      <xdr:rowOff>210070</xdr:rowOff>
    </xdr:from>
    <xdr:to>
      <xdr:col>48</xdr:col>
      <xdr:colOff>1383981</xdr:colOff>
      <xdr:row>3</xdr:row>
      <xdr:rowOff>778271</xdr:rowOff>
    </xdr:to>
    <xdr:grpSp>
      <xdr:nvGrpSpPr>
        <xdr:cNvPr id="3" name="Grupo 2">
          <a:extLst>
            <a:ext uri="{FF2B5EF4-FFF2-40B4-BE49-F238E27FC236}">
              <a16:creationId xmlns:a16="http://schemas.microsoft.com/office/drawing/2014/main" id="{9B7EAA6C-40BC-4E07-A1B8-637670915DB4}"/>
            </a:ext>
          </a:extLst>
        </xdr:cNvPr>
        <xdr:cNvGrpSpPr/>
      </xdr:nvGrpSpPr>
      <xdr:grpSpPr>
        <a:xfrm>
          <a:off x="45897800" y="2216670"/>
          <a:ext cx="0" cy="568201"/>
          <a:chOff x="31843133" y="683986"/>
          <a:chExt cx="2479751" cy="567403"/>
        </a:xfrm>
      </xdr:grpSpPr>
      <xdr:sp macro="[0]!tres" textlink="">
        <xdr:nvSpPr>
          <xdr:cNvPr id="4" name="Rectángulo 3">
            <a:extLst>
              <a:ext uri="{FF2B5EF4-FFF2-40B4-BE49-F238E27FC236}">
                <a16:creationId xmlns:a16="http://schemas.microsoft.com/office/drawing/2014/main" id="{D6C3B9D5-689F-969A-EDEF-7922CEB61F42}"/>
              </a:ext>
            </a:extLst>
          </xdr:cNvPr>
          <xdr:cNvSpPr/>
        </xdr:nvSpPr>
        <xdr:spPr>
          <a:xfrm>
            <a:off x="31843133" y="683986"/>
            <a:ext cx="2479751" cy="513066"/>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800"/>
          </a:p>
        </xdr:txBody>
      </xdr:sp>
      <xdr:sp macro="[0]!TablaD_3Provedores" textlink="">
        <xdr:nvSpPr>
          <xdr:cNvPr id="5" name="CuadroTexto 4">
            <a:extLst>
              <a:ext uri="{FF2B5EF4-FFF2-40B4-BE49-F238E27FC236}">
                <a16:creationId xmlns:a16="http://schemas.microsoft.com/office/drawing/2014/main" id="{151786A5-076F-783E-AA46-9B42BE3C478E}"/>
              </a:ext>
            </a:extLst>
          </xdr:cNvPr>
          <xdr:cNvSpPr txBox="1"/>
        </xdr:nvSpPr>
        <xdr:spPr>
          <a:xfrm>
            <a:off x="31955059" y="806731"/>
            <a:ext cx="2316113" cy="444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a:t>Resumen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Cesar Mauricio Ruiz Londoño" refreshedDate="45940.695606944442" backgroundQuery="1" createdVersion="8" refreshedVersion="8" minRefreshableVersion="3" recordCount="0" supportSubquery="1" supportAdvancedDrill="1" xr:uid="{237F41A7-3BD8-4657-8553-56B9C6A52BCC}">
  <cacheSource type="external" connectionId="1"/>
  <cacheFields count="2">
    <cacheField name="[Rango].[Componente del anexo técnico].[Componente del anexo técnico]" caption="Componente del anexo técnico" numFmtId="0" hierarchy="1" level="1">
      <sharedItems count="32">
        <s v="&quot;PATINAJE _x000a_CLUB DEPORTIVO ESTRELLAS DE SUBA&quot;"/>
        <s v="&quot;PATINAJE _x000a_TITANES ELITE&quot;"/>
        <s v="BALOCESTO ESCUELA DE BALONCESTO GRIZLLIES"/>
        <s v="BALONCESTO _x000a_CLUB DEPORTIVO &quot;CLUB DE LAS PESONAS CON DISCAPACIDAD AUDITIVA&quot;"/>
        <s v="BALONCESTO _x000a_ESCUELA DE FORMACION DEPORTIVA WAKANDA BASKESTBALL"/>
        <s v="BALONCESTO _x000a_PROMESAS"/>
        <s v="BALONCESTO _x000a_SOLDADOS ELITE"/>
        <s v="BALONCESTO _x000a_STRONGER BASKETBALL CLUB"/>
        <s v="BALONCESTO _x000a_WHITE OWLS´ BASKETBALL"/>
        <s v="BALONCESTO CLUB DEPORTIVO DREAMERS UNITED"/>
        <s v="BALONCESTO PROMESAS"/>
        <s v="BALONCESTO SOLDADOS ELITE"/>
        <s v="CICLISMO_x000a_CLUB DEPORTIVO LOS CONTRAMONTAÑA"/>
        <s v="CICLISMO_x000a_ESCUELA CLUB TIGRES"/>
        <s v="CLUB DEPORTIVO ABADÍA-"/>
        <s v="CONSEJO DE LA BICI"/>
        <s v="FUTSAL                                FC UMPATYBA"/>
        <s v="FUTSAL _x000a_CLUB DEPORTIVO PALMA ALDEA F.S"/>
        <s v="FUTSAL (8)Forjadores Del Futuro"/>
        <s v="FUTSAL CLUB DEPORTIVO SUBA FUTBOLERA"/>
        <s v="FUTSAL_x000a_FUTSAL CITY"/>
        <s v="JHONATEX FUTSAL CLUB "/>
        <s v="PATINAJE _x000a_CLUB DEPORTIVO ESTRELLAS DE SUBA"/>
        <s v="PATINAJE _x000a_ESCUELA LJM SKATE"/>
        <s v="PATINAJE _x000a_PRIDE LINE"/>
        <s v="PATINAJE _x000a_TITANES ELITE"/>
        <s v="PATINAJE_x000a_CLUB DEPORTIVO ABADÍA"/>
        <s v="PATINAJE_x000a_CLUB DEPORTIVO AJAX"/>
        <s v="PATINAJE_x000a_LINCES"/>
        <s v="PATINAJE_x000a_SPEED RIDER SKATE"/>
        <s v="VOLEIBOL _x000a_ARREGOCES"/>
        <s v="VOLEIBOL CLUB DEPORTIVO DREAMERS UNITED"/>
      </sharedItems>
    </cacheField>
    <cacheField name="[Measures].[Suma de Promedio valor total con IVA]" caption="Suma de Promedio valor total con IVA" numFmtId="0" hierarchy="30" level="32767"/>
  </cacheFields>
  <cacheHierarchies count="31">
    <cacheHierarchy uniqueName="[Rango].[Item]" caption="Item" attribute="1" defaultMemberUniqueName="[Rango].[Item].[All]" allUniqueName="[Rango].[Item].[All]" dimensionUniqueName="[Rango]" displayFolder="" count="0" memberValueDatatype="20" unbalanced="0"/>
    <cacheHierarchy uniqueName="[Rango].[Componente del anexo técnico]" caption="Componente del anexo técnico" attribute="1" defaultMemberUniqueName="[Rango].[Componente del anexo técnico].[All]" allUniqueName="[Rango].[Componente del anexo técnico].[All]" dimensionUniqueName="[Rango]" displayFolder="" count="2" memberValueDatatype="130" unbalanced="0">
      <fieldsUsage count="2">
        <fieldUsage x="-1"/>
        <fieldUsage x="0"/>
      </fieldsUsage>
    </cacheHierarchy>
    <cacheHierarchy uniqueName="[Rango].[Elemento]" caption="Elemento" attribute="1" defaultMemberUniqueName="[Rango].[Elemento].[All]" allUniqueName="[Rango].[Elemento].[All]" dimensionUniqueName="[Rango]" displayFolder="" count="0" memberValueDatatype="130" unbalanced="0"/>
    <cacheHierarchy uniqueName="[Rango].[Descripción del elemento y / o actividad]" caption="Descripción del elemento y / o actividad" attribute="1" defaultMemberUniqueName="[Rango].[Descripción del elemento y / o actividad].[All]" allUniqueName="[Rango].[Descripción del elemento y / o actividad].[All]" dimensionUniqueName="[Rango]" displayFolder="" count="0" memberValueDatatype="130" unbalanced="0"/>
    <cacheHierarchy uniqueName="[Rango].[Unidad de medida]" caption="Unidad de medida" attribute="1" defaultMemberUniqueName="[Rango].[Unidad de medida].[All]" allUniqueName="[Rango].[Unidad de medida].[All]" dimensionUniqueName="[Rango]" displayFolder="" count="0" memberValueDatatype="130" unbalanced="0"/>
    <cacheHierarchy uniqueName="[Rango].[Cantidad establecida según anexo técnico]" caption="Cantidad establecida según anexo técnico" attribute="1" defaultMemberUniqueName="[Rango].[Cantidad establecida según anexo técnico].[All]" allUniqueName="[Rango].[Cantidad establecida según anexo técnico].[All]" dimensionUniqueName="[Rango]" displayFolder="" count="0" memberValueDatatype="20" unbalanced="0"/>
    <cacheHierarchy uniqueName="[Rango].[Empresa Cotizante cotización 1]" caption="Empresa Cotizante cotización 1" attribute="1" defaultMemberUniqueName="[Rango].[Empresa Cotizante cotización 1].[All]" allUniqueName="[Rango].[Empresa Cotizante cotización 1].[All]" dimensionUniqueName="[Rango]" displayFolder="" count="0" memberValueDatatype="130" unbalanced="0"/>
    <cacheHierarchy uniqueName="[Rango].[Valor unitario sin IVA]" caption="Valor unitario sin IVA" attribute="1" defaultMemberUniqueName="[Rango].[Valor unitario sin IVA].[All]" allUniqueName="[Rango].[Valor unitario sin IVA].[All]" dimensionUniqueName="[Rango]" displayFolder="" count="0" memberValueDatatype="20" unbalanced="0"/>
    <cacheHierarchy uniqueName="[Rango].[Valor IVA]" caption="Valor IVA" attribute="1" defaultMemberUniqueName="[Rango].[Valor IVA].[All]" allUniqueName="[Rango].[Valor IVA].[All]" dimensionUniqueName="[Rango]" displayFolder="" count="0" memberValueDatatype="5" unbalanced="0"/>
    <cacheHierarchy uniqueName="[Rango].[Valor unitario con IVA]" caption="Valor unitario con IVA" attribute="1" defaultMemberUniqueName="[Rango].[Valor unitario con IVA].[All]" allUniqueName="[Rango].[Valor unitario con IVA].[All]" dimensionUniqueName="[Rango]" displayFolder="" count="0" memberValueDatatype="5" unbalanced="0"/>
    <cacheHierarchy uniqueName="[Rango].[Valor total Sin IVA]" caption="Valor total Sin IVA" attribute="1" defaultMemberUniqueName="[Rango].[Valor total Sin IVA].[All]" allUniqueName="[Rango].[Valor total Sin IVA].[All]" dimensionUniqueName="[Rango]" displayFolder="" count="0" memberValueDatatype="20" unbalanced="0"/>
    <cacheHierarchy uniqueName="[Rango].[Valor total con IVA]" caption="Valor total con IVA" attribute="1" defaultMemberUniqueName="[Rango].[Valor total con IVA].[All]" allUniqueName="[Rango].[Valor total con IVA].[All]" dimensionUniqueName="[Rango]" displayFolder="" count="0" memberValueDatatype="5" unbalanced="0"/>
    <cacheHierarchy uniqueName="[Rango].[Empresa Cotizante cotización 2]" caption="Empresa Cotizante cotización 2" attribute="1" defaultMemberUniqueName="[Rango].[Empresa Cotizante cotización 2].[All]" allUniqueName="[Rango].[Empresa Cotizante cotización 2].[All]" dimensionUniqueName="[Rango]" displayFolder="" count="0" memberValueDatatype="130" unbalanced="0"/>
    <cacheHierarchy uniqueName="[Rango].[Valor unitario sin IVA 2]" caption="Valor unitario sin IVA 2" attribute="1" defaultMemberUniqueName="[Rango].[Valor unitario sin IVA 2].[All]" allUniqueName="[Rango].[Valor unitario sin IVA 2].[All]" dimensionUniqueName="[Rango]" displayFolder="" count="0" memberValueDatatype="20" unbalanced="0"/>
    <cacheHierarchy uniqueName="[Rango].[Valor IVA 2]" caption="Valor IVA 2" attribute="1" defaultMemberUniqueName="[Rango].[Valor IVA 2].[All]" allUniqueName="[Rango].[Valor IVA 2].[All]" dimensionUniqueName="[Rango]" displayFolder="" count="0" memberValueDatatype="5" unbalanced="0"/>
    <cacheHierarchy uniqueName="[Rango].[Valor unitario con IVA 2]" caption="Valor unitario con IVA 2" attribute="1" defaultMemberUniqueName="[Rango].[Valor unitario con IVA 2].[All]" allUniqueName="[Rango].[Valor unitario con IVA 2].[All]" dimensionUniqueName="[Rango]" displayFolder="" count="0" memberValueDatatype="5" unbalanced="0"/>
    <cacheHierarchy uniqueName="[Rango].[Valor total Sin IVA 2]" caption="Valor total Sin IVA 2" attribute="1" defaultMemberUniqueName="[Rango].[Valor total Sin IVA 2].[All]" allUniqueName="[Rango].[Valor total Sin IVA 2].[All]" dimensionUniqueName="[Rango]" displayFolder="" count="0" memberValueDatatype="20" unbalanced="0"/>
    <cacheHierarchy uniqueName="[Rango].[Valor total con IVA 2]" caption="Valor total con IVA 2" attribute="1" defaultMemberUniqueName="[Rango].[Valor total con IVA 2].[All]" allUniqueName="[Rango].[Valor total con IVA 2].[All]" dimensionUniqueName="[Rango]" displayFolder="" count="0" memberValueDatatype="5" unbalanced="0"/>
    <cacheHierarchy uniqueName="[Rango].[Empresa Cotizante cotización 3]" caption="Empresa Cotizante cotización 3" attribute="1" defaultMemberUniqueName="[Rango].[Empresa Cotizante cotización 3].[All]" allUniqueName="[Rango].[Empresa Cotizante cotización 3].[All]" dimensionUniqueName="[Rango]" displayFolder="" count="0" memberValueDatatype="130" unbalanced="0"/>
    <cacheHierarchy uniqueName="[Rango].[Valor unitario sin IVA 3]" caption="Valor unitario sin IVA 3" attribute="1" defaultMemberUniqueName="[Rango].[Valor unitario sin IVA 3].[All]" allUniqueName="[Rango].[Valor unitario sin IVA 3].[All]" dimensionUniqueName="[Rango]" displayFolder="" count="0" memberValueDatatype="20" unbalanced="0"/>
    <cacheHierarchy uniqueName="[Rango].[Valor IVA 3]" caption="Valor IVA 3" attribute="1" defaultMemberUniqueName="[Rango].[Valor IVA 3].[All]" allUniqueName="[Rango].[Valor IVA 3].[All]" dimensionUniqueName="[Rango]" displayFolder="" count="0" memberValueDatatype="5" unbalanced="0"/>
    <cacheHierarchy uniqueName="[Rango].[Valor unitario con IVA 3]" caption="Valor unitario con IVA 3" attribute="1" defaultMemberUniqueName="[Rango].[Valor unitario con IVA 3].[All]" allUniqueName="[Rango].[Valor unitario con IVA 3].[All]" dimensionUniqueName="[Rango]" displayFolder="" count="0" memberValueDatatype="5" unbalanced="0"/>
    <cacheHierarchy uniqueName="[Rango].[Valor total Sin IVA 3]" caption="Valor total Sin IVA 3" attribute="1" defaultMemberUniqueName="[Rango].[Valor total Sin IVA 3].[All]" allUniqueName="[Rango].[Valor total Sin IVA 3].[All]" dimensionUniqueName="[Rango]" displayFolder="" count="0" memberValueDatatype="20" unbalanced="0"/>
    <cacheHierarchy uniqueName="[Rango].[Valor total con IVA 3]" caption="Valor total con IVA 3" attribute="1" defaultMemberUniqueName="[Rango].[Valor total con IVA 3].[All]" allUniqueName="[Rango].[Valor total con IVA 3].[All]" dimensionUniqueName="[Rango]" displayFolder="" count="0" memberValueDatatype="5" unbalanced="0"/>
    <cacheHierarchy uniqueName="[Rango].[Promedio valor unitario con IVA]" caption="Promedio valor unitario con IVA" attribute="1" defaultMemberUniqueName="[Rango].[Promedio valor unitario con IVA].[All]" allUniqueName="[Rango].[Promedio valor unitario con IVA].[All]" dimensionUniqueName="[Rango]" displayFolder="" count="0" memberValueDatatype="5" unbalanced="0"/>
    <cacheHierarchy uniqueName="[Rango].[Promedio valor total con IVA]" caption="Promedio valor total con IVA" attribute="1" defaultMemberUniqueName="[Rango].[Promedio valor total con IVA].[All]" allUniqueName="[Rango].[Promedio valor total con IVA].[All]" dimensionUniqueName="[Rango]" displayFolder="" count="0" memberValueDatatype="5" unbalanced="0"/>
    <cacheHierarchy uniqueName="[Rango].[Desviación estandar]" caption="Desviación estandar" attribute="1" defaultMemberUniqueName="[Rango].[Desviación estandar].[All]" allUniqueName="[Rango].[Desviación estandar].[All]" dimensionUniqueName="[Rango]" displayFolder="" count="0" memberValueDatatype="5" unbalanced="0"/>
    <cacheHierarchy uniqueName="[Rango].[Coeficiente de variación]" caption="Coeficiente de variación" attribute="1" defaultMemberUniqueName="[Rango].[Coeficiente de variación].[All]" allUniqueName="[Rango].[Coeficiente de variación].[All]" dimensionUniqueName="[Rango]" displayFolder="" count="0" memberValueDatatype="5" unbalanced="0"/>
    <cacheHierarchy uniqueName="[Measures].[__XL_Count Rango]" caption="__XL_Count Rango" measure="1" displayFolder="" measureGroup="Rango" count="0" hidden="1"/>
    <cacheHierarchy uniqueName="[Measures].[__No measures defined]" caption="__No measures defined" measure="1" displayFolder="" count="0" hidden="1"/>
    <cacheHierarchy uniqueName="[Measures].[Suma de Promedio valor total con IVA]" caption="Suma de Promedio valor total con IVA" measure="1" displayFolder="" measureGroup="Rango" count="0" oneField="1" hidden="1">
      <fieldsUsage count="1">
        <fieldUsage x="1"/>
      </fieldsUsage>
      <extLst>
        <ext xmlns:x15="http://schemas.microsoft.com/office/spreadsheetml/2010/11/main" uri="{B97F6D7D-B522-45F9-BDA1-12C45D357490}">
          <x15:cacheHierarchy aggregatedColumn="25"/>
        </ext>
      </extLst>
    </cacheHierarchy>
  </cacheHierarchies>
  <kpis count="0"/>
  <dimensions count="2">
    <dimension measure="1" name="Measures" uniqueName="[Measures]" caption="Measures"/>
    <dimension name="Rango" uniqueName="[Rango]" caption="Rango"/>
  </dimensions>
  <measureGroups count="1">
    <measureGroup name="Rango" caption="Rango"/>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A5CC11E2-CFC5-456F-9EF4-AD2D9029F976}" name="TablaDinámica1" cacheId="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B36" firstHeaderRow="1" firstDataRow="1" firstDataCol="1"/>
  <pivotFields count="2">
    <pivotField axis="axisRow" allDrilled="1" subtotalTop="0" showAll="0" dataSourceSort="1" defaultSubtotal="0" defaultAttributeDrillState="1">
      <items count="3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s>
    </pivotField>
    <pivotField dataField="1" subtotalTop="0" showAll="0" defaultSubtotal="0"/>
  </pivotFields>
  <rowFields count="1">
    <field x="0"/>
  </rowFields>
  <rowItems count="33">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t="grand">
      <x/>
    </i>
  </rowItems>
  <colItems count="1">
    <i/>
  </colItems>
  <dataFields count="1">
    <dataField name="Suma de Promedio valor total con IVA" fld="1" baseField="0" baseItem="0" numFmtId="164"/>
  </dataFields>
  <formats count="2">
    <format dxfId="4">
      <pivotArea outline="0" collapsedLevelsAreSubtotals="1" fieldPosition="0"/>
    </format>
    <format dxfId="3">
      <pivotArea dataOnly="0" labelOnly="1" outline="0" axis="axisValues" fieldPosition="0"/>
    </format>
  </formats>
  <pivotHierarchies count="3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pivotHierarchies>
  <pivotTableStyleInfo name="PivotStyleLight16" showRowHeaders="1" showColHeaders="1" showRowStripes="0" showColStripes="0" showLastColumn="1"/>
  <rowHierarchiesUsage count="1">
    <rowHierarchyUsage hierarchyUsage="1"/>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ESTUDIO DE MERCADO!$A$10:$AB$329">
        <x15:activeTabTopLevelEntity name="[Rango]"/>
      </x15:pivotTableUISettings>
    </ex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8B449-EF5F-4E0E-A0AD-73AE3CFC7D7A}">
  <dimension ref="A3:B36"/>
  <sheetViews>
    <sheetView topLeftCell="A2" zoomScale="90" zoomScaleNormal="90" workbookViewId="0">
      <selection activeCell="C13" sqref="C13"/>
    </sheetView>
  </sheetViews>
  <sheetFormatPr baseColWidth="10" defaultRowHeight="14.4" x14ac:dyDescent="0.3"/>
  <cols>
    <col min="1" max="1" width="74.109375" bestFit="1" customWidth="1"/>
    <col min="2" max="2" width="36" style="99" customWidth="1"/>
  </cols>
  <sheetData>
    <row r="3" spans="1:2" x14ac:dyDescent="0.3">
      <c r="A3" s="62" t="s">
        <v>0</v>
      </c>
      <c r="B3" s="99" t="s">
        <v>1</v>
      </c>
    </row>
    <row r="4" spans="1:2" x14ac:dyDescent="0.3">
      <c r="A4" s="63" t="s">
        <v>76</v>
      </c>
      <c r="B4" s="99">
        <v>4253397.96</v>
      </c>
    </row>
    <row r="5" spans="1:2" x14ac:dyDescent="0.3">
      <c r="A5" s="63" t="s">
        <v>77</v>
      </c>
      <c r="B5" s="99">
        <v>11178802.879999999</v>
      </c>
    </row>
    <row r="6" spans="1:2" x14ac:dyDescent="0.3">
      <c r="A6" s="63" t="s">
        <v>81</v>
      </c>
      <c r="B6" s="99">
        <v>9040696.956666667</v>
      </c>
    </row>
    <row r="7" spans="1:2" x14ac:dyDescent="0.3">
      <c r="A7" s="63" t="s">
        <v>2</v>
      </c>
      <c r="B7" s="99">
        <v>7420181.1366666658</v>
      </c>
    </row>
    <row r="8" spans="1:2" x14ac:dyDescent="0.3">
      <c r="A8" s="63" t="s">
        <v>3</v>
      </c>
      <c r="B8" s="99">
        <v>6280167.8799999999</v>
      </c>
    </row>
    <row r="9" spans="1:2" x14ac:dyDescent="0.3">
      <c r="A9" s="63" t="s">
        <v>4</v>
      </c>
      <c r="B9" s="99">
        <v>892833.2</v>
      </c>
    </row>
    <row r="10" spans="1:2" x14ac:dyDescent="0.3">
      <c r="A10" s="63" t="s">
        <v>5</v>
      </c>
      <c r="B10" s="99">
        <v>6212776.1966666663</v>
      </c>
    </row>
    <row r="11" spans="1:2" x14ac:dyDescent="0.3">
      <c r="A11" s="63" t="s">
        <v>6</v>
      </c>
      <c r="B11" s="99">
        <v>9105680.0800000001</v>
      </c>
    </row>
    <row r="12" spans="1:2" x14ac:dyDescent="0.3">
      <c r="A12" s="63" t="s">
        <v>7</v>
      </c>
      <c r="B12" s="99">
        <v>8282195.7166666668</v>
      </c>
    </row>
    <row r="13" spans="1:2" x14ac:dyDescent="0.3">
      <c r="A13" s="63" t="s">
        <v>80</v>
      </c>
      <c r="B13" s="99">
        <v>6515024.2966666669</v>
      </c>
    </row>
    <row r="14" spans="1:2" x14ac:dyDescent="0.3">
      <c r="A14" s="63" t="s">
        <v>78</v>
      </c>
      <c r="B14" s="99">
        <v>5338972.2866666662</v>
      </c>
    </row>
    <row r="15" spans="1:2" x14ac:dyDescent="0.3">
      <c r="A15" s="63" t="s">
        <v>79</v>
      </c>
      <c r="B15" s="99">
        <v>4118693.1333333338</v>
      </c>
    </row>
    <row r="16" spans="1:2" x14ac:dyDescent="0.3">
      <c r="A16" s="63" t="s">
        <v>8</v>
      </c>
      <c r="B16" s="99">
        <v>10998970.08</v>
      </c>
    </row>
    <row r="17" spans="1:2" x14ac:dyDescent="0.3">
      <c r="A17" s="63" t="s">
        <v>9</v>
      </c>
      <c r="B17" s="99">
        <v>13542700.196666665</v>
      </c>
    </row>
    <row r="18" spans="1:2" x14ac:dyDescent="0.3">
      <c r="A18" s="63" t="s">
        <v>190</v>
      </c>
      <c r="B18" s="99">
        <v>76759.363333333342</v>
      </c>
    </row>
    <row r="19" spans="1:2" x14ac:dyDescent="0.3">
      <c r="A19" s="63" t="s">
        <v>10</v>
      </c>
      <c r="B19" s="99">
        <v>996185.09666666668</v>
      </c>
    </row>
    <row r="20" spans="1:2" x14ac:dyDescent="0.3">
      <c r="A20" s="63" t="s">
        <v>191</v>
      </c>
      <c r="B20" s="99">
        <v>9925385.0033333339</v>
      </c>
    </row>
    <row r="21" spans="1:2" x14ac:dyDescent="0.3">
      <c r="A21" s="63" t="s">
        <v>11</v>
      </c>
      <c r="B21" s="99">
        <v>7591462.5966666676</v>
      </c>
    </row>
    <row r="22" spans="1:2" x14ac:dyDescent="0.3">
      <c r="A22" s="63" t="s">
        <v>192</v>
      </c>
      <c r="B22" s="99">
        <v>16423174.926666668</v>
      </c>
    </row>
    <row r="23" spans="1:2" x14ac:dyDescent="0.3">
      <c r="A23" s="63" t="s">
        <v>84</v>
      </c>
      <c r="B23" s="99">
        <v>5943661.2666666666</v>
      </c>
    </row>
    <row r="24" spans="1:2" x14ac:dyDescent="0.3">
      <c r="A24" s="63" t="s">
        <v>12</v>
      </c>
      <c r="B24" s="99">
        <v>16589183.49666667</v>
      </c>
    </row>
    <row r="25" spans="1:2" x14ac:dyDescent="0.3">
      <c r="A25" s="63" t="s">
        <v>83</v>
      </c>
      <c r="B25" s="99">
        <v>9166892.4900000002</v>
      </c>
    </row>
    <row r="26" spans="1:2" x14ac:dyDescent="0.3">
      <c r="A26" s="63" t="s">
        <v>13</v>
      </c>
      <c r="B26" s="99">
        <v>8946408.0999999996</v>
      </c>
    </row>
    <row r="27" spans="1:2" x14ac:dyDescent="0.3">
      <c r="A27" s="63" t="s">
        <v>14</v>
      </c>
      <c r="B27" s="99">
        <v>17528728.163333334</v>
      </c>
    </row>
    <row r="28" spans="1:2" x14ac:dyDescent="0.3">
      <c r="A28" s="63" t="s">
        <v>15</v>
      </c>
      <c r="B28" s="99">
        <v>22898083.530000001</v>
      </c>
    </row>
    <row r="29" spans="1:2" x14ac:dyDescent="0.3">
      <c r="A29" s="63" t="s">
        <v>16</v>
      </c>
      <c r="B29" s="99">
        <v>6024317.4833333325</v>
      </c>
    </row>
    <row r="30" spans="1:2" x14ac:dyDescent="0.3">
      <c r="A30" s="63" t="s">
        <v>17</v>
      </c>
      <c r="B30" s="99">
        <v>15916388.039999999</v>
      </c>
    </row>
    <row r="31" spans="1:2" x14ac:dyDescent="0.3">
      <c r="A31" s="63" t="s">
        <v>18</v>
      </c>
      <c r="B31" s="99">
        <v>54373031.766666673</v>
      </c>
    </row>
    <row r="32" spans="1:2" x14ac:dyDescent="0.3">
      <c r="A32" s="63" t="s">
        <v>19</v>
      </c>
      <c r="B32" s="99">
        <v>20575923.083333332</v>
      </c>
    </row>
    <row r="33" spans="1:2" x14ac:dyDescent="0.3">
      <c r="A33" s="63" t="s">
        <v>193</v>
      </c>
      <c r="B33" s="99">
        <v>18495156.91333333</v>
      </c>
    </row>
    <row r="34" spans="1:2" x14ac:dyDescent="0.3">
      <c r="A34" s="63" t="s">
        <v>20</v>
      </c>
      <c r="B34" s="99">
        <v>14171019.403333332</v>
      </c>
    </row>
    <row r="35" spans="1:2" x14ac:dyDescent="0.3">
      <c r="A35" s="63" t="s">
        <v>82</v>
      </c>
      <c r="B35" s="99">
        <v>11045990.153333332</v>
      </c>
    </row>
    <row r="36" spans="1:2" x14ac:dyDescent="0.3">
      <c r="A36" s="63" t="s">
        <v>21</v>
      </c>
      <c r="B36" s="99">
        <v>359868842.87666672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pageSetUpPr fitToPage="1"/>
  </sheetPr>
  <dimension ref="A3:CA328"/>
  <sheetViews>
    <sheetView tabSelected="1" topLeftCell="A6" zoomScale="90" zoomScaleNormal="73" zoomScaleSheetLayoutView="52" workbookViewId="0">
      <selection activeCell="AB11" sqref="AB11"/>
    </sheetView>
  </sheetViews>
  <sheetFormatPr baseColWidth="10" defaultColWidth="11.44140625" defaultRowHeight="52.95" customHeight="1" x14ac:dyDescent="0.3"/>
  <cols>
    <col min="1" max="1" width="17.6640625" style="3" customWidth="1"/>
    <col min="2" max="2" width="17.44140625" style="3" customWidth="1"/>
    <col min="3" max="3" width="38.44140625" style="3" customWidth="1"/>
    <col min="4" max="4" width="35.109375" style="3" customWidth="1"/>
    <col min="5" max="6" width="11.44140625" style="3" customWidth="1"/>
    <col min="7" max="7" width="13" style="3" customWidth="1"/>
    <col min="8" max="8" width="14.44140625" style="3" customWidth="1"/>
    <col min="9" max="9" width="16.6640625" style="3" customWidth="1"/>
    <col min="10" max="10" width="11" style="3" customWidth="1"/>
    <col min="11" max="11" width="14.44140625" style="3" customWidth="1"/>
    <col min="12" max="12" width="16.33203125" style="3" customWidth="1"/>
    <col min="13" max="13" width="16.77734375" style="3" customWidth="1"/>
    <col min="14" max="14" width="25.44140625" style="3" customWidth="1"/>
    <col min="15" max="26" width="24.44140625" style="3" customWidth="1"/>
    <col min="27" max="28" width="24.44140625" style="79" customWidth="1"/>
    <col min="29" max="29" width="24.44140625" style="3" customWidth="1"/>
    <col min="30" max="33" width="24.44140625" style="3" hidden="1" customWidth="1"/>
    <col min="34" max="34" width="30.5546875" style="3" customWidth="1"/>
    <col min="35" max="35" width="12.44140625" style="3" bestFit="1" customWidth="1"/>
    <col min="36" max="36" width="14.77734375" style="3" hidden="1" customWidth="1"/>
    <col min="37" max="37" width="31.6640625" style="3" hidden="1" customWidth="1"/>
    <col min="38" max="39" width="31.44140625" style="3" hidden="1" customWidth="1"/>
    <col min="40" max="40" width="29.44140625" style="3" hidden="1" customWidth="1"/>
    <col min="41" max="41" width="66.44140625" style="3" hidden="1" customWidth="1"/>
    <col min="42" max="44" width="22.44140625" style="3" hidden="1" customWidth="1"/>
    <col min="45" max="46" width="32.44140625" style="3" hidden="1" customWidth="1"/>
    <col min="47" max="48" width="22.44140625" style="3" hidden="1" customWidth="1"/>
    <col min="49" max="49" width="35.77734375" style="3" hidden="1" customWidth="1"/>
    <col min="50" max="71" width="11.44140625" style="3"/>
    <col min="72" max="72" width="5.44140625" style="3" bestFit="1" customWidth="1"/>
    <col min="73" max="16384" width="11.44140625" style="3"/>
  </cols>
  <sheetData>
    <row r="3" spans="1:75" s="1" customFormat="1" ht="52.95" customHeight="1" x14ac:dyDescent="0.3">
      <c r="A3" s="103" t="s">
        <v>22</v>
      </c>
      <c r="B3" s="103"/>
      <c r="C3" s="103"/>
      <c r="D3" s="103"/>
      <c r="E3" s="103"/>
      <c r="F3" s="103"/>
      <c r="G3" s="103"/>
      <c r="H3" s="103"/>
      <c r="I3" s="103"/>
      <c r="J3" s="103"/>
      <c r="K3" s="103"/>
      <c r="L3" s="103"/>
      <c r="M3" s="103"/>
      <c r="N3" s="118" t="s">
        <v>23</v>
      </c>
      <c r="O3" s="119"/>
      <c r="P3" s="119"/>
      <c r="Q3" s="119"/>
      <c r="R3" s="119"/>
      <c r="S3" s="119"/>
      <c r="T3" s="119"/>
      <c r="U3" s="119"/>
      <c r="V3" s="119"/>
      <c r="W3" s="119"/>
      <c r="X3" s="33"/>
      <c r="Y3" s="33"/>
      <c r="Z3" s="33"/>
      <c r="AA3" s="78"/>
      <c r="AB3" s="78"/>
      <c r="AC3" s="33"/>
      <c r="AD3" s="33"/>
      <c r="AE3" s="33"/>
      <c r="AF3" s="33"/>
      <c r="AG3" s="33"/>
    </row>
    <row r="4" spans="1:75" s="2" customFormat="1" ht="93.6" x14ac:dyDescent="0.3">
      <c r="A4" s="104"/>
      <c r="B4" s="104"/>
      <c r="C4" s="45" t="s">
        <v>24</v>
      </c>
      <c r="D4" s="91">
        <v>45945</v>
      </c>
      <c r="E4" s="105" t="s">
        <v>25</v>
      </c>
      <c r="F4" s="105"/>
      <c r="G4" s="105"/>
      <c r="H4" s="106" t="s">
        <v>147</v>
      </c>
      <c r="I4" s="106"/>
      <c r="J4" s="106"/>
      <c r="K4" s="106"/>
      <c r="L4" s="106"/>
      <c r="M4" s="106"/>
      <c r="N4" s="120"/>
      <c r="O4" s="121"/>
      <c r="P4" s="121"/>
      <c r="Q4" s="121"/>
      <c r="R4" s="121"/>
      <c r="S4" s="121"/>
      <c r="T4" s="121"/>
      <c r="U4" s="121"/>
      <c r="V4" s="121"/>
      <c r="W4" s="121"/>
      <c r="Z4" s="111" t="s">
        <v>27</v>
      </c>
      <c r="AA4" s="111"/>
      <c r="AB4" s="76">
        <f>SUM(AA11:AA18)</f>
        <v>26029266.666666668</v>
      </c>
      <c r="AC4" s="38"/>
      <c r="AD4" s="38"/>
      <c r="AE4" s="38"/>
      <c r="AF4" s="38"/>
      <c r="AG4" s="38"/>
    </row>
    <row r="5" spans="1:75" s="2" customFormat="1" ht="93.6" x14ac:dyDescent="0.3">
      <c r="A5" s="104"/>
      <c r="B5" s="104"/>
      <c r="C5" s="20" t="s">
        <v>28</v>
      </c>
      <c r="D5" s="107" t="s">
        <v>29</v>
      </c>
      <c r="E5" s="108"/>
      <c r="F5" s="108"/>
      <c r="G5" s="109"/>
      <c r="H5" s="20" t="s">
        <v>30</v>
      </c>
      <c r="I5" s="107" t="s">
        <v>31</v>
      </c>
      <c r="J5" s="109"/>
      <c r="K5" s="20" t="s">
        <v>32</v>
      </c>
      <c r="L5" s="107"/>
      <c r="M5" s="109"/>
      <c r="N5" s="120"/>
      <c r="O5" s="121"/>
      <c r="P5" s="121"/>
      <c r="Q5" s="121"/>
      <c r="R5" s="121"/>
      <c r="S5" s="121"/>
      <c r="T5" s="121"/>
      <c r="U5" s="121"/>
      <c r="V5" s="121"/>
      <c r="W5" s="121"/>
      <c r="Z5" s="111" t="s">
        <v>33</v>
      </c>
      <c r="AA5" s="111"/>
      <c r="AB5" s="76">
        <f>IF(B11="","",AW34)</f>
        <v>0</v>
      </c>
      <c r="AC5" s="38"/>
      <c r="AD5" s="38"/>
      <c r="AE5" s="38"/>
      <c r="AF5" s="38"/>
      <c r="AG5" s="38"/>
    </row>
    <row r="6" spans="1:75" s="2" customFormat="1" ht="93.6" x14ac:dyDescent="0.3">
      <c r="A6" s="104"/>
      <c r="B6" s="104"/>
      <c r="C6" s="46" t="s">
        <v>34</v>
      </c>
      <c r="D6" s="105" t="s">
        <v>216</v>
      </c>
      <c r="E6" s="105"/>
      <c r="F6" s="105"/>
      <c r="G6" s="105"/>
      <c r="H6" s="105"/>
      <c r="I6" s="105"/>
      <c r="J6" s="105"/>
      <c r="K6" s="105"/>
      <c r="L6" s="105"/>
      <c r="M6" s="105"/>
      <c r="N6" s="122"/>
      <c r="O6" s="123"/>
      <c r="P6" s="123"/>
      <c r="Q6" s="123"/>
      <c r="R6" s="123"/>
      <c r="S6" s="123"/>
      <c r="T6" s="123"/>
      <c r="U6" s="123"/>
      <c r="V6" s="123"/>
      <c r="W6" s="123"/>
      <c r="Z6" s="111" t="s">
        <v>35</v>
      </c>
      <c r="AA6" s="111"/>
      <c r="AB6" s="82">
        <f>AB4+AB5</f>
        <v>26029266.666666668</v>
      </c>
      <c r="AC6" s="74"/>
      <c r="AD6" s="76">
        <f>AC6-AB6</f>
        <v>-26029266.666666668</v>
      </c>
      <c r="AE6" s="36"/>
      <c r="AF6" s="36"/>
      <c r="AG6" s="36"/>
      <c r="AH6" s="76"/>
      <c r="AL6" s="110"/>
      <c r="AM6" s="110"/>
      <c r="AN6" s="110"/>
      <c r="AO6" s="110"/>
      <c r="AP6" s="110"/>
      <c r="AQ6" s="110"/>
      <c r="AR6" s="110"/>
      <c r="AS6" s="110"/>
      <c r="AT6" s="110"/>
      <c r="AU6" s="110"/>
      <c r="AV6" s="110"/>
      <c r="AW6" s="110"/>
    </row>
    <row r="8" spans="1:75" ht="52.95" customHeight="1" x14ac:dyDescent="0.3">
      <c r="J8" s="16"/>
      <c r="K8" s="16"/>
      <c r="L8" s="16"/>
      <c r="M8" s="16"/>
      <c r="P8" s="16"/>
      <c r="Q8" s="16"/>
      <c r="R8" s="16"/>
      <c r="S8" s="16"/>
      <c r="V8" s="16"/>
      <c r="W8" s="16"/>
      <c r="X8" s="16"/>
      <c r="Y8" s="16"/>
      <c r="Z8" s="16"/>
    </row>
    <row r="9" spans="1:75" s="18" customFormat="1" ht="52.95" customHeight="1" x14ac:dyDescent="0.35">
      <c r="H9" s="125" t="s">
        <v>37</v>
      </c>
      <c r="I9" s="126"/>
      <c r="J9" s="126"/>
      <c r="K9" s="126"/>
      <c r="L9" s="126"/>
      <c r="M9" s="127"/>
      <c r="N9" s="112" t="s">
        <v>38</v>
      </c>
      <c r="O9" s="113"/>
      <c r="P9" s="113"/>
      <c r="Q9" s="113"/>
      <c r="R9" s="113"/>
      <c r="S9" s="114"/>
      <c r="T9" s="115" t="s">
        <v>39</v>
      </c>
      <c r="U9" s="116"/>
      <c r="V9" s="116"/>
      <c r="W9" s="116"/>
      <c r="X9" s="116"/>
      <c r="Y9" s="117"/>
      <c r="Z9" s="128" t="s">
        <v>40</v>
      </c>
      <c r="AA9" s="129"/>
      <c r="AB9" s="129"/>
      <c r="AC9" s="129"/>
    </row>
    <row r="10" spans="1:75" s="18" customFormat="1" ht="52.95" customHeight="1" x14ac:dyDescent="0.35">
      <c r="A10" s="19" t="s">
        <v>41</v>
      </c>
      <c r="B10" s="19" t="s">
        <v>42</v>
      </c>
      <c r="C10" s="19" t="s">
        <v>43</v>
      </c>
      <c r="D10" s="19" t="s">
        <v>44</v>
      </c>
      <c r="E10" s="19" t="s">
        <v>45</v>
      </c>
      <c r="F10" s="19" t="s">
        <v>212</v>
      </c>
      <c r="G10" s="19" t="s">
        <v>46</v>
      </c>
      <c r="H10" s="21" t="s">
        <v>47</v>
      </c>
      <c r="I10" s="21" t="s">
        <v>48</v>
      </c>
      <c r="J10" s="21" t="s">
        <v>49</v>
      </c>
      <c r="K10" s="21" t="s">
        <v>50</v>
      </c>
      <c r="L10" s="21" t="s">
        <v>51</v>
      </c>
      <c r="M10" s="21" t="s">
        <v>52</v>
      </c>
      <c r="N10" s="19" t="s">
        <v>53</v>
      </c>
      <c r="O10" s="19" t="s">
        <v>48</v>
      </c>
      <c r="P10" s="19" t="s">
        <v>49</v>
      </c>
      <c r="Q10" s="19" t="s">
        <v>50</v>
      </c>
      <c r="R10" s="19" t="s">
        <v>51</v>
      </c>
      <c r="S10" s="19" t="s">
        <v>52</v>
      </c>
      <c r="T10" s="28" t="s">
        <v>54</v>
      </c>
      <c r="U10" s="28" t="s">
        <v>48</v>
      </c>
      <c r="V10" s="28" t="s">
        <v>49</v>
      </c>
      <c r="W10" s="28" t="s">
        <v>50</v>
      </c>
      <c r="X10" s="28" t="s">
        <v>51</v>
      </c>
      <c r="Y10" s="28" t="s">
        <v>52</v>
      </c>
      <c r="Z10" s="21" t="s">
        <v>55</v>
      </c>
      <c r="AA10" s="80" t="s">
        <v>56</v>
      </c>
      <c r="AB10" s="80" t="s">
        <v>57</v>
      </c>
      <c r="AC10" s="21" t="s">
        <v>58</v>
      </c>
      <c r="AD10" s="21" t="s">
        <v>59</v>
      </c>
      <c r="AE10" s="21" t="s">
        <v>60</v>
      </c>
      <c r="AF10" s="21" t="s">
        <v>61</v>
      </c>
      <c r="AG10" s="21" t="s">
        <v>62</v>
      </c>
      <c r="AH10" s="72" t="s">
        <v>63</v>
      </c>
      <c r="AL10" s="49"/>
      <c r="AM10" s="49"/>
      <c r="AN10" s="49"/>
      <c r="AO10" s="49"/>
      <c r="AP10" s="49"/>
      <c r="AQ10" s="49"/>
      <c r="AR10" s="49"/>
      <c r="AS10" s="49"/>
      <c r="AT10" s="49"/>
      <c r="AU10" s="49"/>
      <c r="AV10" s="49"/>
      <c r="AW10" s="49"/>
    </row>
    <row r="11" spans="1:75" s="7" customFormat="1" ht="57.6" x14ac:dyDescent="0.3">
      <c r="A11" s="6">
        <v>1</v>
      </c>
      <c r="B11" s="92" t="s">
        <v>194</v>
      </c>
      <c r="C11" s="75" t="s">
        <v>195</v>
      </c>
      <c r="D11" s="101" t="s">
        <v>196</v>
      </c>
      <c r="E11" s="102" t="s">
        <v>211</v>
      </c>
      <c r="F11" s="43">
        <v>4</v>
      </c>
      <c r="G11" s="44">
        <v>1</v>
      </c>
      <c r="H11" s="22" t="s">
        <v>213</v>
      </c>
      <c r="I11" s="23">
        <v>740000</v>
      </c>
      <c r="J11" s="47">
        <f>I11*19%</f>
        <v>140600</v>
      </c>
      <c r="K11" s="47">
        <f>I11+J11</f>
        <v>880600</v>
      </c>
      <c r="L11" s="59">
        <f>IF(B11="","",(I11*G11*F11))</f>
        <v>2960000</v>
      </c>
      <c r="M11" s="59">
        <f>IF(B11="","",(K11*G11*F11))</f>
        <v>3522400</v>
      </c>
      <c r="N11" s="24" t="s">
        <v>214</v>
      </c>
      <c r="O11" s="25">
        <v>850000</v>
      </c>
      <c r="P11" s="26">
        <f>O11*19%</f>
        <v>161500</v>
      </c>
      <c r="Q11" s="26">
        <f>O11+P11</f>
        <v>1011500</v>
      </c>
      <c r="R11" s="27">
        <f>IF(B11="","",(O11*G11*F11))</f>
        <v>3400000</v>
      </c>
      <c r="S11" s="27">
        <f>IF(B11="","",(Q11*G11*F11))</f>
        <v>4046000</v>
      </c>
      <c r="T11" s="29" t="s">
        <v>215</v>
      </c>
      <c r="U11" s="30">
        <v>920000</v>
      </c>
      <c r="V11" s="31">
        <f>U11*19%</f>
        <v>174800</v>
      </c>
      <c r="W11" s="31">
        <f>U11+V11</f>
        <v>1094800</v>
      </c>
      <c r="X11" s="32">
        <f>IF(B11="","",(U11*G11*F11))</f>
        <v>3680000</v>
      </c>
      <c r="Y11" s="32">
        <f>IF(B11="","",(W11*G11*F11))</f>
        <v>4379200</v>
      </c>
      <c r="Z11" s="77">
        <f>IF(A11="","",AVERAGE(K11,Q11,W11))</f>
        <v>995633.33333333337</v>
      </c>
      <c r="AA11" s="77">
        <f t="shared" ref="AA11:AA18" si="0">IF(B11="","",AVERAGE(M11,S11,Y11))</f>
        <v>3982533.3333333335</v>
      </c>
      <c r="AB11" s="83">
        <f t="shared" ref="AB11:AB18" si="1">IF(B11="","",STDEV(M11,S11,Y11))</f>
        <v>431911.53415176738</v>
      </c>
      <c r="AC11" s="41">
        <f t="shared" ref="AC11:AC18" si="2">IF(B11="","",(AB11/AA11))</f>
        <v>0.10845145489096572</v>
      </c>
      <c r="AD11" s="40">
        <f t="shared" ref="AD11:AD18" si="3">IF(B11="","",(AA11-AB11))</f>
        <v>3550621.7991815661</v>
      </c>
      <c r="AE11" s="40">
        <f t="shared" ref="AE11:AE18" si="4">IF(B11="","",(AA11+AB11))</f>
        <v>4414444.8674851004</v>
      </c>
      <c r="AF11" s="42">
        <f t="shared" ref="AF11:AF18" si="5">AVERAGE(M11,S11,Y11)</f>
        <v>3982533.3333333335</v>
      </c>
      <c r="AG11" s="42">
        <f t="shared" ref="AG11:AG18" si="6">AF11*G11</f>
        <v>3982533.3333333335</v>
      </c>
      <c r="AH11" s="5"/>
      <c r="AI11" s="86"/>
      <c r="AJ11" s="81"/>
      <c r="AK11" s="87"/>
      <c r="AL11" s="64"/>
      <c r="AM11" s="64"/>
      <c r="AN11" s="5"/>
      <c r="AO11" s="5"/>
      <c r="AP11" s="5"/>
      <c r="AQ11" s="65"/>
      <c r="AR11" s="66"/>
      <c r="AS11" s="67"/>
      <c r="AT11" s="67"/>
      <c r="AU11" s="5"/>
      <c r="AV11" s="5"/>
      <c r="AW11" s="68"/>
      <c r="AX11" s="88"/>
      <c r="BW11" s="7">
        <v>1</v>
      </c>
    </row>
    <row r="12" spans="1:75" s="7" customFormat="1" ht="43.2" x14ac:dyDescent="0.3">
      <c r="A12" s="6">
        <v>2</v>
      </c>
      <c r="B12" s="92" t="s">
        <v>197</v>
      </c>
      <c r="C12" s="75" t="s">
        <v>198</v>
      </c>
      <c r="D12" s="101" t="s">
        <v>196</v>
      </c>
      <c r="E12" s="102" t="s">
        <v>211</v>
      </c>
      <c r="F12" s="43">
        <v>4</v>
      </c>
      <c r="G12" s="44">
        <v>1</v>
      </c>
      <c r="H12" s="22" t="s">
        <v>213</v>
      </c>
      <c r="I12" s="23">
        <v>630000</v>
      </c>
      <c r="J12" s="47">
        <f t="shared" ref="J12:J18" si="7">I12*19%</f>
        <v>119700</v>
      </c>
      <c r="K12" s="47">
        <f t="shared" ref="K12:K18" si="8">I12+J12</f>
        <v>749700</v>
      </c>
      <c r="L12" s="59">
        <f t="shared" ref="L12:L18" si="9">IF(B12="","",(I12*G12*F12))</f>
        <v>2520000</v>
      </c>
      <c r="M12" s="59">
        <f t="shared" ref="M12:M18" si="10">IF(B12="","",(K12*G12*F12))</f>
        <v>2998800</v>
      </c>
      <c r="N12" s="24" t="s">
        <v>214</v>
      </c>
      <c r="O12" s="25">
        <v>775000</v>
      </c>
      <c r="P12" s="26">
        <f t="shared" ref="P12:P18" si="11">O12*19%</f>
        <v>147250</v>
      </c>
      <c r="Q12" s="26">
        <f t="shared" ref="Q12:Q18" si="12">O12+P12</f>
        <v>922250</v>
      </c>
      <c r="R12" s="27">
        <f t="shared" ref="R12:R18" si="13">IF(B12="","",(O12*G12*F12))</f>
        <v>3100000</v>
      </c>
      <c r="S12" s="27">
        <f t="shared" ref="S12:S18" si="14">IF(B12="","",(Q12*G12*F12))</f>
        <v>3689000</v>
      </c>
      <c r="T12" s="29" t="s">
        <v>215</v>
      </c>
      <c r="U12" s="30">
        <v>820000</v>
      </c>
      <c r="V12" s="31">
        <f t="shared" ref="V12:V18" si="15">U12*19%</f>
        <v>155800</v>
      </c>
      <c r="W12" s="31">
        <f t="shared" ref="W12:W18" si="16">U12+V12</f>
        <v>975800</v>
      </c>
      <c r="X12" s="32">
        <f t="shared" ref="X12:X18" si="17">IF(B12="","",(U12*G12*F12))</f>
        <v>3280000</v>
      </c>
      <c r="Y12" s="32">
        <f t="shared" ref="Y12:Y18" si="18">IF(B12="","",(W12*G12*F12))</f>
        <v>3903200</v>
      </c>
      <c r="Z12" s="77">
        <f t="shared" ref="Z12:Z18" si="19">IF(A12="","",AVERAGE(K12,Q12,W12))</f>
        <v>882583.33333333337</v>
      </c>
      <c r="AA12" s="77">
        <f t="shared" si="0"/>
        <v>3530333.3333333335</v>
      </c>
      <c r="AB12" s="83">
        <f t="shared" si="1"/>
        <v>472616.30667311093</v>
      </c>
      <c r="AC12" s="41">
        <f t="shared" si="2"/>
        <v>0.1338729978301702</v>
      </c>
      <c r="AD12" s="40">
        <f t="shared" si="3"/>
        <v>3057717.0266602226</v>
      </c>
      <c r="AE12" s="40">
        <f t="shared" si="4"/>
        <v>4002949.6400064444</v>
      </c>
      <c r="AF12" s="42">
        <f t="shared" si="5"/>
        <v>3530333.3333333335</v>
      </c>
      <c r="AG12" s="42">
        <f t="shared" si="6"/>
        <v>3530333.3333333335</v>
      </c>
      <c r="AH12" s="5"/>
      <c r="AI12" s="86"/>
      <c r="AJ12" s="81"/>
      <c r="AK12" s="87"/>
      <c r="AL12" s="64"/>
      <c r="AM12" s="64"/>
      <c r="AN12" s="5"/>
      <c r="AO12" s="5"/>
      <c r="AP12" s="5"/>
      <c r="AQ12" s="65"/>
      <c r="AR12" s="66"/>
      <c r="AS12" s="67"/>
      <c r="AT12" s="67"/>
      <c r="AU12" s="5"/>
      <c r="AV12" s="5"/>
      <c r="AW12" s="68"/>
      <c r="AX12" s="88"/>
      <c r="BW12" s="7">
        <v>2</v>
      </c>
    </row>
    <row r="13" spans="1:75" s="7" customFormat="1" ht="43.2" x14ac:dyDescent="0.3">
      <c r="A13" s="6">
        <v>3</v>
      </c>
      <c r="B13" s="92" t="s">
        <v>199</v>
      </c>
      <c r="C13" s="75" t="s">
        <v>200</v>
      </c>
      <c r="D13" s="101" t="s">
        <v>196</v>
      </c>
      <c r="E13" s="102" t="s">
        <v>211</v>
      </c>
      <c r="F13" s="43">
        <v>4</v>
      </c>
      <c r="G13" s="44">
        <v>1</v>
      </c>
      <c r="H13" s="22" t="s">
        <v>213</v>
      </c>
      <c r="I13" s="23">
        <v>470000</v>
      </c>
      <c r="J13" s="47">
        <f t="shared" si="7"/>
        <v>89300</v>
      </c>
      <c r="K13" s="47">
        <f t="shared" si="8"/>
        <v>559300</v>
      </c>
      <c r="L13" s="59">
        <f t="shared" si="9"/>
        <v>1880000</v>
      </c>
      <c r="M13" s="59">
        <f t="shared" si="10"/>
        <v>2237200</v>
      </c>
      <c r="N13" s="24" t="s">
        <v>214</v>
      </c>
      <c r="O13" s="25">
        <v>420000</v>
      </c>
      <c r="P13" s="26">
        <f t="shared" si="11"/>
        <v>79800</v>
      </c>
      <c r="Q13" s="26">
        <f t="shared" si="12"/>
        <v>499800</v>
      </c>
      <c r="R13" s="27">
        <f t="shared" si="13"/>
        <v>1680000</v>
      </c>
      <c r="S13" s="27">
        <f t="shared" si="14"/>
        <v>1999200</v>
      </c>
      <c r="T13" s="29" t="s">
        <v>215</v>
      </c>
      <c r="U13" s="30">
        <v>600000</v>
      </c>
      <c r="V13" s="31">
        <f t="shared" si="15"/>
        <v>114000</v>
      </c>
      <c r="W13" s="31">
        <f t="shared" si="16"/>
        <v>714000</v>
      </c>
      <c r="X13" s="32">
        <f t="shared" si="17"/>
        <v>2400000</v>
      </c>
      <c r="Y13" s="32">
        <f t="shared" si="18"/>
        <v>2856000</v>
      </c>
      <c r="Z13" s="77">
        <f t="shared" si="19"/>
        <v>591033.33333333337</v>
      </c>
      <c r="AA13" s="77">
        <f t="shared" si="0"/>
        <v>2364133.3333333335</v>
      </c>
      <c r="AB13" s="83">
        <f t="shared" si="1"/>
        <v>442278.88637525192</v>
      </c>
      <c r="AC13" s="41">
        <f t="shared" si="2"/>
        <v>0.1870786559029039</v>
      </c>
      <c r="AD13" s="40">
        <f t="shared" si="3"/>
        <v>1921854.4469580816</v>
      </c>
      <c r="AE13" s="40">
        <f t="shared" si="4"/>
        <v>2806412.2197085852</v>
      </c>
      <c r="AF13" s="42">
        <f t="shared" si="5"/>
        <v>2364133.3333333335</v>
      </c>
      <c r="AG13" s="42">
        <f t="shared" si="6"/>
        <v>2364133.3333333335</v>
      </c>
      <c r="AH13" s="5"/>
      <c r="AI13" s="86"/>
      <c r="AJ13" s="81"/>
      <c r="AK13" s="87"/>
      <c r="AL13" s="64"/>
      <c r="AM13" s="64"/>
      <c r="AN13" s="5"/>
      <c r="AO13" s="5"/>
      <c r="AP13" s="5"/>
      <c r="AQ13" s="65"/>
      <c r="AR13" s="66"/>
      <c r="AS13" s="67"/>
      <c r="AT13" s="67"/>
      <c r="AU13" s="5"/>
      <c r="AV13" s="5"/>
      <c r="AW13" s="68"/>
      <c r="AX13" s="88"/>
      <c r="BW13" s="7">
        <v>3</v>
      </c>
    </row>
    <row r="14" spans="1:75" s="7" customFormat="1" ht="43.2" x14ac:dyDescent="0.3">
      <c r="A14" s="6">
        <v>4</v>
      </c>
      <c r="B14" s="92" t="s">
        <v>201</v>
      </c>
      <c r="C14" s="75" t="s">
        <v>202</v>
      </c>
      <c r="D14" s="101" t="s">
        <v>196</v>
      </c>
      <c r="E14" s="102" t="s">
        <v>211</v>
      </c>
      <c r="F14" s="43">
        <v>4</v>
      </c>
      <c r="G14" s="44">
        <v>1</v>
      </c>
      <c r="H14" s="22" t="s">
        <v>213</v>
      </c>
      <c r="I14" s="23">
        <v>500000</v>
      </c>
      <c r="J14" s="47">
        <f t="shared" si="7"/>
        <v>95000</v>
      </c>
      <c r="K14" s="47">
        <f t="shared" si="8"/>
        <v>595000</v>
      </c>
      <c r="L14" s="59">
        <f t="shared" si="9"/>
        <v>2000000</v>
      </c>
      <c r="M14" s="59">
        <f t="shared" si="10"/>
        <v>2380000</v>
      </c>
      <c r="N14" s="24" t="s">
        <v>214</v>
      </c>
      <c r="O14" s="25">
        <v>420000</v>
      </c>
      <c r="P14" s="26">
        <f t="shared" si="11"/>
        <v>79800</v>
      </c>
      <c r="Q14" s="26">
        <f t="shared" si="12"/>
        <v>499800</v>
      </c>
      <c r="R14" s="27">
        <f t="shared" si="13"/>
        <v>1680000</v>
      </c>
      <c r="S14" s="27">
        <f t="shared" si="14"/>
        <v>1999200</v>
      </c>
      <c r="T14" s="29" t="s">
        <v>215</v>
      </c>
      <c r="U14" s="30">
        <v>600000</v>
      </c>
      <c r="V14" s="31">
        <f t="shared" si="15"/>
        <v>114000</v>
      </c>
      <c r="W14" s="31">
        <f t="shared" si="16"/>
        <v>714000</v>
      </c>
      <c r="X14" s="32">
        <f t="shared" si="17"/>
        <v>2400000</v>
      </c>
      <c r="Y14" s="32">
        <f t="shared" si="18"/>
        <v>2856000</v>
      </c>
      <c r="Z14" s="77">
        <f t="shared" si="19"/>
        <v>602933.33333333337</v>
      </c>
      <c r="AA14" s="77">
        <f t="shared" si="0"/>
        <v>2411733.3333333335</v>
      </c>
      <c r="AB14" s="83">
        <f t="shared" si="1"/>
        <v>429280.57646873913</v>
      </c>
      <c r="AC14" s="41">
        <f t="shared" si="2"/>
        <v>0.17799670076932458</v>
      </c>
      <c r="AD14" s="40">
        <f t="shared" si="3"/>
        <v>1982452.7568645943</v>
      </c>
      <c r="AE14" s="40">
        <f t="shared" si="4"/>
        <v>2841013.9098020727</v>
      </c>
      <c r="AF14" s="42">
        <f t="shared" si="5"/>
        <v>2411733.3333333335</v>
      </c>
      <c r="AG14" s="42">
        <f t="shared" si="6"/>
        <v>2411733.3333333335</v>
      </c>
      <c r="AH14" s="5"/>
      <c r="AI14" s="86"/>
      <c r="AJ14" s="81"/>
      <c r="AK14" s="87"/>
      <c r="AL14" s="64"/>
      <c r="AM14" s="64"/>
      <c r="AN14" s="5"/>
      <c r="AO14" s="5"/>
      <c r="AP14" s="5"/>
      <c r="AQ14" s="65"/>
      <c r="AR14" s="66"/>
      <c r="AS14" s="67"/>
      <c r="AT14" s="67"/>
      <c r="AU14" s="5"/>
      <c r="AV14" s="5"/>
      <c r="AW14" s="68"/>
      <c r="AX14" s="88"/>
      <c r="BW14" s="7">
        <v>4</v>
      </c>
    </row>
    <row r="15" spans="1:75" s="7" customFormat="1" ht="52.95" customHeight="1" x14ac:dyDescent="0.3">
      <c r="A15" s="6">
        <v>5</v>
      </c>
      <c r="B15" s="100" t="s">
        <v>203</v>
      </c>
      <c r="C15" s="75" t="s">
        <v>204</v>
      </c>
      <c r="D15" s="101" t="s">
        <v>196</v>
      </c>
      <c r="E15" s="102" t="s">
        <v>211</v>
      </c>
      <c r="F15" s="43">
        <v>4</v>
      </c>
      <c r="G15" s="44">
        <v>1</v>
      </c>
      <c r="H15" s="22" t="s">
        <v>213</v>
      </c>
      <c r="I15" s="23">
        <v>340000</v>
      </c>
      <c r="J15" s="47">
        <f t="shared" si="7"/>
        <v>64600</v>
      </c>
      <c r="K15" s="47">
        <f t="shared" si="8"/>
        <v>404600</v>
      </c>
      <c r="L15" s="59">
        <f t="shared" si="9"/>
        <v>1360000</v>
      </c>
      <c r="M15" s="59">
        <f t="shared" si="10"/>
        <v>1618400</v>
      </c>
      <c r="N15" s="24" t="s">
        <v>214</v>
      </c>
      <c r="O15" s="25">
        <v>360000</v>
      </c>
      <c r="P15" s="26">
        <f t="shared" si="11"/>
        <v>68400</v>
      </c>
      <c r="Q15" s="26">
        <f t="shared" si="12"/>
        <v>428400</v>
      </c>
      <c r="R15" s="27">
        <f t="shared" si="13"/>
        <v>1440000</v>
      </c>
      <c r="S15" s="27">
        <f t="shared" si="14"/>
        <v>1713600</v>
      </c>
      <c r="T15" s="29" t="s">
        <v>215</v>
      </c>
      <c r="U15" s="30">
        <v>480000</v>
      </c>
      <c r="V15" s="31">
        <f t="shared" si="15"/>
        <v>91200</v>
      </c>
      <c r="W15" s="31">
        <f t="shared" si="16"/>
        <v>571200</v>
      </c>
      <c r="X15" s="32">
        <f t="shared" si="17"/>
        <v>1920000</v>
      </c>
      <c r="Y15" s="32">
        <f t="shared" si="18"/>
        <v>2284800</v>
      </c>
      <c r="Z15" s="77">
        <f t="shared" si="19"/>
        <v>468066.66666666669</v>
      </c>
      <c r="AA15" s="77">
        <f t="shared" si="0"/>
        <v>1872266.6666666667</v>
      </c>
      <c r="AB15" s="83">
        <f t="shared" si="1"/>
        <v>360421.38301345689</v>
      </c>
      <c r="AC15" s="41">
        <f t="shared" si="2"/>
        <v>0.19250536765424631</v>
      </c>
      <c r="AD15" s="40">
        <f t="shared" si="3"/>
        <v>1511845.2836532099</v>
      </c>
      <c r="AE15" s="40">
        <f t="shared" si="4"/>
        <v>2232688.0496801236</v>
      </c>
      <c r="AF15" s="42">
        <f t="shared" si="5"/>
        <v>1872266.6666666667</v>
      </c>
      <c r="AG15" s="42">
        <f t="shared" si="6"/>
        <v>1872266.6666666667</v>
      </c>
      <c r="AH15" s="5"/>
      <c r="AI15" s="86"/>
      <c r="AJ15" s="81"/>
      <c r="AK15" s="87"/>
      <c r="AL15" s="64"/>
      <c r="AM15" s="64"/>
      <c r="AN15" s="5"/>
      <c r="AO15" s="5"/>
      <c r="AP15" s="5"/>
      <c r="AQ15" s="65"/>
      <c r="AR15" s="66"/>
      <c r="AS15" s="67"/>
      <c r="AT15" s="67"/>
      <c r="AU15" s="5"/>
      <c r="AV15" s="5"/>
      <c r="AW15" s="68"/>
      <c r="AX15" s="88"/>
      <c r="BW15" s="7">
        <v>5</v>
      </c>
    </row>
    <row r="16" spans="1:75" s="7" customFormat="1" ht="43.2" x14ac:dyDescent="0.3">
      <c r="A16" s="6">
        <v>6</v>
      </c>
      <c r="B16" s="100" t="s">
        <v>205</v>
      </c>
      <c r="C16" s="75" t="s">
        <v>206</v>
      </c>
      <c r="D16" s="101" t="s">
        <v>196</v>
      </c>
      <c r="E16" s="102" t="s">
        <v>211</v>
      </c>
      <c r="F16" s="43">
        <v>4</v>
      </c>
      <c r="G16" s="44">
        <v>1</v>
      </c>
      <c r="H16" s="22" t="s">
        <v>213</v>
      </c>
      <c r="I16" s="23">
        <v>1100000</v>
      </c>
      <c r="J16" s="47">
        <f t="shared" si="7"/>
        <v>209000</v>
      </c>
      <c r="K16" s="47">
        <f t="shared" si="8"/>
        <v>1309000</v>
      </c>
      <c r="L16" s="59">
        <f t="shared" si="9"/>
        <v>4400000</v>
      </c>
      <c r="M16" s="59">
        <f t="shared" si="10"/>
        <v>5236000</v>
      </c>
      <c r="N16" s="24" t="s">
        <v>214</v>
      </c>
      <c r="O16" s="25">
        <v>1300000</v>
      </c>
      <c r="P16" s="26">
        <f t="shared" si="11"/>
        <v>247000</v>
      </c>
      <c r="Q16" s="26">
        <f t="shared" si="12"/>
        <v>1547000</v>
      </c>
      <c r="R16" s="27">
        <f t="shared" si="13"/>
        <v>5200000</v>
      </c>
      <c r="S16" s="27">
        <f t="shared" si="14"/>
        <v>6188000</v>
      </c>
      <c r="T16" s="29" t="s">
        <v>215</v>
      </c>
      <c r="U16" s="30">
        <v>1090000</v>
      </c>
      <c r="V16" s="31">
        <f t="shared" si="15"/>
        <v>207100</v>
      </c>
      <c r="W16" s="31">
        <f t="shared" si="16"/>
        <v>1297100</v>
      </c>
      <c r="X16" s="32">
        <f t="shared" si="17"/>
        <v>4360000</v>
      </c>
      <c r="Y16" s="32">
        <f t="shared" si="18"/>
        <v>5188400</v>
      </c>
      <c r="Z16" s="77">
        <f t="shared" si="19"/>
        <v>1384366.6666666667</v>
      </c>
      <c r="AA16" s="77">
        <f t="shared" si="0"/>
        <v>5537466.666666667</v>
      </c>
      <c r="AB16" s="83">
        <f t="shared" si="1"/>
        <v>563880.88576696173</v>
      </c>
      <c r="AC16" s="41">
        <f t="shared" si="2"/>
        <v>0.10183011830324848</v>
      </c>
      <c r="AD16" s="40">
        <f t="shared" si="3"/>
        <v>4973585.7808997054</v>
      </c>
      <c r="AE16" s="40">
        <f t="shared" si="4"/>
        <v>6101347.5524336286</v>
      </c>
      <c r="AF16" s="42">
        <f t="shared" si="5"/>
        <v>5537466.666666667</v>
      </c>
      <c r="AG16" s="42">
        <f t="shared" si="6"/>
        <v>5537466.666666667</v>
      </c>
      <c r="AH16" s="5"/>
      <c r="AI16" s="86"/>
      <c r="AJ16" s="81"/>
      <c r="AK16" s="87"/>
      <c r="AL16" s="64"/>
      <c r="AM16" s="64"/>
      <c r="AN16" s="5"/>
      <c r="AO16" s="5"/>
      <c r="AP16" s="5"/>
      <c r="AQ16" s="65"/>
      <c r="AR16" s="66"/>
      <c r="AS16" s="67"/>
      <c r="AT16" s="67"/>
      <c r="AU16" s="5"/>
      <c r="AV16" s="5"/>
      <c r="AW16" s="68"/>
      <c r="AX16" s="88"/>
      <c r="BW16" s="7">
        <v>6</v>
      </c>
    </row>
    <row r="17" spans="1:75" s="7" customFormat="1" ht="52.95" customHeight="1" x14ac:dyDescent="0.3">
      <c r="A17" s="6">
        <v>7</v>
      </c>
      <c r="B17" s="100" t="s">
        <v>207</v>
      </c>
      <c r="C17" s="75" t="s">
        <v>208</v>
      </c>
      <c r="D17" s="101" t="s">
        <v>196</v>
      </c>
      <c r="E17" s="102" t="s">
        <v>211</v>
      </c>
      <c r="F17" s="43">
        <v>4</v>
      </c>
      <c r="G17" s="44">
        <v>1</v>
      </c>
      <c r="H17" s="22" t="s">
        <v>213</v>
      </c>
      <c r="I17" s="23">
        <v>620000</v>
      </c>
      <c r="J17" s="47">
        <f t="shared" si="7"/>
        <v>117800</v>
      </c>
      <c r="K17" s="47">
        <f t="shared" si="8"/>
        <v>737800</v>
      </c>
      <c r="L17" s="59">
        <f t="shared" si="9"/>
        <v>2480000</v>
      </c>
      <c r="M17" s="59">
        <f t="shared" si="10"/>
        <v>2951200</v>
      </c>
      <c r="N17" s="24" t="s">
        <v>214</v>
      </c>
      <c r="O17" s="25">
        <v>550000</v>
      </c>
      <c r="P17" s="26">
        <f t="shared" si="11"/>
        <v>104500</v>
      </c>
      <c r="Q17" s="26">
        <f t="shared" si="12"/>
        <v>654500</v>
      </c>
      <c r="R17" s="27">
        <f t="shared" si="13"/>
        <v>2200000</v>
      </c>
      <c r="S17" s="27">
        <f t="shared" si="14"/>
        <v>2618000</v>
      </c>
      <c r="T17" s="29" t="s">
        <v>215</v>
      </c>
      <c r="U17" s="30">
        <v>800000</v>
      </c>
      <c r="V17" s="31">
        <f t="shared" si="15"/>
        <v>152000</v>
      </c>
      <c r="W17" s="31">
        <f t="shared" si="16"/>
        <v>952000</v>
      </c>
      <c r="X17" s="32">
        <f t="shared" si="17"/>
        <v>3200000</v>
      </c>
      <c r="Y17" s="32">
        <f t="shared" si="18"/>
        <v>3808000</v>
      </c>
      <c r="Z17" s="77">
        <f t="shared" si="19"/>
        <v>781433.33333333337</v>
      </c>
      <c r="AA17" s="77">
        <f t="shared" si="0"/>
        <v>3125733.3333333335</v>
      </c>
      <c r="AB17" s="83">
        <f t="shared" si="1"/>
        <v>613898.53667632572</v>
      </c>
      <c r="AC17" s="41">
        <f t="shared" si="2"/>
        <v>0.19640144286449868</v>
      </c>
      <c r="AD17" s="40">
        <f t="shared" si="3"/>
        <v>2511834.7966570077</v>
      </c>
      <c r="AE17" s="40">
        <f t="shared" si="4"/>
        <v>3739631.8700096593</v>
      </c>
      <c r="AF17" s="42">
        <f t="shared" si="5"/>
        <v>3125733.3333333335</v>
      </c>
      <c r="AG17" s="42">
        <f t="shared" si="6"/>
        <v>3125733.3333333335</v>
      </c>
      <c r="AH17" s="5"/>
      <c r="AI17" s="86"/>
      <c r="AJ17" s="81"/>
      <c r="AK17" s="87"/>
      <c r="AL17" s="64"/>
      <c r="AM17" s="64"/>
      <c r="AN17" s="5"/>
      <c r="AO17" s="5"/>
      <c r="AP17" s="5"/>
      <c r="AQ17" s="65"/>
      <c r="AR17" s="66"/>
      <c r="AS17" s="67"/>
      <c r="AT17" s="67"/>
      <c r="AU17" s="5"/>
      <c r="AV17" s="5"/>
      <c r="AW17" s="68"/>
      <c r="AX17" s="88"/>
      <c r="BW17" s="7">
        <v>7</v>
      </c>
    </row>
    <row r="18" spans="1:75" s="7" customFormat="1" ht="43.2" x14ac:dyDescent="0.3">
      <c r="A18" s="6">
        <v>8</v>
      </c>
      <c r="B18" s="100" t="s">
        <v>209</v>
      </c>
      <c r="C18" s="75" t="s">
        <v>210</v>
      </c>
      <c r="D18" s="101" t="s">
        <v>196</v>
      </c>
      <c r="E18" s="102" t="s">
        <v>211</v>
      </c>
      <c r="F18" s="43">
        <v>4</v>
      </c>
      <c r="G18" s="44">
        <v>1</v>
      </c>
      <c r="H18" s="22" t="s">
        <v>213</v>
      </c>
      <c r="I18" s="23">
        <v>620000</v>
      </c>
      <c r="J18" s="47">
        <f t="shared" si="7"/>
        <v>117800</v>
      </c>
      <c r="K18" s="47">
        <f t="shared" si="8"/>
        <v>737800</v>
      </c>
      <c r="L18" s="59">
        <f t="shared" si="9"/>
        <v>2480000</v>
      </c>
      <c r="M18" s="59">
        <f t="shared" si="10"/>
        <v>2951200</v>
      </c>
      <c r="N18" s="24" t="s">
        <v>214</v>
      </c>
      <c r="O18" s="25">
        <v>600000</v>
      </c>
      <c r="P18" s="26">
        <f t="shared" si="11"/>
        <v>114000</v>
      </c>
      <c r="Q18" s="26">
        <f t="shared" si="12"/>
        <v>714000</v>
      </c>
      <c r="R18" s="27">
        <f t="shared" si="13"/>
        <v>2400000</v>
      </c>
      <c r="S18" s="27">
        <f t="shared" si="14"/>
        <v>2856000</v>
      </c>
      <c r="T18" s="29" t="s">
        <v>215</v>
      </c>
      <c r="U18" s="30">
        <v>800000</v>
      </c>
      <c r="V18" s="31">
        <f t="shared" si="15"/>
        <v>152000</v>
      </c>
      <c r="W18" s="31">
        <f t="shared" si="16"/>
        <v>952000</v>
      </c>
      <c r="X18" s="32">
        <f t="shared" si="17"/>
        <v>3200000</v>
      </c>
      <c r="Y18" s="32">
        <f t="shared" si="18"/>
        <v>3808000</v>
      </c>
      <c r="Z18" s="77">
        <f t="shared" si="19"/>
        <v>801266.66666666663</v>
      </c>
      <c r="AA18" s="77">
        <f t="shared" si="0"/>
        <v>3205066.6666666665</v>
      </c>
      <c r="AB18" s="83">
        <f t="shared" si="1"/>
        <v>524320.71610163758</v>
      </c>
      <c r="AC18" s="41">
        <f t="shared" si="2"/>
        <v>0.16359120437483493</v>
      </c>
      <c r="AD18" s="40">
        <f t="shared" si="3"/>
        <v>2680745.9505650289</v>
      </c>
      <c r="AE18" s="40">
        <f t="shared" si="4"/>
        <v>3729387.3827683041</v>
      </c>
      <c r="AF18" s="42">
        <f t="shared" si="5"/>
        <v>3205066.6666666665</v>
      </c>
      <c r="AG18" s="42">
        <f t="shared" si="6"/>
        <v>3205066.6666666665</v>
      </c>
      <c r="AH18" s="5"/>
      <c r="AI18" s="86"/>
      <c r="AJ18" s="81"/>
      <c r="AK18" s="87"/>
      <c r="AL18" s="64"/>
      <c r="AM18" s="64"/>
      <c r="AN18" s="5"/>
      <c r="AO18" s="5"/>
      <c r="AP18" s="5"/>
      <c r="AQ18" s="65"/>
      <c r="AR18" s="66"/>
      <c r="AS18" s="67"/>
      <c r="AT18" s="67"/>
      <c r="AU18" s="5"/>
      <c r="AV18" s="5"/>
      <c r="AW18" s="68"/>
      <c r="AX18" s="88"/>
      <c r="BW18" s="7">
        <v>8</v>
      </c>
    </row>
    <row r="19" spans="1:75" s="7" customFormat="1" ht="25.8" x14ac:dyDescent="0.3">
      <c r="A19" s="124" t="s">
        <v>94</v>
      </c>
      <c r="B19" s="124"/>
      <c r="C19" s="124"/>
      <c r="D19" s="124"/>
      <c r="E19" s="124"/>
      <c r="F19" s="124"/>
      <c r="G19" s="124"/>
      <c r="H19" s="124"/>
      <c r="I19" s="124"/>
      <c r="J19" s="124"/>
      <c r="K19" s="124"/>
      <c r="L19" s="124"/>
      <c r="M19" s="124"/>
      <c r="N19" s="124"/>
      <c r="O19" s="124"/>
      <c r="P19" s="124"/>
      <c r="Q19" s="124"/>
      <c r="R19" s="124"/>
      <c r="S19" s="124"/>
      <c r="T19" s="124"/>
      <c r="U19" s="124"/>
      <c r="V19" s="124"/>
      <c r="W19" s="124"/>
      <c r="X19" s="124"/>
      <c r="Y19" s="124"/>
      <c r="Z19" s="124"/>
      <c r="AA19" s="98">
        <f>SUM(AA11:AA18)</f>
        <v>26029266.666666668</v>
      </c>
      <c r="AB19" s="97"/>
      <c r="AC19" s="97"/>
      <c r="AD19" s="40" t="e">
        <f>IF(#REF!="","",(#REF!-#REF!))</f>
        <v>#REF!</v>
      </c>
      <c r="AE19" s="40" t="e">
        <f>IF(#REF!="","",(#REF!+#REF!))</f>
        <v>#REF!</v>
      </c>
      <c r="AF19" s="42" t="e">
        <f>AVERAGE(#REF!,#REF!,#REF!)</f>
        <v>#REF!</v>
      </c>
      <c r="AG19" s="42" t="e">
        <f>AF19*#REF!</f>
        <v>#REF!</v>
      </c>
      <c r="AH19" s="3"/>
      <c r="AI19" s="86"/>
      <c r="AJ19" s="81"/>
      <c r="AK19" s="87"/>
      <c r="AL19" s="64"/>
      <c r="AM19" s="64"/>
      <c r="AN19" s="5"/>
      <c r="AO19" s="5"/>
      <c r="AP19" s="5"/>
      <c r="AQ19" s="65"/>
      <c r="AR19" s="66"/>
      <c r="AS19" s="67"/>
      <c r="AT19" s="67"/>
      <c r="AU19" s="5"/>
      <c r="AV19" s="5"/>
      <c r="AW19" s="68"/>
      <c r="AX19" s="88"/>
      <c r="BW19" s="7">
        <v>9</v>
      </c>
    </row>
    <row r="20" spans="1:75" s="7" customFormat="1" ht="14.4" x14ac:dyDescent="0.3">
      <c r="A20" s="3"/>
      <c r="B20" s="3"/>
      <c r="C20" s="3"/>
      <c r="D20" s="3"/>
      <c r="E20" s="3"/>
      <c r="F20" s="3"/>
      <c r="G20" s="3"/>
      <c r="H20" s="3"/>
      <c r="I20" s="3"/>
      <c r="J20" s="3"/>
      <c r="K20" s="3"/>
      <c r="L20" s="3"/>
      <c r="M20" s="3"/>
      <c r="N20" s="3"/>
      <c r="O20" s="3"/>
      <c r="P20" s="3"/>
      <c r="Q20" s="3"/>
      <c r="R20" s="3"/>
      <c r="S20" s="3"/>
      <c r="T20" s="3"/>
      <c r="U20" s="3"/>
      <c r="V20" s="3"/>
      <c r="W20" s="3"/>
      <c r="X20" s="3"/>
      <c r="Y20" s="3"/>
      <c r="Z20" s="3"/>
      <c r="AA20" s="79"/>
      <c r="AB20" s="79"/>
      <c r="AC20" s="3"/>
      <c r="AD20" s="40" t="e">
        <f>IF(#REF!="","",(#REF!-#REF!))</f>
        <v>#REF!</v>
      </c>
      <c r="AE20" s="40" t="e">
        <f>IF(#REF!="","",(#REF!+#REF!))</f>
        <v>#REF!</v>
      </c>
      <c r="AF20" s="42" t="e">
        <f>AVERAGE(#REF!,#REF!,#REF!)</f>
        <v>#REF!</v>
      </c>
      <c r="AG20" s="42" t="e">
        <f>AF20*#REF!</f>
        <v>#REF!</v>
      </c>
      <c r="AH20" s="3"/>
      <c r="AI20" s="86"/>
      <c r="AJ20" s="81"/>
      <c r="AK20" s="87"/>
      <c r="AL20" s="64"/>
      <c r="AM20" s="64"/>
      <c r="AN20" s="5"/>
      <c r="AO20" s="5"/>
      <c r="AP20" s="5"/>
      <c r="AQ20" s="65"/>
      <c r="AR20" s="66"/>
      <c r="AS20" s="67"/>
      <c r="AT20" s="67"/>
      <c r="AU20" s="5"/>
      <c r="AV20" s="5"/>
      <c r="AW20" s="68"/>
      <c r="AX20" s="88"/>
      <c r="BW20" s="7">
        <v>10</v>
      </c>
    </row>
    <row r="21" spans="1:75" s="7" customFormat="1" ht="14.4" x14ac:dyDescent="0.3">
      <c r="A21" s="3"/>
      <c r="B21" s="3"/>
      <c r="C21" s="3"/>
      <c r="D21" s="3"/>
      <c r="E21" s="3"/>
      <c r="F21" s="3"/>
      <c r="G21" s="3"/>
      <c r="H21" s="3"/>
      <c r="I21" s="3"/>
      <c r="J21" s="3"/>
      <c r="K21" s="3"/>
      <c r="L21" s="3"/>
      <c r="M21" s="3"/>
      <c r="N21" s="3"/>
      <c r="O21" s="3"/>
      <c r="P21" s="3"/>
      <c r="Q21" s="3"/>
      <c r="R21" s="3"/>
      <c r="S21" s="3"/>
      <c r="T21" s="3"/>
      <c r="U21" s="3"/>
      <c r="V21" s="3"/>
      <c r="W21" s="3"/>
      <c r="X21" s="3"/>
      <c r="Y21" s="3"/>
      <c r="Z21" s="3"/>
      <c r="AA21" s="79"/>
      <c r="AB21" s="79"/>
      <c r="AC21" s="3"/>
      <c r="AD21" s="40"/>
      <c r="AE21" s="40"/>
      <c r="AF21" s="42"/>
      <c r="AG21" s="42"/>
      <c r="AH21" s="3"/>
      <c r="AI21" s="86"/>
      <c r="AJ21" s="81"/>
      <c r="AK21" s="87"/>
      <c r="AL21" s="64"/>
      <c r="AM21" s="64"/>
      <c r="AN21" s="5"/>
      <c r="AO21" s="5"/>
      <c r="AP21" s="5"/>
      <c r="AQ21" s="65"/>
      <c r="AR21" s="66"/>
      <c r="AS21" s="67"/>
      <c r="AT21" s="67"/>
      <c r="AU21" s="5"/>
      <c r="AV21" s="5"/>
      <c r="AW21" s="68"/>
      <c r="AX21" s="88"/>
    </row>
    <row r="22" spans="1:75" s="7" customFormat="1" ht="127.5" customHeight="1" x14ac:dyDescent="0.3">
      <c r="A22" s="3"/>
      <c r="B22" s="3"/>
      <c r="C22" s="3"/>
      <c r="D22" s="3"/>
      <c r="E22" s="3"/>
      <c r="F22" s="3"/>
      <c r="G22" s="3"/>
      <c r="H22" s="3"/>
      <c r="I22" s="3"/>
      <c r="J22" s="3"/>
      <c r="K22" s="3"/>
      <c r="L22" s="3"/>
      <c r="M22" s="3"/>
      <c r="N22" s="3"/>
      <c r="O22" s="3"/>
      <c r="P22" s="3"/>
      <c r="Q22" s="3"/>
      <c r="R22" s="3"/>
      <c r="S22" s="3"/>
      <c r="T22" s="3"/>
      <c r="U22" s="3"/>
      <c r="V22" s="3"/>
      <c r="W22" s="3"/>
      <c r="X22" s="3"/>
      <c r="Y22" s="3"/>
      <c r="Z22" s="3"/>
      <c r="AA22" s="79"/>
      <c r="AB22" s="79"/>
      <c r="AC22" s="3"/>
      <c r="AD22" s="40"/>
      <c r="AE22" s="40"/>
      <c r="AF22" s="42"/>
      <c r="AG22" s="42"/>
      <c r="AH22" s="3"/>
      <c r="AI22" s="86"/>
      <c r="AJ22" s="81"/>
      <c r="AK22" s="87"/>
      <c r="AL22" s="64"/>
      <c r="AM22" s="64"/>
      <c r="AN22" s="5"/>
      <c r="AO22" s="5"/>
      <c r="AP22" s="5"/>
      <c r="AQ22" s="65"/>
      <c r="AR22" s="66"/>
      <c r="AS22" s="67"/>
      <c r="AT22" s="67"/>
      <c r="AU22" s="5"/>
      <c r="AV22" s="5"/>
      <c r="AW22" s="68"/>
      <c r="AX22" s="88"/>
    </row>
    <row r="23" spans="1:75" s="7" customFormat="1" ht="179.25" customHeight="1" x14ac:dyDescent="0.3">
      <c r="A23" s="3"/>
      <c r="B23" s="3"/>
      <c r="C23" s="3"/>
      <c r="D23" s="3"/>
      <c r="E23" s="3"/>
      <c r="F23" s="3"/>
      <c r="G23" s="3"/>
      <c r="H23" s="3"/>
      <c r="I23" s="3"/>
      <c r="J23" s="3"/>
      <c r="K23" s="3"/>
      <c r="L23" s="3"/>
      <c r="M23" s="3"/>
      <c r="N23" s="3"/>
      <c r="O23" s="3"/>
      <c r="P23" s="3"/>
      <c r="Q23" s="3"/>
      <c r="R23" s="3"/>
      <c r="S23" s="3"/>
      <c r="T23" s="3"/>
      <c r="U23" s="3"/>
      <c r="V23" s="3"/>
      <c r="W23" s="3"/>
      <c r="X23" s="3"/>
      <c r="Y23" s="3"/>
      <c r="Z23" s="3"/>
      <c r="AA23" s="79"/>
      <c r="AB23" s="79"/>
      <c r="AC23" s="3"/>
      <c r="AD23" s="40" t="e">
        <f>IF(#REF!="","",(#REF!-#REF!))</f>
        <v>#REF!</v>
      </c>
      <c r="AE23" s="40" t="e">
        <f>IF(#REF!="","",(#REF!+#REF!))</f>
        <v>#REF!</v>
      </c>
      <c r="AF23" s="42" t="e">
        <f>AVERAGE(#REF!,#REF!,#REF!)</f>
        <v>#REF!</v>
      </c>
      <c r="AG23" s="42" t="e">
        <f>AF23*#REF!</f>
        <v>#REF!</v>
      </c>
      <c r="AH23" s="3"/>
      <c r="AI23" s="86"/>
      <c r="AJ23" s="81"/>
      <c r="AK23" s="87"/>
      <c r="AL23" s="64"/>
      <c r="AM23" s="64"/>
      <c r="AN23" s="5"/>
      <c r="AO23" s="5"/>
      <c r="AP23" s="5"/>
      <c r="AQ23" s="65"/>
      <c r="AR23" s="66"/>
      <c r="AS23" s="67"/>
      <c r="AT23" s="67"/>
      <c r="AU23" s="5"/>
      <c r="AV23" s="5"/>
      <c r="AW23" s="68"/>
      <c r="AX23" s="88"/>
      <c r="BW23" s="7">
        <v>12</v>
      </c>
    </row>
    <row r="24" spans="1:75" s="7" customFormat="1" ht="52.95" customHeight="1" x14ac:dyDescent="0.3">
      <c r="A24" s="3"/>
      <c r="B24" s="3"/>
      <c r="C24" s="3"/>
      <c r="D24" s="3"/>
      <c r="E24" s="3"/>
      <c r="F24" s="3"/>
      <c r="G24" s="3"/>
      <c r="H24" s="3"/>
      <c r="I24" s="3"/>
      <c r="J24" s="3"/>
      <c r="K24" s="3"/>
      <c r="L24" s="3"/>
      <c r="M24" s="3"/>
      <c r="N24" s="3"/>
      <c r="O24" s="3"/>
      <c r="P24" s="3"/>
      <c r="Q24" s="3"/>
      <c r="R24" s="3"/>
      <c r="S24" s="3"/>
      <c r="T24" s="3"/>
      <c r="U24" s="3"/>
      <c r="V24" s="3"/>
      <c r="W24" s="3"/>
      <c r="X24" s="3"/>
      <c r="Y24" s="3"/>
      <c r="Z24" s="3"/>
      <c r="AA24" s="79"/>
      <c r="AB24" s="79"/>
      <c r="AC24" s="3"/>
      <c r="AD24" s="40" t="e">
        <f>IF(#REF!="","",(#REF!-#REF!))</f>
        <v>#REF!</v>
      </c>
      <c r="AE24" s="40" t="e">
        <f>IF(#REF!="","",(#REF!+#REF!))</f>
        <v>#REF!</v>
      </c>
      <c r="AF24" s="42" t="e">
        <f>AVERAGE(#REF!,#REF!,#REF!)</f>
        <v>#REF!</v>
      </c>
      <c r="AG24" s="42" t="e">
        <f>AF24*#REF!</f>
        <v>#REF!</v>
      </c>
      <c r="AH24" s="3"/>
      <c r="AI24" s="86"/>
      <c r="AJ24" s="81"/>
      <c r="AK24" s="87"/>
      <c r="AL24" s="64"/>
      <c r="AM24" s="64"/>
      <c r="AN24" s="5"/>
      <c r="AO24" s="5"/>
      <c r="AP24" s="5"/>
      <c r="AQ24" s="65"/>
      <c r="AR24" s="66"/>
      <c r="AS24" s="67"/>
      <c r="AT24" s="67"/>
      <c r="AU24" s="5"/>
      <c r="AV24" s="5"/>
      <c r="AW24" s="68"/>
      <c r="AX24" s="88"/>
      <c r="BW24" s="7">
        <v>13</v>
      </c>
    </row>
    <row r="25" spans="1:75" s="7" customFormat="1" ht="14.4" x14ac:dyDescent="0.3">
      <c r="A25" s="3"/>
      <c r="B25" s="3"/>
      <c r="C25" s="3"/>
      <c r="D25" s="3"/>
      <c r="E25" s="3"/>
      <c r="F25" s="3"/>
      <c r="G25" s="3"/>
      <c r="H25" s="3"/>
      <c r="I25" s="3"/>
      <c r="J25" s="3"/>
      <c r="K25" s="3"/>
      <c r="L25" s="3"/>
      <c r="M25" s="3"/>
      <c r="N25" s="3"/>
      <c r="O25" s="3"/>
      <c r="P25" s="3"/>
      <c r="Q25" s="3"/>
      <c r="R25" s="3"/>
      <c r="S25" s="3"/>
      <c r="T25" s="3"/>
      <c r="U25" s="3"/>
      <c r="V25" s="3"/>
      <c r="W25" s="3"/>
      <c r="X25" s="3"/>
      <c r="Y25" s="3"/>
      <c r="Z25" s="3"/>
      <c r="AA25" s="79"/>
      <c r="AB25" s="79"/>
      <c r="AC25" s="3"/>
      <c r="AD25" s="40" t="e">
        <f>IF(#REF!="","",(#REF!-#REF!))</f>
        <v>#REF!</v>
      </c>
      <c r="AE25" s="40" t="e">
        <f>IF(#REF!="","",(#REF!+#REF!))</f>
        <v>#REF!</v>
      </c>
      <c r="AF25" s="42" t="e">
        <f>AVERAGE(#REF!,#REF!,#REF!)</f>
        <v>#REF!</v>
      </c>
      <c r="AG25" s="42" t="e">
        <f>AF25*#REF!</f>
        <v>#REF!</v>
      </c>
      <c r="AH25" s="3"/>
      <c r="AI25" s="86"/>
      <c r="AJ25" s="81"/>
      <c r="AK25" s="87"/>
      <c r="AL25" s="64"/>
      <c r="AM25" s="64"/>
      <c r="AN25" s="5"/>
      <c r="AO25" s="5"/>
      <c r="AP25" s="5"/>
      <c r="AQ25" s="65"/>
      <c r="AR25" s="66"/>
      <c r="AS25" s="67"/>
      <c r="AT25" s="67"/>
      <c r="AU25" s="5"/>
      <c r="AV25" s="5"/>
      <c r="AW25" s="68"/>
      <c r="AX25" s="88"/>
      <c r="BW25" s="7">
        <v>14</v>
      </c>
    </row>
    <row r="26" spans="1:75" s="7" customFormat="1" ht="52.95" customHeight="1" x14ac:dyDescent="0.3">
      <c r="A26" s="3"/>
      <c r="B26" s="3"/>
      <c r="C26" s="3"/>
      <c r="D26" s="3"/>
      <c r="E26" s="3"/>
      <c r="F26" s="3"/>
      <c r="G26" s="3"/>
      <c r="H26" s="3"/>
      <c r="I26" s="3"/>
      <c r="J26" s="3"/>
      <c r="K26" s="3"/>
      <c r="L26" s="3"/>
      <c r="M26" s="3"/>
      <c r="N26" s="3"/>
      <c r="O26" s="3"/>
      <c r="P26" s="3"/>
      <c r="Q26" s="3"/>
      <c r="R26" s="3"/>
      <c r="S26" s="3"/>
      <c r="T26" s="3"/>
      <c r="U26" s="3"/>
      <c r="V26" s="3"/>
      <c r="W26" s="3"/>
      <c r="X26" s="3"/>
      <c r="Y26" s="3"/>
      <c r="Z26" s="3"/>
      <c r="AA26" s="79"/>
      <c r="AB26" s="79"/>
      <c r="AC26" s="3"/>
      <c r="AD26" s="40" t="e">
        <f>IF(#REF!="","",(#REF!-#REF!))</f>
        <v>#REF!</v>
      </c>
      <c r="AE26" s="40" t="e">
        <f>IF(#REF!="","",(#REF!+#REF!))</f>
        <v>#REF!</v>
      </c>
      <c r="AF26" s="42" t="e">
        <f>AVERAGE(#REF!,#REF!,#REF!)</f>
        <v>#REF!</v>
      </c>
      <c r="AG26" s="42" t="e">
        <f>AF26*#REF!</f>
        <v>#REF!</v>
      </c>
      <c r="AH26" s="3"/>
      <c r="AI26" s="86"/>
      <c r="AJ26" s="81"/>
      <c r="AK26" s="87"/>
      <c r="AL26" s="64"/>
      <c r="AM26" s="64"/>
      <c r="AN26" s="5"/>
      <c r="AO26" s="5"/>
      <c r="AP26" s="5"/>
      <c r="AQ26" s="65"/>
      <c r="AR26" s="66"/>
      <c r="AS26" s="67"/>
      <c r="AT26" s="67"/>
      <c r="AU26" s="5"/>
      <c r="AV26" s="5"/>
      <c r="AW26" s="68"/>
      <c r="AX26" s="88"/>
      <c r="BW26" s="7">
        <v>16</v>
      </c>
    </row>
    <row r="27" spans="1:75" s="7" customFormat="1" ht="14.4" x14ac:dyDescent="0.3">
      <c r="A27" s="3"/>
      <c r="B27" s="3"/>
      <c r="C27" s="3"/>
      <c r="D27" s="3"/>
      <c r="E27" s="3"/>
      <c r="F27" s="3"/>
      <c r="G27" s="3"/>
      <c r="H27" s="3"/>
      <c r="I27" s="3"/>
      <c r="J27" s="3"/>
      <c r="K27" s="3"/>
      <c r="L27" s="3"/>
      <c r="M27" s="3"/>
      <c r="N27" s="3"/>
      <c r="O27" s="3"/>
      <c r="P27" s="3"/>
      <c r="Q27" s="3"/>
      <c r="R27" s="3"/>
      <c r="S27" s="3"/>
      <c r="T27" s="3"/>
      <c r="U27" s="3"/>
      <c r="V27" s="3"/>
      <c r="W27" s="3"/>
      <c r="X27" s="3"/>
      <c r="Y27" s="3"/>
      <c r="Z27" s="3"/>
      <c r="AA27" s="79"/>
      <c r="AB27" s="79"/>
      <c r="AC27" s="3"/>
      <c r="AD27" s="40" t="e">
        <f>IF(#REF!="","",(#REF!-#REF!))</f>
        <v>#REF!</v>
      </c>
      <c r="AE27" s="40" t="e">
        <f>IF(#REF!="","",(#REF!+#REF!))</f>
        <v>#REF!</v>
      </c>
      <c r="AF27" s="42" t="e">
        <f>AVERAGE(#REF!,#REF!,#REF!)</f>
        <v>#REF!</v>
      </c>
      <c r="AG27" s="42" t="e">
        <f>AF27*#REF!</f>
        <v>#REF!</v>
      </c>
      <c r="AH27" s="3"/>
      <c r="AI27" s="86"/>
      <c r="AJ27" s="81"/>
      <c r="AK27" s="87"/>
      <c r="AL27" s="64"/>
      <c r="AM27" s="64"/>
      <c r="AN27" s="5"/>
      <c r="AO27" s="5"/>
      <c r="AP27" s="5"/>
      <c r="AQ27" s="65"/>
      <c r="AR27" s="66"/>
      <c r="AS27" s="67"/>
      <c r="AT27" s="67"/>
      <c r="AU27" s="5"/>
      <c r="AV27" s="5"/>
      <c r="AW27" s="68"/>
      <c r="AX27" s="88"/>
      <c r="BW27" s="7">
        <v>17</v>
      </c>
    </row>
    <row r="28" spans="1:75" s="7" customFormat="1" ht="14.4" x14ac:dyDescent="0.3">
      <c r="A28" s="3"/>
      <c r="B28" s="3"/>
      <c r="C28" s="3"/>
      <c r="D28" s="3"/>
      <c r="E28" s="3"/>
      <c r="F28" s="3"/>
      <c r="G28" s="3"/>
      <c r="H28" s="3"/>
      <c r="I28" s="3"/>
      <c r="J28" s="3"/>
      <c r="K28" s="3"/>
      <c r="L28" s="3"/>
      <c r="M28" s="3"/>
      <c r="N28" s="3"/>
      <c r="O28" s="3"/>
      <c r="P28" s="3"/>
      <c r="Q28" s="3"/>
      <c r="R28" s="3"/>
      <c r="S28" s="3"/>
      <c r="T28" s="3"/>
      <c r="U28" s="3"/>
      <c r="V28" s="3"/>
      <c r="W28" s="3"/>
      <c r="X28" s="3"/>
      <c r="Y28" s="3"/>
      <c r="Z28" s="3"/>
      <c r="AA28" s="79"/>
      <c r="AB28" s="79"/>
      <c r="AC28" s="3"/>
      <c r="AD28" s="40" t="e">
        <f>IF(#REF!="","",(#REF!-#REF!))</f>
        <v>#REF!</v>
      </c>
      <c r="AE28" s="40" t="e">
        <f>IF(#REF!="","",(#REF!+#REF!))</f>
        <v>#REF!</v>
      </c>
      <c r="AF28" s="42" t="e">
        <f>AVERAGE(#REF!,#REF!,#REF!)</f>
        <v>#REF!</v>
      </c>
      <c r="AG28" s="42" t="e">
        <f>AF28*#REF!</f>
        <v>#REF!</v>
      </c>
      <c r="AH28" s="3"/>
      <c r="AI28" s="86"/>
      <c r="AJ28" s="81"/>
      <c r="AK28" s="87"/>
      <c r="AL28" s="64"/>
      <c r="AM28" s="64"/>
      <c r="AN28" s="5"/>
      <c r="AO28" s="5"/>
      <c r="AP28" s="5"/>
      <c r="AQ28" s="65"/>
      <c r="AR28" s="66"/>
      <c r="AS28" s="67"/>
      <c r="AT28" s="67"/>
      <c r="AU28" s="5"/>
      <c r="AV28" s="5"/>
      <c r="AW28" s="68"/>
      <c r="AX28" s="88"/>
      <c r="BW28" s="7">
        <v>18</v>
      </c>
    </row>
    <row r="29" spans="1:75" s="7" customFormat="1" ht="14.4" x14ac:dyDescent="0.3">
      <c r="A29" s="3"/>
      <c r="B29" s="3"/>
      <c r="C29" s="3"/>
      <c r="D29" s="3"/>
      <c r="E29" s="3"/>
      <c r="F29" s="3"/>
      <c r="G29" s="3"/>
      <c r="H29" s="3"/>
      <c r="I29" s="3"/>
      <c r="J29" s="3"/>
      <c r="K29" s="3"/>
      <c r="L29" s="3"/>
      <c r="M29" s="3"/>
      <c r="N29" s="3"/>
      <c r="O29" s="3"/>
      <c r="P29" s="3"/>
      <c r="Q29" s="3"/>
      <c r="R29" s="3"/>
      <c r="S29" s="3"/>
      <c r="T29" s="3"/>
      <c r="U29" s="3"/>
      <c r="V29" s="3"/>
      <c r="W29" s="3"/>
      <c r="X29" s="3"/>
      <c r="Y29" s="3"/>
      <c r="Z29" s="3"/>
      <c r="AA29" s="79"/>
      <c r="AB29" s="79"/>
      <c r="AC29" s="3"/>
      <c r="AD29" s="40" t="e">
        <f>IF(#REF!="","",(#REF!-#REF!))</f>
        <v>#REF!</v>
      </c>
      <c r="AE29" s="40" t="e">
        <f>IF(#REF!="","",(#REF!+#REF!))</f>
        <v>#REF!</v>
      </c>
      <c r="AF29" s="42" t="e">
        <f>AVERAGE(#REF!,#REF!,#REF!)</f>
        <v>#REF!</v>
      </c>
      <c r="AG29" s="42" t="e">
        <f>AF29*#REF!</f>
        <v>#REF!</v>
      </c>
      <c r="AH29" s="3"/>
      <c r="AI29" s="86"/>
      <c r="AJ29" s="81"/>
      <c r="AK29" s="87"/>
      <c r="AL29" s="64"/>
      <c r="AM29" s="64"/>
      <c r="AN29" s="5"/>
      <c r="AO29" s="5"/>
      <c r="AP29" s="5"/>
      <c r="AQ29" s="65"/>
      <c r="AR29" s="66"/>
      <c r="AS29" s="67"/>
      <c r="AT29" s="67"/>
      <c r="AU29" s="5"/>
      <c r="AV29" s="5"/>
      <c r="AW29" s="68"/>
      <c r="AX29" s="88"/>
      <c r="BW29" s="7">
        <v>19</v>
      </c>
    </row>
    <row r="30" spans="1:75" s="7" customFormat="1" ht="14.4" x14ac:dyDescent="0.3">
      <c r="A30" s="3"/>
      <c r="B30" s="3"/>
      <c r="C30" s="3"/>
      <c r="D30" s="3"/>
      <c r="E30" s="3"/>
      <c r="F30" s="3"/>
      <c r="G30" s="3"/>
      <c r="H30" s="3"/>
      <c r="I30" s="3"/>
      <c r="J30" s="3"/>
      <c r="K30" s="3"/>
      <c r="L30" s="3"/>
      <c r="M30" s="3"/>
      <c r="N30" s="3"/>
      <c r="O30" s="3"/>
      <c r="P30" s="3"/>
      <c r="Q30" s="3"/>
      <c r="R30" s="3"/>
      <c r="S30" s="3"/>
      <c r="T30" s="3"/>
      <c r="U30" s="3"/>
      <c r="V30" s="3"/>
      <c r="W30" s="3"/>
      <c r="X30" s="3"/>
      <c r="Y30" s="3"/>
      <c r="Z30" s="3"/>
      <c r="AA30" s="79"/>
      <c r="AB30" s="79"/>
      <c r="AC30" s="3"/>
      <c r="AD30" s="40"/>
      <c r="AE30" s="40"/>
      <c r="AF30" s="42"/>
      <c r="AG30" s="42"/>
      <c r="AH30" s="3"/>
      <c r="AI30" s="86"/>
      <c r="AJ30" s="81"/>
      <c r="AK30" s="87"/>
      <c r="AL30" s="64"/>
      <c r="AM30" s="64"/>
      <c r="AN30" s="5"/>
      <c r="AO30" s="5"/>
      <c r="AP30" s="5"/>
      <c r="AQ30" s="65"/>
      <c r="AR30" s="66"/>
      <c r="AS30" s="67"/>
      <c r="AT30" s="67"/>
      <c r="AU30" s="5"/>
      <c r="AV30" s="5"/>
      <c r="AW30" s="68"/>
      <c r="AX30" s="88"/>
    </row>
    <row r="31" spans="1:75" s="7" customFormat="1" ht="52.95" customHeight="1" x14ac:dyDescent="0.3">
      <c r="A31" s="3"/>
      <c r="B31" s="3"/>
      <c r="C31" s="3"/>
      <c r="D31" s="3"/>
      <c r="E31" s="3"/>
      <c r="F31" s="3"/>
      <c r="G31" s="3"/>
      <c r="H31" s="3"/>
      <c r="I31" s="3"/>
      <c r="J31" s="3"/>
      <c r="K31" s="3"/>
      <c r="L31" s="3"/>
      <c r="M31" s="3"/>
      <c r="N31" s="3"/>
      <c r="O31" s="3"/>
      <c r="P31" s="3"/>
      <c r="Q31" s="3"/>
      <c r="R31" s="3"/>
      <c r="S31" s="3"/>
      <c r="T31" s="3"/>
      <c r="U31" s="3"/>
      <c r="V31" s="3"/>
      <c r="W31" s="3"/>
      <c r="X31" s="3"/>
      <c r="Y31" s="3"/>
      <c r="Z31" s="3"/>
      <c r="AA31" s="79"/>
      <c r="AB31" s="79"/>
      <c r="AC31" s="3"/>
      <c r="AD31" s="40" t="e">
        <f>IF(#REF!="","",(#REF!-#REF!))</f>
        <v>#REF!</v>
      </c>
      <c r="AE31" s="40" t="e">
        <f>IF(#REF!="","",(#REF!+#REF!))</f>
        <v>#REF!</v>
      </c>
      <c r="AF31" s="42" t="e">
        <f>AVERAGE(#REF!,#REF!,#REF!)</f>
        <v>#REF!</v>
      </c>
      <c r="AG31" s="42" t="e">
        <f>AF31*#REF!</f>
        <v>#REF!</v>
      </c>
      <c r="AH31" s="3"/>
      <c r="AI31" s="86"/>
      <c r="AJ31" s="81"/>
      <c r="AK31" s="87"/>
      <c r="AL31" s="64"/>
      <c r="AM31" s="64"/>
      <c r="AN31" s="5"/>
      <c r="AO31" s="5"/>
      <c r="AP31" s="5"/>
      <c r="AQ31" s="65"/>
      <c r="AR31" s="66"/>
      <c r="AS31" s="67"/>
      <c r="AT31" s="67"/>
      <c r="AU31" s="5"/>
      <c r="AV31" s="5"/>
      <c r="AW31" s="68"/>
      <c r="AX31" s="88"/>
      <c r="BW31" s="7">
        <v>24</v>
      </c>
    </row>
    <row r="32" spans="1:75" s="7" customFormat="1" ht="14.4" x14ac:dyDescent="0.3">
      <c r="A32" s="3"/>
      <c r="B32" s="3"/>
      <c r="C32" s="3"/>
      <c r="D32" s="3"/>
      <c r="E32" s="3"/>
      <c r="F32" s="3"/>
      <c r="G32" s="3"/>
      <c r="H32" s="3"/>
      <c r="I32" s="3"/>
      <c r="J32" s="3"/>
      <c r="K32" s="3"/>
      <c r="L32" s="3"/>
      <c r="M32" s="3"/>
      <c r="N32" s="3"/>
      <c r="O32" s="3"/>
      <c r="P32" s="3"/>
      <c r="Q32" s="3"/>
      <c r="R32" s="3"/>
      <c r="S32" s="3"/>
      <c r="T32" s="3"/>
      <c r="U32" s="3"/>
      <c r="V32" s="3"/>
      <c r="W32" s="3"/>
      <c r="X32" s="3"/>
      <c r="Y32" s="3"/>
      <c r="Z32" s="3"/>
      <c r="AA32" s="79"/>
      <c r="AB32" s="79"/>
      <c r="AC32" s="3"/>
      <c r="AD32" s="40" t="e">
        <f>IF(#REF!="","",(#REF!-#REF!))</f>
        <v>#REF!</v>
      </c>
      <c r="AE32" s="40" t="e">
        <f>IF(#REF!="","",(#REF!+#REF!))</f>
        <v>#REF!</v>
      </c>
      <c r="AF32" s="42" t="e">
        <f>AVERAGE(#REF!,#REF!,#REF!)</f>
        <v>#REF!</v>
      </c>
      <c r="AG32" s="42" t="e">
        <f>AF32*#REF!</f>
        <v>#REF!</v>
      </c>
      <c r="AH32" s="3"/>
      <c r="AI32" s="86"/>
      <c r="AJ32" s="81"/>
      <c r="AK32" s="87"/>
      <c r="AL32" s="64"/>
      <c r="AM32" s="64"/>
      <c r="AN32" s="5"/>
      <c r="AO32" s="5"/>
      <c r="AP32" s="5"/>
      <c r="AQ32" s="65"/>
      <c r="AR32" s="66"/>
      <c r="AS32" s="67"/>
      <c r="AT32" s="67"/>
      <c r="AU32" s="5"/>
      <c r="AV32" s="5"/>
      <c r="AW32" s="68"/>
      <c r="AX32" s="88"/>
      <c r="BW32" s="7">
        <v>25</v>
      </c>
    </row>
    <row r="33" spans="1:75" s="7" customFormat="1" ht="14.4" x14ac:dyDescent="0.3">
      <c r="A33" s="3"/>
      <c r="B33" s="3"/>
      <c r="C33" s="3"/>
      <c r="D33" s="3"/>
      <c r="E33" s="3"/>
      <c r="F33" s="3"/>
      <c r="G33" s="3"/>
      <c r="H33" s="3"/>
      <c r="I33" s="3"/>
      <c r="J33" s="3"/>
      <c r="K33" s="3"/>
      <c r="L33" s="3"/>
      <c r="M33" s="3"/>
      <c r="N33" s="3"/>
      <c r="O33" s="3"/>
      <c r="P33" s="3"/>
      <c r="Q33" s="3"/>
      <c r="R33" s="3"/>
      <c r="S33" s="3"/>
      <c r="T33" s="3"/>
      <c r="U33" s="3"/>
      <c r="V33" s="3"/>
      <c r="W33" s="3"/>
      <c r="X33" s="3"/>
      <c r="Y33" s="3"/>
      <c r="Z33" s="3"/>
      <c r="AA33" s="79"/>
      <c r="AB33" s="79"/>
      <c r="AC33" s="3"/>
      <c r="AD33" s="40" t="e">
        <f>IF(#REF!="","",(#REF!-#REF!))</f>
        <v>#REF!</v>
      </c>
      <c r="AE33" s="40" t="e">
        <f>IF(#REF!="","",(#REF!+#REF!))</f>
        <v>#REF!</v>
      </c>
      <c r="AF33" s="42" t="e">
        <f>AVERAGE(#REF!,#REF!,#REF!)</f>
        <v>#REF!</v>
      </c>
      <c r="AG33" s="42" t="e">
        <f>AF33*#REF!</f>
        <v>#REF!</v>
      </c>
      <c r="AH33" s="3"/>
      <c r="AI33" s="86"/>
      <c r="AJ33" s="81"/>
      <c r="AK33" s="87"/>
      <c r="AL33" s="64"/>
      <c r="AM33" s="64"/>
      <c r="AN33" s="5"/>
      <c r="AO33" s="5"/>
      <c r="AP33" s="5"/>
      <c r="AQ33" s="65"/>
      <c r="AR33" s="66"/>
      <c r="AS33" s="67"/>
      <c r="AT33" s="67"/>
      <c r="AU33" s="5"/>
      <c r="AV33" s="5"/>
      <c r="AW33" s="68"/>
      <c r="AX33" s="88"/>
      <c r="BW33" s="7">
        <v>26</v>
      </c>
    </row>
    <row r="34" spans="1:75" s="7" customFormat="1" ht="14.4" x14ac:dyDescent="0.3">
      <c r="A34" s="3"/>
      <c r="B34" s="3"/>
      <c r="C34" s="3"/>
      <c r="D34" s="3"/>
      <c r="E34" s="3"/>
      <c r="F34" s="3"/>
      <c r="G34" s="3"/>
      <c r="H34" s="3"/>
      <c r="I34" s="3"/>
      <c r="J34" s="3"/>
      <c r="K34" s="3"/>
      <c r="L34" s="3"/>
      <c r="M34" s="3"/>
      <c r="N34" s="3"/>
      <c r="O34" s="3"/>
      <c r="P34" s="3"/>
      <c r="Q34" s="3"/>
      <c r="R34" s="3"/>
      <c r="S34" s="3"/>
      <c r="T34" s="3"/>
      <c r="U34" s="3"/>
      <c r="V34" s="3"/>
      <c r="W34" s="3"/>
      <c r="X34" s="3"/>
      <c r="Y34" s="3"/>
      <c r="Z34" s="3"/>
      <c r="AA34" s="79"/>
      <c r="AB34" s="79"/>
      <c r="AC34" s="3"/>
      <c r="AD34" s="40" t="e">
        <f>IF(#REF!="","",(#REF!-#REF!))</f>
        <v>#REF!</v>
      </c>
      <c r="AE34" s="40" t="e">
        <f>IF(#REF!="","",(#REF!+#REF!))</f>
        <v>#REF!</v>
      </c>
      <c r="AF34" s="42" t="e">
        <f>AVERAGE(#REF!,#REF!,#REF!)</f>
        <v>#REF!</v>
      </c>
      <c r="AG34" s="42" t="e">
        <f>AF34*#REF!</f>
        <v>#REF!</v>
      </c>
      <c r="AH34" s="3"/>
      <c r="AI34" s="86"/>
      <c r="AJ34" s="81"/>
      <c r="AK34" s="87"/>
      <c r="AL34" s="64"/>
      <c r="AM34" s="64"/>
      <c r="AN34" s="5"/>
      <c r="AO34" s="5"/>
      <c r="AP34" s="5"/>
      <c r="AQ34" s="65"/>
      <c r="AR34" s="66"/>
      <c r="AS34" s="67"/>
      <c r="AT34" s="67"/>
      <c r="AU34" s="5"/>
      <c r="AV34" s="5"/>
      <c r="AW34" s="68"/>
      <c r="AX34" s="88"/>
      <c r="BW34" s="7">
        <v>27</v>
      </c>
    </row>
    <row r="35" spans="1:75" s="7" customFormat="1" ht="14.4" x14ac:dyDescent="0.3">
      <c r="A35" s="3"/>
      <c r="B35" s="3"/>
      <c r="C35" s="3"/>
      <c r="D35" s="3"/>
      <c r="E35" s="3"/>
      <c r="F35" s="3"/>
      <c r="G35" s="3"/>
      <c r="H35" s="3"/>
      <c r="I35" s="3"/>
      <c r="J35" s="3"/>
      <c r="K35" s="3"/>
      <c r="L35" s="3"/>
      <c r="M35" s="3"/>
      <c r="N35" s="3"/>
      <c r="O35" s="3"/>
      <c r="P35" s="3"/>
      <c r="Q35" s="3"/>
      <c r="R35" s="3"/>
      <c r="S35" s="3"/>
      <c r="T35" s="3"/>
      <c r="U35" s="3"/>
      <c r="V35" s="3"/>
      <c r="W35" s="3"/>
      <c r="X35" s="3"/>
      <c r="Y35" s="3"/>
      <c r="Z35" s="3"/>
      <c r="AA35" s="79"/>
      <c r="AB35" s="79"/>
      <c r="AC35" s="3"/>
      <c r="AD35" s="40" t="e">
        <f>IF(#REF!="","",(#REF!-#REF!))</f>
        <v>#REF!</v>
      </c>
      <c r="AE35" s="40" t="e">
        <f>IF(#REF!="","",(#REF!+#REF!))</f>
        <v>#REF!</v>
      </c>
      <c r="AF35" s="42" t="e">
        <f>AVERAGE(#REF!,#REF!,#REF!)</f>
        <v>#REF!</v>
      </c>
      <c r="AG35" s="42" t="e">
        <f>AF35*#REF!</f>
        <v>#REF!</v>
      </c>
      <c r="AH35" s="3"/>
      <c r="AI35" s="86"/>
      <c r="AJ35" s="81"/>
      <c r="AK35" s="87"/>
      <c r="AL35" s="64"/>
      <c r="AM35" s="64"/>
      <c r="AN35" s="5"/>
      <c r="AO35" s="5"/>
      <c r="AP35" s="5"/>
      <c r="AQ35" s="65"/>
      <c r="AR35" s="66"/>
      <c r="AS35" s="67"/>
      <c r="AT35" s="67"/>
      <c r="AU35" s="5"/>
      <c r="AV35" s="5"/>
      <c r="AW35" s="68"/>
      <c r="AX35" s="88"/>
      <c r="BW35" s="7">
        <v>28</v>
      </c>
    </row>
    <row r="36" spans="1:75" s="7" customFormat="1" ht="14.4" x14ac:dyDescent="0.3">
      <c r="A36" s="3"/>
      <c r="B36" s="3"/>
      <c r="C36" s="3"/>
      <c r="D36" s="3"/>
      <c r="E36" s="3"/>
      <c r="F36" s="3"/>
      <c r="G36" s="3"/>
      <c r="H36" s="3"/>
      <c r="I36" s="3"/>
      <c r="J36" s="3"/>
      <c r="K36" s="3"/>
      <c r="L36" s="3"/>
      <c r="M36" s="3"/>
      <c r="N36" s="3"/>
      <c r="O36" s="3"/>
      <c r="P36" s="3"/>
      <c r="Q36" s="3"/>
      <c r="R36" s="3"/>
      <c r="S36" s="3"/>
      <c r="T36" s="3"/>
      <c r="U36" s="3"/>
      <c r="V36" s="3"/>
      <c r="W36" s="3"/>
      <c r="X36" s="3"/>
      <c r="Y36" s="3"/>
      <c r="Z36" s="3"/>
      <c r="AA36" s="79"/>
      <c r="AB36" s="79"/>
      <c r="AC36" s="3"/>
      <c r="AD36" s="40" t="e">
        <f>IF(#REF!="","",(#REF!-#REF!))</f>
        <v>#REF!</v>
      </c>
      <c r="AE36" s="40" t="e">
        <f>IF(#REF!="","",(#REF!+#REF!))</f>
        <v>#REF!</v>
      </c>
      <c r="AF36" s="42" t="e">
        <f>AVERAGE(#REF!,#REF!,#REF!)</f>
        <v>#REF!</v>
      </c>
      <c r="AG36" s="42" t="e">
        <f>AF36*#REF!</f>
        <v>#REF!</v>
      </c>
      <c r="AH36" s="3"/>
      <c r="AI36" s="86"/>
      <c r="AJ36" s="81"/>
      <c r="AK36" s="87"/>
      <c r="AL36" s="64"/>
      <c r="AM36" s="64"/>
      <c r="AN36" s="5"/>
      <c r="AO36" s="5"/>
      <c r="AP36" s="5"/>
      <c r="AQ36" s="65"/>
      <c r="AR36" s="66"/>
      <c r="AS36" s="67"/>
      <c r="AT36" s="67"/>
      <c r="AU36" s="5"/>
      <c r="AV36" s="5"/>
      <c r="AW36" s="68"/>
      <c r="AX36" s="88"/>
      <c r="BW36" s="7">
        <v>29</v>
      </c>
    </row>
    <row r="37" spans="1:75" s="7" customFormat="1" ht="14.4" x14ac:dyDescent="0.3">
      <c r="A37" s="3"/>
      <c r="B37" s="3"/>
      <c r="C37" s="3"/>
      <c r="D37" s="3"/>
      <c r="E37" s="3"/>
      <c r="F37" s="3"/>
      <c r="G37" s="3"/>
      <c r="H37" s="3"/>
      <c r="I37" s="3"/>
      <c r="J37" s="3"/>
      <c r="K37" s="3"/>
      <c r="L37" s="3"/>
      <c r="M37" s="3"/>
      <c r="N37" s="3"/>
      <c r="O37" s="3"/>
      <c r="P37" s="3"/>
      <c r="Q37" s="3"/>
      <c r="R37" s="3"/>
      <c r="S37" s="3"/>
      <c r="T37" s="3"/>
      <c r="U37" s="3"/>
      <c r="V37" s="3"/>
      <c r="W37" s="3"/>
      <c r="X37" s="3"/>
      <c r="Y37" s="3"/>
      <c r="Z37" s="3"/>
      <c r="AA37" s="79"/>
      <c r="AB37" s="79"/>
      <c r="AC37" s="3"/>
      <c r="AD37" s="40" t="e">
        <f>IF(#REF!="","",(#REF!-#REF!))</f>
        <v>#REF!</v>
      </c>
      <c r="AE37" s="40" t="e">
        <f>IF(#REF!="","",(#REF!+#REF!))</f>
        <v>#REF!</v>
      </c>
      <c r="AF37" s="42" t="e">
        <f>AVERAGE(#REF!,#REF!,#REF!)</f>
        <v>#REF!</v>
      </c>
      <c r="AG37" s="42" t="e">
        <f>AF37*#REF!</f>
        <v>#REF!</v>
      </c>
      <c r="AH37" s="3"/>
      <c r="AI37" s="86"/>
      <c r="AJ37" s="81"/>
      <c r="AK37" s="87"/>
      <c r="AL37" s="64"/>
      <c r="AM37" s="64"/>
      <c r="AN37" s="5"/>
      <c r="AO37" s="5"/>
      <c r="AP37" s="5"/>
      <c r="AQ37" s="65"/>
      <c r="AR37" s="66"/>
      <c r="AS37" s="67"/>
      <c r="AT37" s="67"/>
      <c r="AU37" s="5"/>
      <c r="AV37" s="5"/>
      <c r="AW37" s="68"/>
      <c r="AX37" s="88"/>
      <c r="BW37" s="7">
        <v>30</v>
      </c>
    </row>
    <row r="38" spans="1:75" s="7" customFormat="1" ht="14.4" x14ac:dyDescent="0.3">
      <c r="A38" s="3"/>
      <c r="B38" s="3"/>
      <c r="C38" s="3"/>
      <c r="D38" s="3"/>
      <c r="E38" s="3"/>
      <c r="F38" s="3"/>
      <c r="G38" s="3"/>
      <c r="H38" s="3"/>
      <c r="I38" s="3"/>
      <c r="J38" s="3"/>
      <c r="K38" s="3"/>
      <c r="L38" s="3"/>
      <c r="M38" s="3"/>
      <c r="N38" s="3"/>
      <c r="O38" s="3"/>
      <c r="P38" s="3"/>
      <c r="Q38" s="3"/>
      <c r="R38" s="3"/>
      <c r="S38" s="3"/>
      <c r="T38" s="3"/>
      <c r="U38" s="3"/>
      <c r="V38" s="3"/>
      <c r="W38" s="3"/>
      <c r="X38" s="3"/>
      <c r="Y38" s="3"/>
      <c r="Z38" s="3"/>
      <c r="AA38" s="79"/>
      <c r="AB38" s="79"/>
      <c r="AC38" s="3"/>
      <c r="AD38" s="40" t="e">
        <f>IF(#REF!="","",(#REF!-#REF!))</f>
        <v>#REF!</v>
      </c>
      <c r="AE38" s="40" t="e">
        <f>IF(#REF!="","",(#REF!+#REF!))</f>
        <v>#REF!</v>
      </c>
      <c r="AF38" s="42" t="e">
        <f>AVERAGE(#REF!,#REF!,#REF!)</f>
        <v>#REF!</v>
      </c>
      <c r="AG38" s="42" t="e">
        <f>AF38*#REF!</f>
        <v>#REF!</v>
      </c>
      <c r="AH38" s="3"/>
      <c r="AI38" s="86"/>
      <c r="AJ38" s="81"/>
      <c r="AK38" s="87"/>
      <c r="AL38" s="64"/>
      <c r="AM38" s="64"/>
      <c r="AN38" s="5"/>
      <c r="AO38" s="5"/>
      <c r="AP38" s="5"/>
      <c r="AQ38" s="65"/>
      <c r="AR38" s="66"/>
      <c r="AS38" s="67"/>
      <c r="AT38" s="67"/>
      <c r="AU38" s="5"/>
      <c r="AV38" s="5"/>
      <c r="AW38" s="68"/>
      <c r="AX38" s="88"/>
      <c r="BW38" s="7">
        <v>32</v>
      </c>
    </row>
    <row r="39" spans="1:75" s="7" customFormat="1" ht="14.4" x14ac:dyDescent="0.3">
      <c r="A39" s="3"/>
      <c r="B39" s="3"/>
      <c r="C39" s="3"/>
      <c r="D39" s="3"/>
      <c r="E39" s="3"/>
      <c r="F39" s="3"/>
      <c r="G39" s="3"/>
      <c r="H39" s="3"/>
      <c r="I39" s="3"/>
      <c r="J39" s="3"/>
      <c r="K39" s="3"/>
      <c r="L39" s="3"/>
      <c r="M39" s="3"/>
      <c r="N39" s="3"/>
      <c r="O39" s="3"/>
      <c r="P39" s="3"/>
      <c r="Q39" s="3"/>
      <c r="R39" s="3"/>
      <c r="S39" s="3"/>
      <c r="T39" s="3"/>
      <c r="U39" s="3"/>
      <c r="V39" s="3"/>
      <c r="W39" s="3"/>
      <c r="X39" s="3"/>
      <c r="Y39" s="3"/>
      <c r="Z39" s="3"/>
      <c r="AA39" s="79"/>
      <c r="AB39" s="79"/>
      <c r="AC39" s="3"/>
      <c r="AD39" s="40" t="e">
        <f>IF(#REF!="","",(#REF!-#REF!))</f>
        <v>#REF!</v>
      </c>
      <c r="AE39" s="40" t="e">
        <f>IF(#REF!="","",(#REF!+#REF!))</f>
        <v>#REF!</v>
      </c>
      <c r="AF39" s="42" t="e">
        <f>AVERAGE(#REF!,#REF!,#REF!)</f>
        <v>#REF!</v>
      </c>
      <c r="AG39" s="42" t="e">
        <f>AF39*#REF!</f>
        <v>#REF!</v>
      </c>
      <c r="AH39" s="3"/>
      <c r="AI39" s="86"/>
      <c r="AJ39" s="81"/>
      <c r="AK39" s="87"/>
      <c r="AL39" s="64"/>
      <c r="AM39" s="64"/>
      <c r="AN39" s="5"/>
      <c r="AO39" s="5"/>
      <c r="AP39" s="5"/>
      <c r="AQ39" s="65"/>
      <c r="AR39" s="66"/>
      <c r="AS39" s="67"/>
      <c r="AT39" s="67"/>
      <c r="AU39" s="5"/>
      <c r="AV39" s="5"/>
      <c r="AW39" s="68"/>
      <c r="AX39" s="88"/>
      <c r="BW39" s="7">
        <v>33</v>
      </c>
    </row>
    <row r="40" spans="1:75" s="7" customFormat="1" ht="14.4" x14ac:dyDescent="0.3">
      <c r="A40" s="3"/>
      <c r="B40" s="3"/>
      <c r="C40" s="3"/>
      <c r="D40" s="3"/>
      <c r="E40" s="3"/>
      <c r="F40" s="3"/>
      <c r="G40" s="3"/>
      <c r="H40" s="3"/>
      <c r="I40" s="3"/>
      <c r="J40" s="3"/>
      <c r="K40" s="3"/>
      <c r="L40" s="3"/>
      <c r="M40" s="3"/>
      <c r="N40" s="3"/>
      <c r="O40" s="3"/>
      <c r="P40" s="3"/>
      <c r="Q40" s="3"/>
      <c r="R40" s="3"/>
      <c r="S40" s="3"/>
      <c r="T40" s="3"/>
      <c r="U40" s="3"/>
      <c r="V40" s="3"/>
      <c r="W40" s="3"/>
      <c r="X40" s="3"/>
      <c r="Y40" s="3"/>
      <c r="Z40" s="3"/>
      <c r="AA40" s="79"/>
      <c r="AB40" s="79"/>
      <c r="AC40" s="3"/>
      <c r="AD40" s="40" t="e">
        <f>IF(#REF!="","",(#REF!-#REF!))</f>
        <v>#REF!</v>
      </c>
      <c r="AE40" s="40" t="e">
        <f>IF(#REF!="","",(#REF!+#REF!))</f>
        <v>#REF!</v>
      </c>
      <c r="AF40" s="42" t="e">
        <f>AVERAGE(#REF!,#REF!,#REF!)</f>
        <v>#REF!</v>
      </c>
      <c r="AG40" s="42" t="e">
        <f>AF40*#REF!</f>
        <v>#REF!</v>
      </c>
      <c r="AH40" s="3"/>
      <c r="AI40" s="86"/>
      <c r="AJ40" s="81"/>
      <c r="AK40" s="87"/>
      <c r="AL40" s="64"/>
      <c r="AM40" s="64"/>
      <c r="AN40" s="5"/>
      <c r="AO40" s="5"/>
      <c r="AP40" s="5"/>
      <c r="AQ40" s="65"/>
      <c r="AR40" s="66"/>
      <c r="AS40" s="67"/>
      <c r="AT40" s="67"/>
      <c r="AU40" s="5"/>
      <c r="AV40" s="5"/>
      <c r="AW40" s="68"/>
      <c r="AX40" s="88"/>
      <c r="BW40" s="7">
        <v>34</v>
      </c>
    </row>
    <row r="41" spans="1:75" s="7" customFormat="1" ht="409.05" customHeight="1" x14ac:dyDescent="0.3">
      <c r="A41" s="3"/>
      <c r="B41" s="3"/>
      <c r="C41" s="3"/>
      <c r="D41" s="3"/>
      <c r="E41" s="3"/>
      <c r="F41" s="3"/>
      <c r="G41" s="3"/>
      <c r="H41" s="3"/>
      <c r="I41" s="3"/>
      <c r="J41" s="3"/>
      <c r="K41" s="3"/>
      <c r="L41" s="3"/>
      <c r="M41" s="3"/>
      <c r="N41" s="3"/>
      <c r="O41" s="3"/>
      <c r="P41" s="3"/>
      <c r="Q41" s="3"/>
      <c r="R41" s="3"/>
      <c r="S41" s="3"/>
      <c r="T41" s="3"/>
      <c r="U41" s="3"/>
      <c r="V41" s="3"/>
      <c r="W41" s="3"/>
      <c r="X41" s="3"/>
      <c r="Y41" s="3"/>
      <c r="Z41" s="3"/>
      <c r="AA41" s="79"/>
      <c r="AB41" s="79"/>
      <c r="AC41" s="3"/>
      <c r="AD41" s="40" t="e">
        <f>IF(#REF!="","",(#REF!-#REF!))</f>
        <v>#REF!</v>
      </c>
      <c r="AE41" s="40" t="e">
        <f>IF(#REF!="","",(#REF!+#REF!))</f>
        <v>#REF!</v>
      </c>
      <c r="AF41" s="42" t="e">
        <f>AVERAGE(#REF!,#REF!,#REF!)</f>
        <v>#REF!</v>
      </c>
      <c r="AG41" s="42" t="e">
        <f>AF41*#REF!</f>
        <v>#REF!</v>
      </c>
      <c r="AH41" s="3"/>
      <c r="AI41" s="86"/>
      <c r="AJ41" s="81"/>
      <c r="AK41" s="87"/>
      <c r="AL41" s="64"/>
      <c r="AM41" s="64"/>
      <c r="AN41" s="5"/>
      <c r="AO41" s="5"/>
      <c r="AP41" s="5"/>
      <c r="AQ41" s="65"/>
      <c r="AR41" s="66"/>
      <c r="AS41" s="67"/>
      <c r="AT41" s="67"/>
      <c r="AU41" s="5"/>
      <c r="AV41" s="5"/>
      <c r="AW41" s="68"/>
      <c r="AX41" s="88"/>
      <c r="BW41" s="7">
        <v>35</v>
      </c>
    </row>
    <row r="42" spans="1:75" s="7" customFormat="1" ht="14.4" x14ac:dyDescent="0.3">
      <c r="A42" s="3"/>
      <c r="B42" s="3"/>
      <c r="C42" s="3"/>
      <c r="D42" s="3"/>
      <c r="E42" s="3"/>
      <c r="F42" s="3"/>
      <c r="G42" s="3"/>
      <c r="H42" s="3"/>
      <c r="I42" s="3"/>
      <c r="J42" s="3"/>
      <c r="K42" s="3"/>
      <c r="L42" s="3"/>
      <c r="M42" s="3"/>
      <c r="N42" s="3"/>
      <c r="O42" s="3"/>
      <c r="P42" s="3"/>
      <c r="Q42" s="3"/>
      <c r="R42" s="3"/>
      <c r="S42" s="3"/>
      <c r="T42" s="3"/>
      <c r="U42" s="3"/>
      <c r="V42" s="3"/>
      <c r="W42" s="3"/>
      <c r="X42" s="3"/>
      <c r="Y42" s="3"/>
      <c r="Z42" s="3"/>
      <c r="AA42" s="79"/>
      <c r="AB42" s="79"/>
      <c r="AC42" s="3"/>
      <c r="AD42" s="40" t="e">
        <f>IF(#REF!="","",(#REF!-#REF!))</f>
        <v>#REF!</v>
      </c>
      <c r="AE42" s="40" t="e">
        <f>IF(#REF!="","",(#REF!+#REF!))</f>
        <v>#REF!</v>
      </c>
      <c r="AF42" s="42" t="e">
        <f>AVERAGE(#REF!,#REF!,#REF!)</f>
        <v>#REF!</v>
      </c>
      <c r="AG42" s="42" t="e">
        <f>AF42*#REF!</f>
        <v>#REF!</v>
      </c>
      <c r="AH42" s="3"/>
      <c r="AI42" s="86"/>
      <c r="AJ42" s="81"/>
      <c r="AK42" s="87"/>
      <c r="AL42" s="64"/>
      <c r="AM42" s="64"/>
      <c r="AN42" s="5"/>
      <c r="AO42" s="5"/>
      <c r="AP42" s="5"/>
      <c r="AQ42" s="65"/>
      <c r="AR42" s="66"/>
      <c r="AS42" s="67"/>
      <c r="AT42" s="67"/>
      <c r="AU42" s="5"/>
      <c r="AV42" s="5"/>
      <c r="AW42" s="68"/>
      <c r="AX42" s="88"/>
      <c r="BW42" s="7">
        <v>36</v>
      </c>
    </row>
    <row r="43" spans="1:75" s="7" customFormat="1" ht="316.8" customHeight="1" x14ac:dyDescent="0.3">
      <c r="A43" s="3"/>
      <c r="B43" s="3"/>
      <c r="C43" s="3"/>
      <c r="D43" s="3"/>
      <c r="E43" s="3"/>
      <c r="F43" s="3"/>
      <c r="G43" s="3"/>
      <c r="H43" s="3"/>
      <c r="I43" s="3"/>
      <c r="J43" s="3"/>
      <c r="K43" s="3"/>
      <c r="L43" s="3"/>
      <c r="M43" s="3"/>
      <c r="N43" s="3"/>
      <c r="O43" s="3"/>
      <c r="P43" s="3"/>
      <c r="Q43" s="3"/>
      <c r="R43" s="3"/>
      <c r="S43" s="3"/>
      <c r="T43" s="3"/>
      <c r="U43" s="3"/>
      <c r="V43" s="3"/>
      <c r="W43" s="3"/>
      <c r="X43" s="3"/>
      <c r="Y43" s="3"/>
      <c r="Z43" s="3"/>
      <c r="AA43" s="79"/>
      <c r="AB43" s="79"/>
      <c r="AC43" s="3"/>
      <c r="AD43" s="40" t="e">
        <f>IF(#REF!="","",(#REF!-#REF!))</f>
        <v>#REF!</v>
      </c>
      <c r="AE43" s="40" t="e">
        <f>IF(#REF!="","",(#REF!+#REF!))</f>
        <v>#REF!</v>
      </c>
      <c r="AF43" s="42" t="e">
        <f>AVERAGE(#REF!,#REF!,#REF!)</f>
        <v>#REF!</v>
      </c>
      <c r="AG43" s="42" t="e">
        <f>AF43*#REF!</f>
        <v>#REF!</v>
      </c>
      <c r="AH43" s="3"/>
      <c r="AI43" s="86"/>
      <c r="AJ43" s="81"/>
      <c r="AK43" s="87"/>
      <c r="AL43" s="64"/>
      <c r="AM43" s="64"/>
      <c r="AN43" s="5"/>
      <c r="AO43" s="5"/>
      <c r="AP43" s="5"/>
      <c r="AQ43" s="65"/>
      <c r="AR43" s="66"/>
      <c r="AS43" s="67"/>
      <c r="AT43" s="67"/>
      <c r="AU43" s="5"/>
      <c r="AV43" s="5"/>
      <c r="AW43" s="68"/>
      <c r="AX43" s="88"/>
      <c r="BW43" s="7">
        <v>37</v>
      </c>
    </row>
    <row r="44" spans="1:75" s="7" customFormat="1" ht="14.4" x14ac:dyDescent="0.3">
      <c r="A44" s="3"/>
      <c r="B44" s="3"/>
      <c r="C44" s="3"/>
      <c r="D44" s="3"/>
      <c r="E44" s="3"/>
      <c r="F44" s="3"/>
      <c r="G44" s="3"/>
      <c r="H44" s="3"/>
      <c r="I44" s="3"/>
      <c r="J44" s="3"/>
      <c r="K44" s="3"/>
      <c r="L44" s="3"/>
      <c r="M44" s="3"/>
      <c r="N44" s="3"/>
      <c r="O44" s="3"/>
      <c r="P44" s="3"/>
      <c r="Q44" s="3"/>
      <c r="R44" s="3"/>
      <c r="S44" s="3"/>
      <c r="T44" s="3"/>
      <c r="U44" s="3"/>
      <c r="V44" s="3"/>
      <c r="W44" s="3"/>
      <c r="X44" s="3"/>
      <c r="Y44" s="3"/>
      <c r="Z44" s="3"/>
      <c r="AA44" s="79"/>
      <c r="AB44" s="79"/>
      <c r="AC44" s="3"/>
      <c r="AD44" s="40" t="e">
        <f>IF(#REF!="","",(#REF!-#REF!))</f>
        <v>#REF!</v>
      </c>
      <c r="AE44" s="40" t="e">
        <f>IF(#REF!="","",(#REF!+#REF!))</f>
        <v>#REF!</v>
      </c>
      <c r="AF44" s="42" t="e">
        <f>AVERAGE(#REF!,#REF!,#REF!)</f>
        <v>#REF!</v>
      </c>
      <c r="AG44" s="42" t="e">
        <f>AF44*#REF!</f>
        <v>#REF!</v>
      </c>
      <c r="AH44" s="3"/>
      <c r="AI44" s="86"/>
      <c r="AJ44" s="81"/>
      <c r="AK44" s="87"/>
      <c r="AL44" s="64"/>
      <c r="AM44" s="64"/>
      <c r="AN44" s="5"/>
      <c r="AO44" s="5"/>
      <c r="AP44" s="5"/>
      <c r="AQ44" s="65"/>
      <c r="AR44" s="66"/>
      <c r="AS44" s="67"/>
      <c r="AT44" s="67"/>
      <c r="AU44" s="5"/>
      <c r="AV44" s="5"/>
      <c r="AW44" s="68"/>
      <c r="AX44" s="88"/>
      <c r="BW44" s="7">
        <v>38</v>
      </c>
    </row>
    <row r="45" spans="1:75" s="7" customFormat="1" ht="14.4" x14ac:dyDescent="0.3">
      <c r="A45" s="3"/>
      <c r="B45" s="3"/>
      <c r="C45" s="3"/>
      <c r="D45" s="3"/>
      <c r="E45" s="3"/>
      <c r="F45" s="3"/>
      <c r="G45" s="3"/>
      <c r="H45" s="3"/>
      <c r="I45" s="3"/>
      <c r="J45" s="3"/>
      <c r="K45" s="3"/>
      <c r="L45" s="3"/>
      <c r="M45" s="3"/>
      <c r="N45" s="3"/>
      <c r="O45" s="3"/>
      <c r="P45" s="3"/>
      <c r="Q45" s="3"/>
      <c r="R45" s="3"/>
      <c r="S45" s="3"/>
      <c r="T45" s="3"/>
      <c r="U45" s="3"/>
      <c r="V45" s="3"/>
      <c r="W45" s="3"/>
      <c r="X45" s="3"/>
      <c r="Y45" s="3"/>
      <c r="Z45" s="3"/>
      <c r="AA45" s="79"/>
      <c r="AB45" s="79"/>
      <c r="AC45" s="3"/>
      <c r="AD45" s="40" t="e">
        <f>IF(#REF!="","",(#REF!-#REF!))</f>
        <v>#REF!</v>
      </c>
      <c r="AE45" s="40" t="e">
        <f>IF(#REF!="","",(#REF!+#REF!))</f>
        <v>#REF!</v>
      </c>
      <c r="AF45" s="42" t="e">
        <f>AVERAGE(#REF!,#REF!,#REF!)</f>
        <v>#REF!</v>
      </c>
      <c r="AG45" s="42" t="e">
        <f>AF45*#REF!</f>
        <v>#REF!</v>
      </c>
      <c r="AH45" s="3"/>
      <c r="AI45" s="86"/>
      <c r="AJ45" s="81"/>
      <c r="AK45" s="87"/>
      <c r="AL45" s="64"/>
      <c r="AM45" s="64"/>
      <c r="AN45" s="5"/>
      <c r="AO45" s="5"/>
      <c r="AP45" s="5"/>
      <c r="AQ45" s="65"/>
      <c r="AR45" s="66"/>
      <c r="AS45" s="67"/>
      <c r="AT45" s="67"/>
      <c r="AU45" s="5"/>
      <c r="AV45" s="5"/>
      <c r="AW45" s="68"/>
      <c r="AX45" s="88"/>
      <c r="BW45" s="7">
        <v>39</v>
      </c>
    </row>
    <row r="46" spans="1:75" s="7" customFormat="1" ht="52.95" customHeight="1" x14ac:dyDescent="0.3">
      <c r="A46" s="3"/>
      <c r="B46" s="3"/>
      <c r="C46" s="3"/>
      <c r="D46" s="3"/>
      <c r="E46" s="3"/>
      <c r="F46" s="3"/>
      <c r="G46" s="3"/>
      <c r="H46" s="3"/>
      <c r="I46" s="3"/>
      <c r="J46" s="3"/>
      <c r="K46" s="3"/>
      <c r="L46" s="3"/>
      <c r="M46" s="3"/>
      <c r="N46" s="3"/>
      <c r="O46" s="3"/>
      <c r="P46" s="3"/>
      <c r="Q46" s="3"/>
      <c r="R46" s="3"/>
      <c r="S46" s="3"/>
      <c r="T46" s="3"/>
      <c r="U46" s="3"/>
      <c r="V46" s="3"/>
      <c r="W46" s="3"/>
      <c r="X46" s="3"/>
      <c r="Y46" s="3"/>
      <c r="Z46" s="3"/>
      <c r="AA46" s="79"/>
      <c r="AB46" s="79"/>
      <c r="AC46" s="3"/>
      <c r="AD46" s="40" t="e">
        <f>IF(#REF!="","",(#REF!-#REF!))</f>
        <v>#REF!</v>
      </c>
      <c r="AE46" s="40" t="e">
        <f>IF(#REF!="","",(#REF!+#REF!))</f>
        <v>#REF!</v>
      </c>
      <c r="AF46" s="42" t="e">
        <f>AVERAGE(#REF!,#REF!,#REF!)</f>
        <v>#REF!</v>
      </c>
      <c r="AG46" s="42" t="e">
        <f>AF46*#REF!</f>
        <v>#REF!</v>
      </c>
      <c r="AH46" s="3"/>
      <c r="AI46" s="86"/>
      <c r="AJ46" s="81"/>
      <c r="AK46" s="87"/>
      <c r="AL46" s="64"/>
      <c r="AM46" s="64"/>
      <c r="AN46" s="5"/>
      <c r="AO46" s="5"/>
      <c r="AP46" s="5"/>
      <c r="AQ46" s="65"/>
      <c r="AR46" s="66"/>
      <c r="AS46" s="67"/>
      <c r="AT46" s="67"/>
      <c r="AU46" s="5"/>
      <c r="AV46" s="5"/>
      <c r="AW46" s="68"/>
      <c r="AX46" s="88"/>
      <c r="BW46" s="7">
        <v>41</v>
      </c>
    </row>
    <row r="47" spans="1:75" s="7" customFormat="1" ht="82.05" customHeight="1" x14ac:dyDescent="0.3">
      <c r="A47" s="3"/>
      <c r="B47" s="3"/>
      <c r="C47" s="3"/>
      <c r="D47" s="3"/>
      <c r="E47" s="3"/>
      <c r="F47" s="3"/>
      <c r="G47" s="3"/>
      <c r="H47" s="3"/>
      <c r="I47" s="3"/>
      <c r="J47" s="3"/>
      <c r="K47" s="3"/>
      <c r="L47" s="3"/>
      <c r="M47" s="3"/>
      <c r="N47" s="3"/>
      <c r="O47" s="3"/>
      <c r="P47" s="3"/>
      <c r="Q47" s="3"/>
      <c r="R47" s="3"/>
      <c r="S47" s="3"/>
      <c r="T47" s="3"/>
      <c r="U47" s="3"/>
      <c r="V47" s="3"/>
      <c r="W47" s="3"/>
      <c r="X47" s="3"/>
      <c r="Y47" s="3"/>
      <c r="Z47" s="3"/>
      <c r="AA47" s="79"/>
      <c r="AB47" s="79"/>
      <c r="AC47" s="3"/>
      <c r="AD47" s="40" t="e">
        <f>IF(#REF!="","",(#REF!-#REF!))</f>
        <v>#REF!</v>
      </c>
      <c r="AE47" s="40" t="e">
        <f>IF(#REF!="","",(#REF!+#REF!))</f>
        <v>#REF!</v>
      </c>
      <c r="AF47" s="42" t="e">
        <f>AVERAGE(#REF!,#REF!,#REF!)</f>
        <v>#REF!</v>
      </c>
      <c r="AG47" s="42" t="e">
        <f>AF47*#REF!</f>
        <v>#REF!</v>
      </c>
      <c r="AH47" s="3"/>
      <c r="AI47" s="86"/>
      <c r="AJ47" s="81"/>
      <c r="AK47" s="87"/>
      <c r="AL47" s="64"/>
      <c r="AM47" s="64"/>
      <c r="AN47" s="5"/>
      <c r="AO47" s="5"/>
      <c r="AP47" s="5"/>
      <c r="AQ47" s="65"/>
      <c r="AR47" s="66"/>
      <c r="AS47" s="67"/>
      <c r="AT47" s="67"/>
      <c r="AU47" s="5"/>
      <c r="AV47" s="5"/>
      <c r="AW47" s="68"/>
      <c r="AX47" s="88"/>
      <c r="BW47" s="7">
        <v>42</v>
      </c>
    </row>
    <row r="48" spans="1:75" s="7" customFormat="1" ht="52.95" customHeight="1" x14ac:dyDescent="0.3">
      <c r="A48" s="3"/>
      <c r="B48" s="3"/>
      <c r="C48" s="3"/>
      <c r="D48" s="3"/>
      <c r="E48" s="3"/>
      <c r="F48" s="3"/>
      <c r="G48" s="3"/>
      <c r="H48" s="3"/>
      <c r="I48" s="3"/>
      <c r="J48" s="3"/>
      <c r="K48" s="3"/>
      <c r="L48" s="3"/>
      <c r="M48" s="3"/>
      <c r="N48" s="3"/>
      <c r="O48" s="3"/>
      <c r="P48" s="3"/>
      <c r="Q48" s="3"/>
      <c r="R48" s="3"/>
      <c r="S48" s="3"/>
      <c r="T48" s="3"/>
      <c r="U48" s="3"/>
      <c r="V48" s="3"/>
      <c r="W48" s="3"/>
      <c r="X48" s="3"/>
      <c r="Y48" s="3"/>
      <c r="Z48" s="3"/>
      <c r="AA48" s="79"/>
      <c r="AB48" s="79"/>
      <c r="AC48" s="3"/>
      <c r="AD48" s="40" t="e">
        <f>IF(#REF!="","",(#REF!-#REF!))</f>
        <v>#REF!</v>
      </c>
      <c r="AE48" s="40" t="e">
        <f>IF(#REF!="","",(#REF!+#REF!))</f>
        <v>#REF!</v>
      </c>
      <c r="AF48" s="42" t="e">
        <f>AVERAGE(#REF!,#REF!,#REF!)</f>
        <v>#REF!</v>
      </c>
      <c r="AG48" s="42" t="e">
        <f>AF48*#REF!</f>
        <v>#REF!</v>
      </c>
      <c r="AH48" s="3"/>
      <c r="AI48" s="86"/>
      <c r="AJ48" s="81"/>
      <c r="AK48" s="87"/>
      <c r="AL48" s="64"/>
      <c r="AM48" s="64"/>
      <c r="AN48" s="5"/>
      <c r="AO48" s="5"/>
      <c r="AP48" s="5"/>
      <c r="AQ48" s="65"/>
      <c r="AR48" s="66"/>
      <c r="AS48" s="67"/>
      <c r="AT48" s="67"/>
      <c r="AU48" s="5"/>
      <c r="AV48" s="5"/>
      <c r="AW48" s="68"/>
      <c r="AX48" s="88"/>
      <c r="BW48" s="7">
        <v>43</v>
      </c>
    </row>
    <row r="49" spans="1:75" s="7" customFormat="1" ht="52.95" customHeight="1" x14ac:dyDescent="0.3">
      <c r="A49" s="3"/>
      <c r="B49" s="3"/>
      <c r="C49" s="3"/>
      <c r="D49" s="3"/>
      <c r="E49" s="3"/>
      <c r="F49" s="3"/>
      <c r="G49" s="3"/>
      <c r="H49" s="3"/>
      <c r="I49" s="3"/>
      <c r="J49" s="3"/>
      <c r="K49" s="3"/>
      <c r="L49" s="3"/>
      <c r="M49" s="3"/>
      <c r="N49" s="3"/>
      <c r="O49" s="3"/>
      <c r="P49" s="3"/>
      <c r="Q49" s="3"/>
      <c r="R49" s="3"/>
      <c r="S49" s="3"/>
      <c r="T49" s="3"/>
      <c r="U49" s="3"/>
      <c r="V49" s="3"/>
      <c r="W49" s="3"/>
      <c r="X49" s="3"/>
      <c r="Y49" s="3"/>
      <c r="Z49" s="3"/>
      <c r="AA49" s="79"/>
      <c r="AB49" s="79"/>
      <c r="AC49" s="3"/>
      <c r="AD49" s="40" t="e">
        <f>IF(#REF!="","",(#REF!-#REF!))</f>
        <v>#REF!</v>
      </c>
      <c r="AE49" s="40" t="e">
        <f>IF(#REF!="","",(#REF!+#REF!))</f>
        <v>#REF!</v>
      </c>
      <c r="AF49" s="42" t="e">
        <f>AVERAGE(#REF!,#REF!,#REF!)</f>
        <v>#REF!</v>
      </c>
      <c r="AG49" s="42" t="e">
        <f>AF49*#REF!</f>
        <v>#REF!</v>
      </c>
      <c r="AH49" s="3"/>
      <c r="AI49" s="86"/>
      <c r="AJ49" s="81"/>
      <c r="AK49" s="87"/>
      <c r="AL49" s="64"/>
      <c r="AM49" s="64"/>
      <c r="AN49" s="5"/>
      <c r="AO49" s="5"/>
      <c r="AP49" s="5"/>
      <c r="AQ49" s="65"/>
      <c r="AR49" s="66"/>
      <c r="AS49" s="67"/>
      <c r="AT49" s="67"/>
      <c r="AU49" s="5"/>
      <c r="AV49" s="5"/>
      <c r="AW49" s="68"/>
      <c r="AX49" s="88"/>
      <c r="BW49" s="7">
        <v>44</v>
      </c>
    </row>
    <row r="50" spans="1:75" s="7" customFormat="1" ht="52.95" customHeight="1" x14ac:dyDescent="0.3">
      <c r="A50" s="3"/>
      <c r="B50" s="3"/>
      <c r="C50" s="3"/>
      <c r="D50" s="3"/>
      <c r="E50" s="3"/>
      <c r="F50" s="3"/>
      <c r="G50" s="3"/>
      <c r="H50" s="3"/>
      <c r="I50" s="3"/>
      <c r="J50" s="3"/>
      <c r="K50" s="3"/>
      <c r="L50" s="3"/>
      <c r="M50" s="3"/>
      <c r="N50" s="3"/>
      <c r="O50" s="3"/>
      <c r="P50" s="3"/>
      <c r="Q50" s="3"/>
      <c r="R50" s="3"/>
      <c r="S50" s="3"/>
      <c r="T50" s="3"/>
      <c r="U50" s="3"/>
      <c r="V50" s="3"/>
      <c r="W50" s="3"/>
      <c r="X50" s="3"/>
      <c r="Y50" s="3"/>
      <c r="Z50" s="3"/>
      <c r="AA50" s="79"/>
      <c r="AB50" s="79"/>
      <c r="AC50" s="3"/>
      <c r="AD50" s="40" t="e">
        <f>IF(#REF!="","",(#REF!-#REF!))</f>
        <v>#REF!</v>
      </c>
      <c r="AE50" s="40" t="e">
        <f>IF(#REF!="","",(#REF!+#REF!))</f>
        <v>#REF!</v>
      </c>
      <c r="AF50" s="42" t="e">
        <f>AVERAGE(#REF!,#REF!,#REF!)</f>
        <v>#REF!</v>
      </c>
      <c r="AG50" s="42" t="e">
        <f>AF50*#REF!</f>
        <v>#REF!</v>
      </c>
      <c r="AH50" s="3"/>
      <c r="AI50" s="86"/>
      <c r="AJ50" s="81"/>
      <c r="AK50" s="87"/>
      <c r="AL50" s="64"/>
      <c r="AM50" s="64"/>
      <c r="AN50" s="5"/>
      <c r="AO50" s="5"/>
      <c r="AP50" s="5"/>
      <c r="AQ50" s="65"/>
      <c r="AR50" s="66"/>
      <c r="AS50" s="67"/>
      <c r="AT50" s="67"/>
      <c r="AU50" s="5"/>
      <c r="AV50" s="5"/>
      <c r="AW50" s="68"/>
      <c r="AX50" s="88"/>
      <c r="BW50" s="7">
        <v>45</v>
      </c>
    </row>
    <row r="51" spans="1:75" s="7" customFormat="1" ht="52.95" customHeight="1" x14ac:dyDescent="0.3">
      <c r="A51" s="3"/>
      <c r="B51" s="3"/>
      <c r="C51" s="3"/>
      <c r="D51" s="3"/>
      <c r="E51" s="3"/>
      <c r="F51" s="3"/>
      <c r="G51" s="3"/>
      <c r="H51" s="3"/>
      <c r="I51" s="3"/>
      <c r="J51" s="3"/>
      <c r="K51" s="3"/>
      <c r="L51" s="3"/>
      <c r="M51" s="3"/>
      <c r="N51" s="3"/>
      <c r="O51" s="3"/>
      <c r="P51" s="3"/>
      <c r="Q51" s="3"/>
      <c r="R51" s="3"/>
      <c r="S51" s="3"/>
      <c r="T51" s="3"/>
      <c r="U51" s="3"/>
      <c r="V51" s="3"/>
      <c r="W51" s="3"/>
      <c r="X51" s="3"/>
      <c r="Y51" s="3"/>
      <c r="Z51" s="3"/>
      <c r="AA51" s="79"/>
      <c r="AB51" s="79"/>
      <c r="AC51" s="3"/>
      <c r="AD51" s="40" t="e">
        <f>IF(#REF!="","",(#REF!-#REF!))</f>
        <v>#REF!</v>
      </c>
      <c r="AE51" s="40" t="e">
        <f>IF(#REF!="","",(#REF!+#REF!))</f>
        <v>#REF!</v>
      </c>
      <c r="AF51" s="42" t="e">
        <f>AVERAGE(#REF!,#REF!,#REF!)</f>
        <v>#REF!</v>
      </c>
      <c r="AG51" s="42" t="e">
        <f>AF51*#REF!</f>
        <v>#REF!</v>
      </c>
      <c r="AH51" s="3"/>
      <c r="AI51" s="86"/>
      <c r="AJ51" s="81"/>
      <c r="AK51" s="87"/>
      <c r="AL51" s="64"/>
      <c r="AM51" s="64"/>
      <c r="AN51" s="5"/>
      <c r="AO51" s="5"/>
      <c r="AP51" s="5"/>
      <c r="AQ51" s="65"/>
      <c r="AR51" s="66"/>
      <c r="AS51" s="67"/>
      <c r="AT51" s="67"/>
      <c r="AU51" s="5"/>
      <c r="AV51" s="5"/>
      <c r="AW51" s="68"/>
      <c r="AX51" s="88"/>
      <c r="BW51" s="7">
        <v>46</v>
      </c>
    </row>
    <row r="52" spans="1:75" s="7" customFormat="1" ht="52.95" customHeight="1" x14ac:dyDescent="0.3">
      <c r="A52" s="3"/>
      <c r="B52" s="3"/>
      <c r="C52" s="3"/>
      <c r="D52" s="3"/>
      <c r="E52" s="3"/>
      <c r="F52" s="3"/>
      <c r="G52" s="3"/>
      <c r="H52" s="3"/>
      <c r="I52" s="3"/>
      <c r="J52" s="3"/>
      <c r="K52" s="3"/>
      <c r="L52" s="3"/>
      <c r="M52" s="3"/>
      <c r="N52" s="3"/>
      <c r="O52" s="3"/>
      <c r="P52" s="3"/>
      <c r="Q52" s="3"/>
      <c r="R52" s="3"/>
      <c r="S52" s="3"/>
      <c r="T52" s="3"/>
      <c r="U52" s="3"/>
      <c r="V52" s="3"/>
      <c r="W52" s="3"/>
      <c r="X52" s="3"/>
      <c r="Y52" s="3"/>
      <c r="Z52" s="3"/>
      <c r="AA52" s="79"/>
      <c r="AB52" s="79"/>
      <c r="AC52" s="3"/>
      <c r="AD52" s="40" t="e">
        <f>IF(#REF!="","",(#REF!-#REF!))</f>
        <v>#REF!</v>
      </c>
      <c r="AE52" s="40" t="e">
        <f>IF(#REF!="","",(#REF!+#REF!))</f>
        <v>#REF!</v>
      </c>
      <c r="AF52" s="42" t="e">
        <f>AVERAGE(#REF!,#REF!,#REF!)</f>
        <v>#REF!</v>
      </c>
      <c r="AG52" s="42" t="e">
        <f>AF52*#REF!</f>
        <v>#REF!</v>
      </c>
      <c r="AH52" s="3"/>
      <c r="AI52" s="86"/>
      <c r="AJ52" s="81"/>
      <c r="AK52" s="87"/>
      <c r="AL52" s="64"/>
      <c r="AM52" s="64"/>
      <c r="AN52" s="5"/>
      <c r="AO52" s="5"/>
      <c r="AP52" s="5"/>
      <c r="AQ52" s="65"/>
      <c r="AR52" s="66"/>
      <c r="AS52" s="67"/>
      <c r="AT52" s="67"/>
      <c r="AU52" s="5"/>
      <c r="AV52" s="5"/>
      <c r="AW52" s="68"/>
      <c r="AX52" s="88"/>
      <c r="BW52" s="7">
        <v>47</v>
      </c>
    </row>
    <row r="53" spans="1:75" s="7" customFormat="1" ht="52.95" customHeight="1" x14ac:dyDescent="0.3">
      <c r="A53" s="3"/>
      <c r="B53" s="3"/>
      <c r="C53" s="3"/>
      <c r="D53" s="3"/>
      <c r="E53" s="3"/>
      <c r="F53" s="3"/>
      <c r="G53" s="3"/>
      <c r="H53" s="3"/>
      <c r="I53" s="3"/>
      <c r="J53" s="3"/>
      <c r="K53" s="3"/>
      <c r="L53" s="3"/>
      <c r="M53" s="3"/>
      <c r="N53" s="3"/>
      <c r="O53" s="3"/>
      <c r="P53" s="3"/>
      <c r="Q53" s="3"/>
      <c r="R53" s="3"/>
      <c r="S53" s="3"/>
      <c r="T53" s="3"/>
      <c r="U53" s="3"/>
      <c r="V53" s="3"/>
      <c r="W53" s="3"/>
      <c r="X53" s="3"/>
      <c r="Y53" s="3"/>
      <c r="Z53" s="3"/>
      <c r="AA53" s="79"/>
      <c r="AB53" s="79"/>
      <c r="AC53" s="3"/>
      <c r="AD53" s="40" t="e">
        <f>IF(#REF!="","",(#REF!-#REF!))</f>
        <v>#REF!</v>
      </c>
      <c r="AE53" s="40" t="e">
        <f>IF(#REF!="","",(#REF!+#REF!))</f>
        <v>#REF!</v>
      </c>
      <c r="AF53" s="42" t="e">
        <f>AVERAGE(#REF!,#REF!,#REF!)</f>
        <v>#REF!</v>
      </c>
      <c r="AG53" s="42" t="e">
        <f>AF53*#REF!</f>
        <v>#REF!</v>
      </c>
      <c r="AH53" s="3"/>
      <c r="AI53" s="86"/>
      <c r="AJ53" s="81"/>
      <c r="AK53" s="87"/>
      <c r="AL53" s="64"/>
      <c r="AM53" s="64"/>
      <c r="AN53" s="5"/>
      <c r="AO53" s="5"/>
      <c r="AP53" s="5"/>
      <c r="AQ53" s="65"/>
      <c r="AR53" s="66"/>
      <c r="AS53" s="67"/>
      <c r="AT53" s="67"/>
      <c r="AU53" s="5"/>
      <c r="AV53" s="5"/>
      <c r="AW53" s="68"/>
      <c r="AX53" s="88"/>
      <c r="BW53" s="7">
        <v>48</v>
      </c>
    </row>
    <row r="54" spans="1:75" s="7" customFormat="1" ht="52.95" customHeight="1" x14ac:dyDescent="0.3">
      <c r="A54" s="3"/>
      <c r="B54" s="3"/>
      <c r="C54" s="3"/>
      <c r="D54" s="3"/>
      <c r="E54" s="3"/>
      <c r="F54" s="3"/>
      <c r="G54" s="3"/>
      <c r="H54" s="3"/>
      <c r="I54" s="3"/>
      <c r="J54" s="3"/>
      <c r="K54" s="3"/>
      <c r="L54" s="3"/>
      <c r="M54" s="3"/>
      <c r="N54" s="3"/>
      <c r="O54" s="3"/>
      <c r="P54" s="3"/>
      <c r="Q54" s="3"/>
      <c r="R54" s="3"/>
      <c r="S54" s="3"/>
      <c r="T54" s="3"/>
      <c r="U54" s="3"/>
      <c r="V54" s="3"/>
      <c r="W54" s="3"/>
      <c r="X54" s="3"/>
      <c r="Y54" s="3"/>
      <c r="Z54" s="3"/>
      <c r="AA54" s="79"/>
      <c r="AB54" s="79"/>
      <c r="AC54" s="3"/>
      <c r="AD54" s="40" t="e">
        <f>IF(#REF!="","",(#REF!-#REF!))</f>
        <v>#REF!</v>
      </c>
      <c r="AE54" s="40" t="e">
        <f>IF(#REF!="","",(#REF!+#REF!))</f>
        <v>#REF!</v>
      </c>
      <c r="AF54" s="42" t="e">
        <f>AVERAGE(#REF!,#REF!,#REF!)</f>
        <v>#REF!</v>
      </c>
      <c r="AG54" s="42" t="e">
        <f>AF54*#REF!</f>
        <v>#REF!</v>
      </c>
      <c r="AH54" s="3"/>
      <c r="AI54" s="86"/>
      <c r="AJ54" s="81"/>
      <c r="AK54" s="87"/>
      <c r="AL54" s="64"/>
      <c r="AM54" s="64"/>
      <c r="AN54" s="5"/>
      <c r="AO54" s="5"/>
      <c r="AP54" s="5"/>
      <c r="AQ54" s="65"/>
      <c r="AR54" s="66"/>
      <c r="AS54" s="67"/>
      <c r="AT54" s="67"/>
      <c r="AU54" s="5"/>
      <c r="AV54" s="5"/>
      <c r="AW54" s="68"/>
      <c r="AX54" s="88"/>
      <c r="BW54" s="7">
        <v>49</v>
      </c>
    </row>
    <row r="55" spans="1:75" s="7" customFormat="1" ht="84.75" customHeight="1" x14ac:dyDescent="0.3">
      <c r="A55" s="3"/>
      <c r="B55" s="3"/>
      <c r="C55" s="3"/>
      <c r="D55" s="3"/>
      <c r="E55" s="3"/>
      <c r="F55" s="3"/>
      <c r="G55" s="3"/>
      <c r="H55" s="3"/>
      <c r="I55" s="3"/>
      <c r="J55" s="3"/>
      <c r="K55" s="3"/>
      <c r="L55" s="3"/>
      <c r="M55" s="3"/>
      <c r="N55" s="3"/>
      <c r="O55" s="3"/>
      <c r="P55" s="3"/>
      <c r="Q55" s="3"/>
      <c r="R55" s="3"/>
      <c r="S55" s="3"/>
      <c r="T55" s="3"/>
      <c r="U55" s="3"/>
      <c r="V55" s="3"/>
      <c r="W55" s="3"/>
      <c r="X55" s="3"/>
      <c r="Y55" s="3"/>
      <c r="Z55" s="3"/>
      <c r="AA55" s="79"/>
      <c r="AB55" s="79"/>
      <c r="AC55" s="3"/>
      <c r="AD55" s="40" t="e">
        <f>IF(#REF!="","",(#REF!-#REF!))</f>
        <v>#REF!</v>
      </c>
      <c r="AE55" s="40" t="e">
        <f>IF(#REF!="","",(#REF!+#REF!))</f>
        <v>#REF!</v>
      </c>
      <c r="AF55" s="42" t="e">
        <f>AVERAGE(#REF!,#REF!,#REF!)</f>
        <v>#REF!</v>
      </c>
      <c r="AG55" s="42" t="e">
        <f>AF55*#REF!</f>
        <v>#REF!</v>
      </c>
      <c r="AH55" s="3"/>
      <c r="AI55" s="86"/>
      <c r="AJ55" s="81"/>
      <c r="AK55" s="87"/>
      <c r="AL55" s="64"/>
      <c r="AM55" s="64"/>
      <c r="AN55" s="5"/>
      <c r="AO55" s="5"/>
      <c r="AP55" s="5"/>
      <c r="AQ55" s="65"/>
      <c r="AR55" s="66"/>
      <c r="AS55" s="67"/>
      <c r="AT55" s="67"/>
      <c r="AU55" s="5"/>
      <c r="AV55" s="5"/>
      <c r="AW55" s="68"/>
      <c r="AX55" s="88"/>
      <c r="BW55" s="7">
        <v>50</v>
      </c>
    </row>
    <row r="56" spans="1:75" s="7" customFormat="1" ht="52.95" customHeight="1" x14ac:dyDescent="0.3">
      <c r="A56" s="3"/>
      <c r="B56" s="3"/>
      <c r="C56" s="3"/>
      <c r="D56" s="3"/>
      <c r="E56" s="3"/>
      <c r="F56" s="3"/>
      <c r="G56" s="3"/>
      <c r="H56" s="3"/>
      <c r="I56" s="3"/>
      <c r="J56" s="3"/>
      <c r="K56" s="3"/>
      <c r="L56" s="3"/>
      <c r="M56" s="3"/>
      <c r="N56" s="3"/>
      <c r="O56" s="3"/>
      <c r="P56" s="3"/>
      <c r="Q56" s="3"/>
      <c r="R56" s="3"/>
      <c r="S56" s="3"/>
      <c r="T56" s="3"/>
      <c r="U56" s="3"/>
      <c r="V56" s="3"/>
      <c r="W56" s="3"/>
      <c r="X56" s="3"/>
      <c r="Y56" s="3"/>
      <c r="Z56" s="3"/>
      <c r="AA56" s="79"/>
      <c r="AB56" s="79"/>
      <c r="AC56" s="3"/>
      <c r="AD56" s="40" t="e">
        <f>IF(#REF!="","",(#REF!-#REF!))</f>
        <v>#REF!</v>
      </c>
      <c r="AE56" s="40" t="e">
        <f>IF(#REF!="","",(#REF!+#REF!))</f>
        <v>#REF!</v>
      </c>
      <c r="AF56" s="42" t="e">
        <f>AVERAGE(#REF!,#REF!,#REF!)</f>
        <v>#REF!</v>
      </c>
      <c r="AG56" s="42" t="e">
        <f>AF56*#REF!</f>
        <v>#REF!</v>
      </c>
      <c r="AH56" s="3"/>
      <c r="AI56" s="86"/>
      <c r="AJ56" s="81"/>
      <c r="AK56" s="87"/>
      <c r="AL56" s="64"/>
      <c r="AM56" s="64"/>
      <c r="AN56" s="5"/>
      <c r="AO56" s="5"/>
      <c r="AP56" s="5"/>
      <c r="AQ56" s="65"/>
      <c r="AR56" s="66"/>
      <c r="AS56" s="67"/>
      <c r="AT56" s="67"/>
      <c r="AU56" s="5"/>
      <c r="AV56" s="5"/>
      <c r="AW56" s="68"/>
      <c r="AX56" s="88"/>
      <c r="BW56" s="7">
        <v>51</v>
      </c>
    </row>
    <row r="57" spans="1:75" s="7" customFormat="1" ht="52.95" customHeight="1" x14ac:dyDescent="0.3">
      <c r="A57" s="3"/>
      <c r="B57" s="3"/>
      <c r="C57" s="3"/>
      <c r="D57" s="3"/>
      <c r="E57" s="3"/>
      <c r="F57" s="3"/>
      <c r="G57" s="3"/>
      <c r="H57" s="3"/>
      <c r="I57" s="3"/>
      <c r="J57" s="3"/>
      <c r="K57" s="3"/>
      <c r="L57" s="3"/>
      <c r="M57" s="3"/>
      <c r="N57" s="3"/>
      <c r="O57" s="3"/>
      <c r="P57" s="3"/>
      <c r="Q57" s="3"/>
      <c r="R57" s="3"/>
      <c r="S57" s="3"/>
      <c r="T57" s="3"/>
      <c r="U57" s="3"/>
      <c r="V57" s="3"/>
      <c r="W57" s="3"/>
      <c r="X57" s="3"/>
      <c r="Y57" s="3"/>
      <c r="Z57" s="3"/>
      <c r="AA57" s="79"/>
      <c r="AB57" s="79"/>
      <c r="AC57" s="3"/>
      <c r="AD57" s="40" t="e">
        <f>IF(#REF!="","",(#REF!-#REF!))</f>
        <v>#REF!</v>
      </c>
      <c r="AE57" s="40" t="e">
        <f>IF(#REF!="","",(#REF!+#REF!))</f>
        <v>#REF!</v>
      </c>
      <c r="AF57" s="42" t="e">
        <f>AVERAGE(#REF!,#REF!,#REF!)</f>
        <v>#REF!</v>
      </c>
      <c r="AG57" s="42" t="e">
        <f>AF57*#REF!</f>
        <v>#REF!</v>
      </c>
      <c r="AH57" s="3"/>
      <c r="AI57" s="86"/>
      <c r="AJ57" s="81"/>
      <c r="AK57" s="87"/>
      <c r="AL57" s="64"/>
      <c r="AM57" s="64"/>
      <c r="AN57" s="5"/>
      <c r="AO57" s="5"/>
      <c r="AP57" s="5"/>
      <c r="AQ57" s="65"/>
      <c r="AR57" s="66"/>
      <c r="AS57" s="67"/>
      <c r="AT57" s="67"/>
      <c r="AU57" s="5"/>
      <c r="AV57" s="5"/>
      <c r="AW57" s="68"/>
      <c r="AX57" s="88"/>
      <c r="BW57" s="7">
        <v>53</v>
      </c>
    </row>
    <row r="58" spans="1:75" s="7" customFormat="1" ht="52.95" customHeight="1" x14ac:dyDescent="0.3">
      <c r="A58" s="3"/>
      <c r="B58" s="3"/>
      <c r="C58" s="3"/>
      <c r="D58" s="3"/>
      <c r="E58" s="3"/>
      <c r="F58" s="3"/>
      <c r="G58" s="3"/>
      <c r="H58" s="3"/>
      <c r="I58" s="3"/>
      <c r="J58" s="3"/>
      <c r="K58" s="3"/>
      <c r="L58" s="3"/>
      <c r="M58" s="3"/>
      <c r="N58" s="3"/>
      <c r="O58" s="3"/>
      <c r="P58" s="3"/>
      <c r="Q58" s="3"/>
      <c r="R58" s="3"/>
      <c r="S58" s="3"/>
      <c r="T58" s="3"/>
      <c r="U58" s="3"/>
      <c r="V58" s="3"/>
      <c r="W58" s="3"/>
      <c r="X58" s="3"/>
      <c r="Y58" s="3"/>
      <c r="Z58" s="3"/>
      <c r="AA58" s="79"/>
      <c r="AB58" s="79"/>
      <c r="AC58" s="3"/>
      <c r="AD58" s="40" t="e">
        <f>IF(#REF!="","",(#REF!-#REF!))</f>
        <v>#REF!</v>
      </c>
      <c r="AE58" s="40" t="e">
        <f>IF(#REF!="","",(#REF!+#REF!))</f>
        <v>#REF!</v>
      </c>
      <c r="AF58" s="42" t="e">
        <f>AVERAGE(#REF!,#REF!,#REF!)</f>
        <v>#REF!</v>
      </c>
      <c r="AG58" s="42" t="e">
        <f>AF58*#REF!</f>
        <v>#REF!</v>
      </c>
      <c r="AH58" s="3"/>
      <c r="AI58" s="86"/>
      <c r="AJ58" s="81"/>
      <c r="AK58" s="87"/>
      <c r="AL58" s="64"/>
      <c r="AM58" s="64"/>
      <c r="AN58" s="5"/>
      <c r="AO58" s="5"/>
      <c r="AP58" s="5"/>
      <c r="AQ58" s="65"/>
      <c r="AR58" s="66"/>
      <c r="AS58" s="67"/>
      <c r="AT58" s="67"/>
      <c r="AU58" s="5"/>
      <c r="AV58" s="5"/>
      <c r="AW58" s="68"/>
      <c r="AX58" s="88"/>
      <c r="BW58" s="7">
        <v>54</v>
      </c>
    </row>
    <row r="59" spans="1:75" s="7" customFormat="1" ht="52.95" customHeight="1" x14ac:dyDescent="0.3">
      <c r="A59" s="3"/>
      <c r="B59" s="3"/>
      <c r="C59" s="3"/>
      <c r="D59" s="3"/>
      <c r="E59" s="3"/>
      <c r="F59" s="3"/>
      <c r="G59" s="3"/>
      <c r="H59" s="3"/>
      <c r="I59" s="3"/>
      <c r="J59" s="3"/>
      <c r="K59" s="3"/>
      <c r="L59" s="3"/>
      <c r="M59" s="3"/>
      <c r="N59" s="3"/>
      <c r="O59" s="3"/>
      <c r="P59" s="3"/>
      <c r="Q59" s="3"/>
      <c r="R59" s="3"/>
      <c r="S59" s="3"/>
      <c r="T59" s="3"/>
      <c r="U59" s="3"/>
      <c r="V59" s="3"/>
      <c r="W59" s="3"/>
      <c r="X59" s="3"/>
      <c r="Y59" s="3"/>
      <c r="Z59" s="3"/>
      <c r="AA59" s="79"/>
      <c r="AB59" s="79"/>
      <c r="AC59" s="3"/>
      <c r="AD59" s="40" t="e">
        <f>IF(#REF!="","",(#REF!-#REF!))</f>
        <v>#REF!</v>
      </c>
      <c r="AE59" s="40" t="e">
        <f>IF(#REF!="","",(#REF!+#REF!))</f>
        <v>#REF!</v>
      </c>
      <c r="AF59" s="42" t="e">
        <f>AVERAGE(#REF!,#REF!,#REF!)</f>
        <v>#REF!</v>
      </c>
      <c r="AG59" s="42" t="e">
        <f>AF59*#REF!</f>
        <v>#REF!</v>
      </c>
      <c r="AH59" s="3"/>
      <c r="AI59" s="86"/>
      <c r="AJ59" s="81"/>
      <c r="AK59" s="87"/>
      <c r="AL59" s="64"/>
      <c r="AM59" s="64"/>
      <c r="AN59" s="5"/>
      <c r="AO59" s="5"/>
      <c r="AP59" s="5"/>
      <c r="AQ59" s="65"/>
      <c r="AR59" s="66"/>
      <c r="AS59" s="67"/>
      <c r="AT59" s="67"/>
      <c r="AU59" s="5"/>
      <c r="AV59" s="5"/>
      <c r="AW59" s="68"/>
      <c r="AX59" s="88"/>
      <c r="BW59" s="7">
        <v>55</v>
      </c>
    </row>
    <row r="60" spans="1:75" s="7" customFormat="1" ht="52.95" customHeight="1" x14ac:dyDescent="0.3">
      <c r="A60" s="3"/>
      <c r="B60" s="3"/>
      <c r="C60" s="3"/>
      <c r="D60" s="3"/>
      <c r="E60" s="3"/>
      <c r="F60" s="3"/>
      <c r="G60" s="3"/>
      <c r="H60" s="3"/>
      <c r="I60" s="3"/>
      <c r="J60" s="3"/>
      <c r="K60" s="3"/>
      <c r="L60" s="3"/>
      <c r="M60" s="3"/>
      <c r="N60" s="3"/>
      <c r="O60" s="3"/>
      <c r="P60" s="3"/>
      <c r="Q60" s="3"/>
      <c r="R60" s="3"/>
      <c r="S60" s="3"/>
      <c r="T60" s="3"/>
      <c r="U60" s="3"/>
      <c r="V60" s="3"/>
      <c r="W60" s="3"/>
      <c r="X60" s="3"/>
      <c r="Y60" s="3"/>
      <c r="Z60" s="3"/>
      <c r="AA60" s="79"/>
      <c r="AB60" s="79"/>
      <c r="AC60" s="3"/>
      <c r="AD60" s="40" t="e">
        <f>IF(#REF!="","",(#REF!-#REF!))</f>
        <v>#REF!</v>
      </c>
      <c r="AE60" s="40" t="e">
        <f>IF(#REF!="","",(#REF!+#REF!))</f>
        <v>#REF!</v>
      </c>
      <c r="AF60" s="42" t="e">
        <f>AVERAGE(#REF!,#REF!,#REF!)</f>
        <v>#REF!</v>
      </c>
      <c r="AG60" s="42" t="e">
        <f>AF60*#REF!</f>
        <v>#REF!</v>
      </c>
      <c r="AH60" s="3"/>
      <c r="AI60" s="86"/>
      <c r="AJ60" s="81"/>
      <c r="AK60" s="87"/>
      <c r="AL60" s="64"/>
      <c r="AM60" s="64"/>
      <c r="AN60" s="5"/>
      <c r="AO60" s="5"/>
      <c r="AP60" s="5"/>
      <c r="AQ60" s="65"/>
      <c r="AR60" s="66"/>
      <c r="AS60" s="67"/>
      <c r="AT60" s="67"/>
      <c r="AU60" s="5"/>
      <c r="AV60" s="5"/>
      <c r="AW60" s="68"/>
      <c r="AX60" s="88"/>
      <c r="BW60" s="7">
        <v>56</v>
      </c>
    </row>
    <row r="61" spans="1:75" s="7" customFormat="1" ht="52.95" customHeight="1" x14ac:dyDescent="0.3">
      <c r="A61" s="3"/>
      <c r="B61" s="3"/>
      <c r="C61" s="3"/>
      <c r="D61" s="3"/>
      <c r="E61" s="3"/>
      <c r="F61" s="3"/>
      <c r="G61" s="3"/>
      <c r="H61" s="3"/>
      <c r="I61" s="3"/>
      <c r="J61" s="3"/>
      <c r="K61" s="3"/>
      <c r="L61" s="3"/>
      <c r="M61" s="3"/>
      <c r="N61" s="3"/>
      <c r="O61" s="3"/>
      <c r="P61" s="3"/>
      <c r="Q61" s="3"/>
      <c r="R61" s="3"/>
      <c r="S61" s="3"/>
      <c r="T61" s="3"/>
      <c r="U61" s="3"/>
      <c r="V61" s="3"/>
      <c r="W61" s="3"/>
      <c r="X61" s="3"/>
      <c r="Y61" s="3"/>
      <c r="Z61" s="3"/>
      <c r="AA61" s="79"/>
      <c r="AB61" s="79"/>
      <c r="AC61" s="3"/>
      <c r="AD61" s="40" t="e">
        <f>IF(#REF!="","",(#REF!-#REF!))</f>
        <v>#REF!</v>
      </c>
      <c r="AE61" s="40" t="e">
        <f>IF(#REF!="","",(#REF!+#REF!))</f>
        <v>#REF!</v>
      </c>
      <c r="AF61" s="42" t="e">
        <f>AVERAGE(#REF!,#REF!,#REF!)</f>
        <v>#REF!</v>
      </c>
      <c r="AG61" s="42" t="e">
        <f>AF61*#REF!</f>
        <v>#REF!</v>
      </c>
      <c r="AH61" s="3"/>
      <c r="AI61" s="86"/>
      <c r="AJ61" s="81"/>
      <c r="AK61" s="87"/>
      <c r="AL61" s="64"/>
      <c r="AM61" s="64"/>
      <c r="AN61" s="5"/>
      <c r="AO61" s="5"/>
      <c r="AP61" s="5"/>
      <c r="AQ61" s="65"/>
      <c r="AR61" s="66"/>
      <c r="AS61" s="67"/>
      <c r="AT61" s="67"/>
      <c r="AU61" s="5"/>
      <c r="AV61" s="5"/>
      <c r="AW61" s="68"/>
      <c r="AX61" s="88"/>
      <c r="BW61" s="7">
        <v>57</v>
      </c>
    </row>
    <row r="62" spans="1:75" s="7" customFormat="1" ht="178.5" customHeight="1" x14ac:dyDescent="0.3">
      <c r="A62" s="3"/>
      <c r="B62" s="3"/>
      <c r="C62" s="3"/>
      <c r="D62" s="3"/>
      <c r="E62" s="3"/>
      <c r="F62" s="3"/>
      <c r="G62" s="3"/>
      <c r="H62" s="3"/>
      <c r="I62" s="3"/>
      <c r="J62" s="3"/>
      <c r="K62" s="3"/>
      <c r="L62" s="3"/>
      <c r="M62" s="3"/>
      <c r="N62" s="3"/>
      <c r="O62" s="3"/>
      <c r="P62" s="3"/>
      <c r="Q62" s="3"/>
      <c r="R62" s="3"/>
      <c r="S62" s="3"/>
      <c r="T62" s="3"/>
      <c r="U62" s="3"/>
      <c r="V62" s="3"/>
      <c r="W62" s="3"/>
      <c r="X62" s="3"/>
      <c r="Y62" s="3"/>
      <c r="Z62" s="3"/>
      <c r="AA62" s="79"/>
      <c r="AB62" s="79"/>
      <c r="AC62" s="3"/>
      <c r="AD62" s="40"/>
      <c r="AE62" s="40"/>
      <c r="AF62" s="42"/>
      <c r="AG62" s="42"/>
      <c r="AH62" s="3"/>
      <c r="AI62" s="86"/>
      <c r="AJ62" s="81"/>
      <c r="AK62" s="87"/>
      <c r="AL62" s="64"/>
      <c r="AM62" s="64"/>
      <c r="AN62" s="5"/>
      <c r="AO62" s="5"/>
      <c r="AP62" s="5"/>
      <c r="AQ62" s="65"/>
      <c r="AR62" s="66"/>
      <c r="AS62" s="67"/>
      <c r="AT62" s="67"/>
      <c r="AU62" s="5"/>
      <c r="AV62" s="5"/>
      <c r="AW62" s="68"/>
      <c r="AX62" s="88"/>
    </row>
    <row r="63" spans="1:75" s="7" customFormat="1" ht="200.25" customHeight="1" x14ac:dyDescent="0.3">
      <c r="A63" s="3"/>
      <c r="B63" s="3"/>
      <c r="C63" s="3"/>
      <c r="D63" s="3"/>
      <c r="E63" s="3"/>
      <c r="F63" s="3"/>
      <c r="G63" s="3"/>
      <c r="H63" s="3"/>
      <c r="I63" s="3"/>
      <c r="J63" s="3"/>
      <c r="K63" s="3"/>
      <c r="L63" s="3"/>
      <c r="M63" s="3"/>
      <c r="N63" s="3"/>
      <c r="O63" s="3"/>
      <c r="P63" s="3"/>
      <c r="Q63" s="3"/>
      <c r="R63" s="3"/>
      <c r="S63" s="3"/>
      <c r="T63" s="3"/>
      <c r="U63" s="3"/>
      <c r="V63" s="3"/>
      <c r="W63" s="3"/>
      <c r="X63" s="3"/>
      <c r="Y63" s="3"/>
      <c r="Z63" s="3"/>
      <c r="AA63" s="79"/>
      <c r="AB63" s="79"/>
      <c r="AC63" s="3"/>
      <c r="AD63" s="40"/>
      <c r="AE63" s="40"/>
      <c r="AF63" s="42"/>
      <c r="AG63" s="42"/>
      <c r="AH63" s="3"/>
      <c r="AI63" s="86"/>
      <c r="AJ63" s="81"/>
      <c r="AK63" s="87"/>
      <c r="AL63" s="64"/>
      <c r="AM63" s="64"/>
      <c r="AN63" s="5"/>
      <c r="AO63" s="5"/>
      <c r="AP63" s="5"/>
      <c r="AQ63" s="65"/>
      <c r="AR63" s="66"/>
      <c r="AS63" s="67"/>
      <c r="AT63" s="67"/>
      <c r="AU63" s="5"/>
      <c r="AV63" s="5"/>
      <c r="AW63" s="68"/>
      <c r="AX63" s="88"/>
    </row>
    <row r="64" spans="1:75" s="7" customFormat="1" ht="14.4" x14ac:dyDescent="0.3">
      <c r="A64" s="3"/>
      <c r="B64" s="3"/>
      <c r="C64" s="3"/>
      <c r="D64" s="3"/>
      <c r="E64" s="3"/>
      <c r="F64" s="3"/>
      <c r="G64" s="3"/>
      <c r="H64" s="3"/>
      <c r="I64" s="3"/>
      <c r="J64" s="3"/>
      <c r="K64" s="3"/>
      <c r="L64" s="3"/>
      <c r="M64" s="3"/>
      <c r="N64" s="3"/>
      <c r="O64" s="3"/>
      <c r="P64" s="3"/>
      <c r="Q64" s="3"/>
      <c r="R64" s="3"/>
      <c r="S64" s="3"/>
      <c r="T64" s="3"/>
      <c r="U64" s="3"/>
      <c r="V64" s="3"/>
      <c r="W64" s="3"/>
      <c r="X64" s="3"/>
      <c r="Y64" s="3"/>
      <c r="Z64" s="3"/>
      <c r="AA64" s="79"/>
      <c r="AB64" s="79"/>
      <c r="AC64" s="3"/>
      <c r="AD64" s="40"/>
      <c r="AE64" s="40"/>
      <c r="AF64" s="42"/>
      <c r="AG64" s="42"/>
      <c r="AH64" s="3"/>
      <c r="AI64" s="86"/>
      <c r="AJ64" s="81"/>
      <c r="AK64" s="87"/>
      <c r="AL64" s="64"/>
      <c r="AM64" s="64"/>
      <c r="AN64" s="5"/>
      <c r="AO64" s="5"/>
      <c r="AP64" s="5"/>
      <c r="AQ64" s="65"/>
      <c r="AR64" s="66"/>
      <c r="AS64" s="67"/>
      <c r="AT64" s="67"/>
      <c r="AU64" s="5"/>
      <c r="AV64" s="5"/>
      <c r="AW64" s="68"/>
      <c r="AX64" s="88"/>
    </row>
    <row r="65" spans="1:75" s="7" customFormat="1" ht="164.25" customHeight="1" x14ac:dyDescent="0.3">
      <c r="A65" s="3"/>
      <c r="B65" s="3"/>
      <c r="C65" s="3"/>
      <c r="D65" s="3"/>
      <c r="E65" s="3"/>
      <c r="F65" s="3"/>
      <c r="G65" s="3"/>
      <c r="H65" s="3"/>
      <c r="I65" s="3"/>
      <c r="J65" s="3"/>
      <c r="K65" s="3"/>
      <c r="L65" s="3"/>
      <c r="M65" s="3"/>
      <c r="N65" s="3"/>
      <c r="O65" s="3"/>
      <c r="P65" s="3"/>
      <c r="Q65" s="3"/>
      <c r="R65" s="3"/>
      <c r="S65" s="3"/>
      <c r="T65" s="3"/>
      <c r="U65" s="3"/>
      <c r="V65" s="3"/>
      <c r="W65" s="3"/>
      <c r="X65" s="3"/>
      <c r="Y65" s="3"/>
      <c r="Z65" s="3"/>
      <c r="AA65" s="79"/>
      <c r="AB65" s="79"/>
      <c r="AC65" s="3"/>
      <c r="AD65" s="40"/>
      <c r="AE65" s="40"/>
      <c r="AF65" s="42"/>
      <c r="AG65" s="42"/>
      <c r="AH65" s="3"/>
      <c r="AI65" s="86"/>
      <c r="AJ65" s="81"/>
      <c r="AK65" s="87"/>
      <c r="AL65" s="64"/>
      <c r="AM65" s="64"/>
      <c r="AN65" s="5"/>
      <c r="AO65" s="5"/>
      <c r="AP65" s="5"/>
      <c r="AQ65" s="65"/>
      <c r="AR65" s="66"/>
      <c r="AS65" s="67"/>
      <c r="AT65" s="67"/>
      <c r="AU65" s="5"/>
      <c r="AV65" s="5"/>
      <c r="AW65" s="68"/>
      <c r="AX65" s="88"/>
    </row>
    <row r="66" spans="1:75" s="7" customFormat="1" ht="294" customHeight="1" x14ac:dyDescent="0.3">
      <c r="A66" s="3"/>
      <c r="B66" s="3"/>
      <c r="C66" s="3"/>
      <c r="D66" s="3"/>
      <c r="E66" s="3"/>
      <c r="F66" s="3"/>
      <c r="G66" s="3"/>
      <c r="H66" s="3"/>
      <c r="I66" s="3"/>
      <c r="J66" s="3"/>
      <c r="K66" s="3"/>
      <c r="L66" s="3"/>
      <c r="M66" s="3"/>
      <c r="N66" s="3"/>
      <c r="O66" s="3"/>
      <c r="P66" s="3"/>
      <c r="Q66" s="3"/>
      <c r="R66" s="3"/>
      <c r="S66" s="3"/>
      <c r="T66" s="3"/>
      <c r="U66" s="3"/>
      <c r="V66" s="3"/>
      <c r="W66" s="3"/>
      <c r="X66" s="3"/>
      <c r="Y66" s="3"/>
      <c r="Z66" s="3"/>
      <c r="AA66" s="79"/>
      <c r="AB66" s="79"/>
      <c r="AC66" s="3"/>
      <c r="AD66" s="40"/>
      <c r="AE66" s="40"/>
      <c r="AF66" s="42"/>
      <c r="AG66" s="42"/>
      <c r="AH66" s="3"/>
      <c r="AI66" s="86"/>
      <c r="AJ66" s="81"/>
      <c r="AK66" s="87"/>
      <c r="AL66" s="64"/>
      <c r="AM66" s="64"/>
      <c r="AN66" s="5"/>
      <c r="AO66" s="5"/>
      <c r="AP66" s="5"/>
      <c r="AQ66" s="65"/>
      <c r="AR66" s="66"/>
      <c r="AS66" s="67"/>
      <c r="AT66" s="67"/>
      <c r="AU66" s="5"/>
      <c r="AV66" s="5"/>
      <c r="AW66" s="68"/>
      <c r="AX66" s="88"/>
    </row>
    <row r="67" spans="1:75" s="7" customFormat="1" ht="161.25" customHeight="1" x14ac:dyDescent="0.3">
      <c r="A67" s="3"/>
      <c r="B67" s="3"/>
      <c r="C67" s="3"/>
      <c r="D67" s="3"/>
      <c r="E67" s="3"/>
      <c r="F67" s="3"/>
      <c r="G67" s="3"/>
      <c r="H67" s="3"/>
      <c r="I67" s="3"/>
      <c r="J67" s="3"/>
      <c r="K67" s="3"/>
      <c r="L67" s="3"/>
      <c r="M67" s="3"/>
      <c r="N67" s="3"/>
      <c r="O67" s="3"/>
      <c r="P67" s="3"/>
      <c r="Q67" s="3"/>
      <c r="R67" s="3"/>
      <c r="S67" s="3"/>
      <c r="T67" s="3"/>
      <c r="U67" s="3"/>
      <c r="V67" s="3"/>
      <c r="W67" s="3"/>
      <c r="X67" s="3"/>
      <c r="Y67" s="3"/>
      <c r="Z67" s="3"/>
      <c r="AA67" s="79"/>
      <c r="AB67" s="79"/>
      <c r="AC67" s="3"/>
      <c r="AD67" s="40"/>
      <c r="AE67" s="40"/>
      <c r="AF67" s="42"/>
      <c r="AG67" s="42"/>
      <c r="AH67" s="3"/>
      <c r="AI67" s="86"/>
      <c r="AJ67" s="81"/>
      <c r="AK67" s="87"/>
      <c r="AL67" s="64"/>
      <c r="AM67" s="64"/>
      <c r="AN67" s="5"/>
      <c r="AO67" s="5"/>
      <c r="AP67" s="5"/>
      <c r="AQ67" s="65"/>
      <c r="AR67" s="66"/>
      <c r="AS67" s="67"/>
      <c r="AT67" s="67"/>
      <c r="AU67" s="5"/>
      <c r="AV67" s="5"/>
      <c r="AW67" s="68"/>
      <c r="AX67" s="88"/>
    </row>
    <row r="68" spans="1:75" s="7" customFormat="1" ht="86.25" customHeight="1" x14ac:dyDescent="0.3">
      <c r="A68" s="3"/>
      <c r="B68" s="3"/>
      <c r="C68" s="3"/>
      <c r="D68" s="3"/>
      <c r="E68" s="3"/>
      <c r="F68" s="3"/>
      <c r="G68" s="3"/>
      <c r="H68" s="3"/>
      <c r="I68" s="3"/>
      <c r="J68" s="3"/>
      <c r="K68" s="3"/>
      <c r="L68" s="3"/>
      <c r="M68" s="3"/>
      <c r="N68" s="3"/>
      <c r="O68" s="3"/>
      <c r="P68" s="3"/>
      <c r="Q68" s="3"/>
      <c r="R68" s="3"/>
      <c r="S68" s="3"/>
      <c r="T68" s="3"/>
      <c r="U68" s="3"/>
      <c r="V68" s="3"/>
      <c r="W68" s="3"/>
      <c r="X68" s="3"/>
      <c r="Y68" s="3"/>
      <c r="Z68" s="3"/>
      <c r="AA68" s="79"/>
      <c r="AB68" s="79"/>
      <c r="AC68" s="3"/>
      <c r="AD68" s="40" t="e">
        <f>IF(#REF!="","",(#REF!-#REF!))</f>
        <v>#REF!</v>
      </c>
      <c r="AE68" s="40" t="e">
        <f>IF(#REF!="","",(#REF!+#REF!))</f>
        <v>#REF!</v>
      </c>
      <c r="AF68" s="42" t="e">
        <f>AVERAGE(#REF!,#REF!,#REF!)</f>
        <v>#REF!</v>
      </c>
      <c r="AG68" s="42" t="e">
        <f>AF68*#REF!</f>
        <v>#REF!</v>
      </c>
      <c r="AH68" s="3"/>
      <c r="AI68" s="86"/>
      <c r="AJ68" s="81"/>
      <c r="AK68" s="87"/>
      <c r="AL68" s="64"/>
      <c r="AM68" s="64"/>
      <c r="AN68" s="5"/>
      <c r="AO68" s="5"/>
      <c r="AP68" s="5"/>
      <c r="AQ68" s="65"/>
      <c r="AR68" s="66"/>
      <c r="AS68" s="67"/>
      <c r="AT68" s="67"/>
      <c r="AU68" s="5"/>
      <c r="AV68" s="5"/>
      <c r="AW68" s="68"/>
      <c r="AX68" s="88"/>
      <c r="BW68" s="7">
        <v>58</v>
      </c>
    </row>
    <row r="69" spans="1:75" s="7" customFormat="1" ht="52.95" customHeight="1" x14ac:dyDescent="0.3">
      <c r="A69" s="3"/>
      <c r="B69" s="3"/>
      <c r="C69" s="3"/>
      <c r="D69" s="3"/>
      <c r="E69" s="3"/>
      <c r="F69" s="3"/>
      <c r="G69" s="3"/>
      <c r="H69" s="3"/>
      <c r="I69" s="3"/>
      <c r="J69" s="3"/>
      <c r="K69" s="3"/>
      <c r="L69" s="3"/>
      <c r="M69" s="3"/>
      <c r="N69" s="3"/>
      <c r="O69" s="3"/>
      <c r="P69" s="3"/>
      <c r="Q69" s="3"/>
      <c r="R69" s="3"/>
      <c r="S69" s="3"/>
      <c r="T69" s="3"/>
      <c r="U69" s="3"/>
      <c r="V69" s="3"/>
      <c r="W69" s="3"/>
      <c r="X69" s="3"/>
      <c r="Y69" s="3"/>
      <c r="Z69" s="3"/>
      <c r="AA69" s="79"/>
      <c r="AB69" s="79"/>
      <c r="AC69" s="3"/>
      <c r="AD69" s="40" t="e">
        <f>IF(#REF!="","",(#REF!-#REF!))</f>
        <v>#REF!</v>
      </c>
      <c r="AE69" s="40" t="e">
        <f>IF(#REF!="","",(#REF!+#REF!))</f>
        <v>#REF!</v>
      </c>
      <c r="AF69" s="42" t="e">
        <f>AVERAGE(#REF!,#REF!,#REF!)</f>
        <v>#REF!</v>
      </c>
      <c r="AG69" s="42" t="e">
        <f>AF69*#REF!</f>
        <v>#REF!</v>
      </c>
      <c r="AH69" s="3"/>
      <c r="AI69" s="86"/>
      <c r="AJ69" s="81"/>
      <c r="AK69" s="87"/>
      <c r="AL69" s="64"/>
      <c r="AM69" s="64"/>
      <c r="AN69" s="5"/>
      <c r="AO69" s="5"/>
      <c r="AP69" s="5"/>
      <c r="AQ69" s="65"/>
      <c r="AR69" s="66"/>
      <c r="AS69" s="67"/>
      <c r="AT69" s="67"/>
      <c r="AU69" s="5"/>
      <c r="AV69" s="5"/>
      <c r="AW69" s="68"/>
      <c r="AX69" s="88"/>
    </row>
    <row r="70" spans="1:75" s="7" customFormat="1" ht="52.95" customHeight="1" x14ac:dyDescent="0.3">
      <c r="A70" s="3"/>
      <c r="B70" s="3"/>
      <c r="C70" s="3"/>
      <c r="D70" s="3"/>
      <c r="E70" s="3"/>
      <c r="F70" s="3"/>
      <c r="G70" s="3"/>
      <c r="H70" s="3"/>
      <c r="I70" s="3"/>
      <c r="J70" s="3"/>
      <c r="K70" s="3"/>
      <c r="L70" s="3"/>
      <c r="M70" s="3"/>
      <c r="N70" s="3"/>
      <c r="O70" s="3"/>
      <c r="P70" s="3"/>
      <c r="Q70" s="3"/>
      <c r="R70" s="3"/>
      <c r="S70" s="3"/>
      <c r="T70" s="3"/>
      <c r="U70" s="3"/>
      <c r="V70" s="3"/>
      <c r="W70" s="3"/>
      <c r="X70" s="3"/>
      <c r="Y70" s="3"/>
      <c r="Z70" s="3"/>
      <c r="AA70" s="79"/>
      <c r="AB70" s="79"/>
      <c r="AC70" s="3"/>
      <c r="AD70" s="40" t="e">
        <f>IF(#REF!="","",(#REF!-#REF!))</f>
        <v>#REF!</v>
      </c>
      <c r="AE70" s="40" t="e">
        <f>IF(#REF!="","",(#REF!+#REF!))</f>
        <v>#REF!</v>
      </c>
      <c r="AF70" s="42" t="e">
        <f>AVERAGE(#REF!,#REF!,#REF!)</f>
        <v>#REF!</v>
      </c>
      <c r="AG70" s="42" t="e">
        <f>AF70*#REF!</f>
        <v>#REF!</v>
      </c>
      <c r="AH70" s="3"/>
      <c r="AI70" s="86"/>
      <c r="AJ70" s="81"/>
      <c r="AK70" s="87"/>
      <c r="AL70" s="64"/>
      <c r="AM70" s="64"/>
      <c r="AN70" s="5"/>
      <c r="AO70" s="5"/>
      <c r="AP70" s="5"/>
      <c r="AQ70" s="65"/>
      <c r="AR70" s="66"/>
      <c r="AS70" s="67"/>
      <c r="AT70" s="67"/>
      <c r="AU70" s="5"/>
      <c r="AV70" s="5"/>
      <c r="AW70" s="68"/>
      <c r="AX70" s="88"/>
    </row>
    <row r="71" spans="1:75" s="7" customFormat="1" ht="75.75" customHeight="1" x14ac:dyDescent="0.3">
      <c r="A71" s="3"/>
      <c r="B71" s="3"/>
      <c r="C71" s="3"/>
      <c r="D71" s="3"/>
      <c r="E71" s="3"/>
      <c r="F71" s="3"/>
      <c r="G71" s="3"/>
      <c r="H71" s="3"/>
      <c r="I71" s="3"/>
      <c r="J71" s="3"/>
      <c r="K71" s="3"/>
      <c r="L71" s="3"/>
      <c r="M71" s="3"/>
      <c r="N71" s="3"/>
      <c r="O71" s="3"/>
      <c r="P71" s="3"/>
      <c r="Q71" s="3"/>
      <c r="R71" s="3"/>
      <c r="S71" s="3"/>
      <c r="T71" s="3"/>
      <c r="U71" s="3"/>
      <c r="V71" s="3"/>
      <c r="W71" s="3"/>
      <c r="X71" s="3"/>
      <c r="Y71" s="3"/>
      <c r="Z71" s="3"/>
      <c r="AA71" s="79"/>
      <c r="AB71" s="79"/>
      <c r="AC71" s="3"/>
      <c r="AD71" s="40" t="e">
        <f>IF(#REF!="","",(#REF!-#REF!))</f>
        <v>#REF!</v>
      </c>
      <c r="AE71" s="40" t="e">
        <f>IF(#REF!="","",(#REF!+#REF!))</f>
        <v>#REF!</v>
      </c>
      <c r="AF71" s="42" t="e">
        <f>AVERAGE(#REF!,#REF!,#REF!)</f>
        <v>#REF!</v>
      </c>
      <c r="AG71" s="42" t="e">
        <f>AF71*#REF!</f>
        <v>#REF!</v>
      </c>
      <c r="AH71" s="3"/>
      <c r="AI71" s="86"/>
      <c r="AJ71" s="81"/>
      <c r="AK71" s="87"/>
      <c r="AL71" s="64"/>
      <c r="AM71" s="64"/>
      <c r="AN71" s="5"/>
      <c r="AO71" s="5"/>
      <c r="AP71" s="5"/>
      <c r="AQ71" s="65"/>
      <c r="AR71" s="66"/>
      <c r="AS71" s="67"/>
      <c r="AT71" s="67"/>
      <c r="AU71" s="5"/>
      <c r="AV71" s="5"/>
      <c r="AW71" s="68"/>
      <c r="AX71" s="88"/>
    </row>
    <row r="72" spans="1:75" s="7" customFormat="1" ht="81.75" customHeight="1" x14ac:dyDescent="0.3">
      <c r="A72" s="3"/>
      <c r="B72" s="3"/>
      <c r="C72" s="3"/>
      <c r="D72" s="3"/>
      <c r="E72" s="3"/>
      <c r="F72" s="3"/>
      <c r="G72" s="3"/>
      <c r="H72" s="3"/>
      <c r="I72" s="3"/>
      <c r="J72" s="3"/>
      <c r="K72" s="3"/>
      <c r="L72" s="3"/>
      <c r="M72" s="3"/>
      <c r="N72" s="3"/>
      <c r="O72" s="3"/>
      <c r="P72" s="3"/>
      <c r="Q72" s="3"/>
      <c r="R72" s="3"/>
      <c r="S72" s="3"/>
      <c r="T72" s="3"/>
      <c r="U72" s="3"/>
      <c r="V72" s="3"/>
      <c r="W72" s="3"/>
      <c r="X72" s="3"/>
      <c r="Y72" s="3"/>
      <c r="Z72" s="3"/>
      <c r="AA72" s="79"/>
      <c r="AB72" s="79"/>
      <c r="AC72" s="3"/>
      <c r="AD72" s="40" t="e">
        <f>IF(#REF!="","",(#REF!-#REF!))</f>
        <v>#REF!</v>
      </c>
      <c r="AE72" s="40" t="e">
        <f>IF(#REF!="","",(#REF!+#REF!))</f>
        <v>#REF!</v>
      </c>
      <c r="AF72" s="42" t="e">
        <f>AVERAGE(#REF!,#REF!,#REF!)</f>
        <v>#REF!</v>
      </c>
      <c r="AG72" s="42" t="e">
        <f>AF72*#REF!</f>
        <v>#REF!</v>
      </c>
      <c r="AH72" s="3"/>
      <c r="AI72" s="86"/>
      <c r="AJ72" s="81"/>
      <c r="AK72" s="87"/>
      <c r="AL72" s="64"/>
      <c r="AM72" s="64"/>
      <c r="AN72" s="5"/>
      <c r="AO72" s="5"/>
      <c r="AP72" s="5"/>
      <c r="AQ72" s="65"/>
      <c r="AR72" s="66"/>
      <c r="AS72" s="67"/>
      <c r="AT72" s="67"/>
      <c r="AU72" s="5"/>
      <c r="AV72" s="5"/>
      <c r="AW72" s="68"/>
      <c r="AX72" s="88"/>
    </row>
    <row r="73" spans="1:75" s="7" customFormat="1" ht="259.5" customHeight="1" x14ac:dyDescent="0.3">
      <c r="A73" s="3"/>
      <c r="B73" s="3"/>
      <c r="C73" s="3"/>
      <c r="D73" s="3"/>
      <c r="E73" s="3"/>
      <c r="F73" s="3"/>
      <c r="G73" s="3"/>
      <c r="H73" s="3"/>
      <c r="I73" s="3"/>
      <c r="J73" s="3"/>
      <c r="K73" s="3"/>
      <c r="L73" s="3"/>
      <c r="M73" s="3"/>
      <c r="N73" s="3"/>
      <c r="O73" s="3"/>
      <c r="P73" s="3"/>
      <c r="Q73" s="3"/>
      <c r="R73" s="3"/>
      <c r="S73" s="3"/>
      <c r="T73" s="3"/>
      <c r="U73" s="3"/>
      <c r="V73" s="3"/>
      <c r="W73" s="3"/>
      <c r="X73" s="3"/>
      <c r="Y73" s="3"/>
      <c r="Z73" s="3"/>
      <c r="AA73" s="79"/>
      <c r="AB73" s="79"/>
      <c r="AC73" s="3"/>
      <c r="AD73" s="40" t="e">
        <f>IF(#REF!="","",(#REF!-#REF!))</f>
        <v>#REF!</v>
      </c>
      <c r="AE73" s="40" t="e">
        <f>IF(#REF!="","",(#REF!+#REF!))</f>
        <v>#REF!</v>
      </c>
      <c r="AF73" s="42" t="e">
        <f>AVERAGE(#REF!,#REF!,#REF!)</f>
        <v>#REF!</v>
      </c>
      <c r="AG73" s="42" t="e">
        <f>AF73*#REF!</f>
        <v>#REF!</v>
      </c>
      <c r="AH73" s="3"/>
      <c r="AI73" s="86"/>
      <c r="AJ73" s="81"/>
      <c r="AK73" s="87"/>
      <c r="AL73" s="64"/>
      <c r="AM73" s="64"/>
      <c r="AN73" s="5"/>
      <c r="AO73" s="5"/>
      <c r="AP73" s="5"/>
      <c r="AQ73" s="65"/>
      <c r="AR73" s="66"/>
      <c r="AS73" s="67"/>
      <c r="AT73" s="67"/>
      <c r="AU73" s="5"/>
      <c r="AV73" s="5"/>
      <c r="AW73" s="68"/>
      <c r="AX73" s="88"/>
    </row>
    <row r="74" spans="1:75" s="7" customFormat="1" ht="75" customHeight="1" x14ac:dyDescent="0.3">
      <c r="A74" s="3"/>
      <c r="B74" s="3"/>
      <c r="C74" s="3"/>
      <c r="D74" s="3"/>
      <c r="E74" s="3"/>
      <c r="F74" s="3"/>
      <c r="G74" s="3"/>
      <c r="H74" s="3"/>
      <c r="I74" s="3"/>
      <c r="J74" s="3"/>
      <c r="K74" s="3"/>
      <c r="L74" s="3"/>
      <c r="M74" s="3"/>
      <c r="N74" s="3"/>
      <c r="O74" s="3"/>
      <c r="P74" s="3"/>
      <c r="Q74" s="3"/>
      <c r="R74" s="3"/>
      <c r="S74" s="3"/>
      <c r="T74" s="3"/>
      <c r="U74" s="3"/>
      <c r="V74" s="3"/>
      <c r="W74" s="3"/>
      <c r="X74" s="3"/>
      <c r="Y74" s="3"/>
      <c r="Z74" s="3"/>
      <c r="AA74" s="79"/>
      <c r="AB74" s="79"/>
      <c r="AC74" s="3"/>
      <c r="AD74" s="40" t="e">
        <f>IF(#REF!="","",(#REF!-#REF!))</f>
        <v>#REF!</v>
      </c>
      <c r="AE74" s="40" t="e">
        <f>IF(#REF!="","",(#REF!+#REF!))</f>
        <v>#REF!</v>
      </c>
      <c r="AF74" s="42" t="e">
        <f>AVERAGE(#REF!,#REF!,#REF!)</f>
        <v>#REF!</v>
      </c>
      <c r="AG74" s="42" t="e">
        <f>AF74*#REF!</f>
        <v>#REF!</v>
      </c>
      <c r="AH74" s="3"/>
      <c r="AI74" s="86"/>
      <c r="AJ74" s="81"/>
      <c r="AK74" s="87"/>
      <c r="AL74" s="64"/>
      <c r="AM74" s="64"/>
      <c r="AN74" s="5"/>
      <c r="AO74" s="5"/>
      <c r="AP74" s="5"/>
      <c r="AQ74" s="65"/>
      <c r="AR74" s="66"/>
      <c r="AS74" s="67"/>
      <c r="AT74" s="67"/>
      <c r="AU74" s="5"/>
      <c r="AV74" s="5"/>
      <c r="AW74" s="68"/>
      <c r="AX74" s="88"/>
    </row>
    <row r="75" spans="1:75" s="7" customFormat="1" ht="117.75" customHeight="1" x14ac:dyDescent="0.3">
      <c r="A75" s="3"/>
      <c r="B75" s="3"/>
      <c r="C75" s="3"/>
      <c r="D75" s="3"/>
      <c r="E75" s="3"/>
      <c r="F75" s="3"/>
      <c r="G75" s="3"/>
      <c r="H75" s="3"/>
      <c r="I75" s="3"/>
      <c r="J75" s="3"/>
      <c r="K75" s="3"/>
      <c r="L75" s="3"/>
      <c r="M75" s="3"/>
      <c r="N75" s="3"/>
      <c r="O75" s="3"/>
      <c r="P75" s="3"/>
      <c r="Q75" s="3"/>
      <c r="R75" s="3"/>
      <c r="S75" s="3"/>
      <c r="T75" s="3"/>
      <c r="U75" s="3"/>
      <c r="V75" s="3"/>
      <c r="W75" s="3"/>
      <c r="X75" s="3"/>
      <c r="Y75" s="3"/>
      <c r="Z75" s="3"/>
      <c r="AA75" s="79"/>
      <c r="AB75" s="79"/>
      <c r="AC75" s="3"/>
      <c r="AD75" s="40"/>
      <c r="AE75" s="40"/>
      <c r="AF75" s="42"/>
      <c r="AG75" s="42"/>
      <c r="AH75" s="3"/>
      <c r="AI75" s="86"/>
      <c r="AJ75" s="81"/>
      <c r="AK75" s="87"/>
      <c r="AL75" s="64"/>
      <c r="AM75" s="64"/>
      <c r="AN75" s="5"/>
      <c r="AO75" s="5"/>
      <c r="AP75" s="5"/>
      <c r="AQ75" s="65"/>
      <c r="AR75" s="66"/>
      <c r="AS75" s="67"/>
      <c r="AT75" s="67"/>
      <c r="AU75" s="5"/>
      <c r="AV75" s="5"/>
      <c r="AW75" s="68"/>
      <c r="AX75" s="88"/>
    </row>
    <row r="76" spans="1:75" s="7" customFormat="1" ht="171" customHeight="1" x14ac:dyDescent="0.3">
      <c r="A76" s="3"/>
      <c r="B76" s="3"/>
      <c r="C76" s="3"/>
      <c r="D76" s="3"/>
      <c r="E76" s="3"/>
      <c r="F76" s="3"/>
      <c r="G76" s="3"/>
      <c r="H76" s="3"/>
      <c r="I76" s="3"/>
      <c r="J76" s="3"/>
      <c r="K76" s="3"/>
      <c r="L76" s="3"/>
      <c r="M76" s="3"/>
      <c r="N76" s="3"/>
      <c r="O76" s="3"/>
      <c r="P76" s="3"/>
      <c r="Q76" s="3"/>
      <c r="R76" s="3"/>
      <c r="S76" s="3"/>
      <c r="T76" s="3"/>
      <c r="U76" s="3"/>
      <c r="V76" s="3"/>
      <c r="W76" s="3"/>
      <c r="X76" s="3"/>
      <c r="Y76" s="3"/>
      <c r="Z76" s="3"/>
      <c r="AA76" s="79"/>
      <c r="AB76" s="79"/>
      <c r="AC76" s="3"/>
      <c r="AD76" s="40"/>
      <c r="AE76" s="40"/>
      <c r="AF76" s="42"/>
      <c r="AG76" s="42"/>
      <c r="AH76" s="3"/>
      <c r="AI76" s="86"/>
      <c r="AJ76" s="81"/>
      <c r="AK76" s="87"/>
      <c r="AL76" s="64"/>
      <c r="AM76" s="64"/>
      <c r="AN76" s="5"/>
      <c r="AO76" s="5"/>
      <c r="AP76" s="5"/>
      <c r="AQ76" s="65"/>
      <c r="AR76" s="66"/>
      <c r="AS76" s="67"/>
      <c r="AT76" s="67"/>
      <c r="AU76" s="5"/>
      <c r="AV76" s="5"/>
      <c r="AW76" s="68"/>
      <c r="AX76" s="88"/>
    </row>
    <row r="77" spans="1:75" s="7" customFormat="1" ht="98.25" customHeight="1" x14ac:dyDescent="0.3">
      <c r="A77" s="3"/>
      <c r="B77" s="3"/>
      <c r="C77" s="3"/>
      <c r="D77" s="3"/>
      <c r="E77" s="3"/>
      <c r="F77" s="3"/>
      <c r="G77" s="3"/>
      <c r="H77" s="3"/>
      <c r="I77" s="3"/>
      <c r="J77" s="3"/>
      <c r="K77" s="3"/>
      <c r="L77" s="3"/>
      <c r="M77" s="3"/>
      <c r="N77" s="3"/>
      <c r="O77" s="3"/>
      <c r="P77" s="3"/>
      <c r="Q77" s="3"/>
      <c r="R77" s="3"/>
      <c r="S77" s="3"/>
      <c r="T77" s="3"/>
      <c r="U77" s="3"/>
      <c r="V77" s="3"/>
      <c r="W77" s="3"/>
      <c r="X77" s="3"/>
      <c r="Y77" s="3"/>
      <c r="Z77" s="3"/>
      <c r="AA77" s="79"/>
      <c r="AB77" s="79"/>
      <c r="AC77" s="3"/>
      <c r="AD77" s="40"/>
      <c r="AE77" s="40"/>
      <c r="AF77" s="42"/>
      <c r="AG77" s="42"/>
      <c r="AH77" s="3"/>
      <c r="AI77" s="86"/>
      <c r="AJ77" s="81"/>
      <c r="AK77" s="87"/>
      <c r="AL77" s="64"/>
      <c r="AM77" s="64"/>
      <c r="AN77" s="5"/>
      <c r="AO77" s="5"/>
      <c r="AP77" s="5"/>
      <c r="AQ77" s="65"/>
      <c r="AR77" s="66"/>
      <c r="AS77" s="67"/>
      <c r="AT77" s="67"/>
      <c r="AU77" s="5"/>
      <c r="AV77" s="5"/>
      <c r="AW77" s="68"/>
      <c r="AX77" s="88"/>
    </row>
    <row r="78" spans="1:75" s="7" customFormat="1" ht="137.25" customHeight="1" x14ac:dyDescent="0.3">
      <c r="A78" s="3"/>
      <c r="B78" s="3"/>
      <c r="C78" s="3"/>
      <c r="D78" s="3"/>
      <c r="E78" s="3"/>
      <c r="F78" s="3"/>
      <c r="G78" s="3"/>
      <c r="H78" s="3"/>
      <c r="I78" s="3"/>
      <c r="J78" s="3"/>
      <c r="K78" s="3"/>
      <c r="L78" s="3"/>
      <c r="M78" s="3"/>
      <c r="N78" s="3"/>
      <c r="O78" s="3"/>
      <c r="P78" s="3"/>
      <c r="Q78" s="3"/>
      <c r="R78" s="3"/>
      <c r="S78" s="3"/>
      <c r="T78" s="3"/>
      <c r="U78" s="3"/>
      <c r="V78" s="3"/>
      <c r="W78" s="3"/>
      <c r="X78" s="3"/>
      <c r="Y78" s="3"/>
      <c r="Z78" s="3"/>
      <c r="AA78" s="79"/>
      <c r="AB78" s="79"/>
      <c r="AC78" s="3"/>
      <c r="AD78" s="40"/>
      <c r="AE78" s="40"/>
      <c r="AF78" s="42"/>
      <c r="AG78" s="42"/>
      <c r="AH78" s="3"/>
      <c r="AI78" s="86"/>
      <c r="AJ78" s="81"/>
      <c r="AK78" s="87"/>
      <c r="AL78" s="64"/>
      <c r="AM78" s="64"/>
      <c r="AN78" s="5"/>
      <c r="AO78" s="5"/>
      <c r="AP78" s="5"/>
      <c r="AQ78" s="65"/>
      <c r="AR78" s="66"/>
      <c r="AS78" s="67"/>
      <c r="AT78" s="67"/>
      <c r="AU78" s="5"/>
      <c r="AV78" s="5"/>
      <c r="AW78" s="68"/>
      <c r="AX78" s="88"/>
    </row>
    <row r="79" spans="1:75" s="7" customFormat="1" ht="138" customHeight="1" x14ac:dyDescent="0.3">
      <c r="A79" s="3"/>
      <c r="B79" s="3"/>
      <c r="C79" s="3"/>
      <c r="D79" s="3"/>
      <c r="E79" s="3"/>
      <c r="F79" s="3"/>
      <c r="G79" s="3"/>
      <c r="H79" s="3"/>
      <c r="I79" s="3"/>
      <c r="J79" s="3"/>
      <c r="K79" s="3"/>
      <c r="L79" s="3"/>
      <c r="M79" s="3"/>
      <c r="N79" s="3"/>
      <c r="O79" s="3"/>
      <c r="P79" s="3"/>
      <c r="Q79" s="3"/>
      <c r="R79" s="3"/>
      <c r="S79" s="3"/>
      <c r="T79" s="3"/>
      <c r="U79" s="3"/>
      <c r="V79" s="3"/>
      <c r="W79" s="3"/>
      <c r="X79" s="3"/>
      <c r="Y79" s="3"/>
      <c r="Z79" s="3"/>
      <c r="AA79" s="79"/>
      <c r="AB79" s="79"/>
      <c r="AC79" s="3"/>
      <c r="AD79" s="40"/>
      <c r="AE79" s="40"/>
      <c r="AF79" s="42"/>
      <c r="AG79" s="42"/>
      <c r="AH79" s="3"/>
      <c r="AI79" s="86"/>
      <c r="AJ79" s="81"/>
      <c r="AK79" s="87"/>
      <c r="AL79" s="64"/>
      <c r="AM79" s="64"/>
      <c r="AN79" s="5"/>
      <c r="AO79" s="5"/>
      <c r="AP79" s="5"/>
      <c r="AQ79" s="65"/>
      <c r="AR79" s="66"/>
      <c r="AS79" s="67"/>
      <c r="AT79" s="67"/>
      <c r="AU79" s="5"/>
      <c r="AV79" s="5"/>
      <c r="AW79" s="68"/>
      <c r="AX79" s="88"/>
    </row>
    <row r="80" spans="1:75" s="7" customFormat="1" ht="77.25" customHeight="1" x14ac:dyDescent="0.3">
      <c r="A80" s="3"/>
      <c r="B80" s="3"/>
      <c r="C80" s="3"/>
      <c r="D80" s="3"/>
      <c r="E80" s="3"/>
      <c r="F80" s="3"/>
      <c r="G80" s="3"/>
      <c r="H80" s="3"/>
      <c r="I80" s="3"/>
      <c r="J80" s="3"/>
      <c r="K80" s="3"/>
      <c r="L80" s="3"/>
      <c r="M80" s="3"/>
      <c r="N80" s="3"/>
      <c r="O80" s="3"/>
      <c r="P80" s="3"/>
      <c r="Q80" s="3"/>
      <c r="R80" s="3"/>
      <c r="S80" s="3"/>
      <c r="T80" s="3"/>
      <c r="U80" s="3"/>
      <c r="V80" s="3"/>
      <c r="W80" s="3"/>
      <c r="X80" s="3"/>
      <c r="Y80" s="3"/>
      <c r="Z80" s="3"/>
      <c r="AA80" s="79"/>
      <c r="AB80" s="79"/>
      <c r="AC80" s="3"/>
      <c r="AD80" s="40"/>
      <c r="AE80" s="40"/>
      <c r="AF80" s="42"/>
      <c r="AG80" s="42"/>
      <c r="AH80" s="3"/>
      <c r="AI80" s="86"/>
      <c r="AJ80" s="81"/>
      <c r="AK80" s="87"/>
      <c r="AL80" s="64"/>
      <c r="AM80" s="64"/>
      <c r="AN80" s="5"/>
      <c r="AO80" s="5"/>
      <c r="AP80" s="5"/>
      <c r="AQ80" s="65"/>
      <c r="AR80" s="66"/>
      <c r="AS80" s="67"/>
      <c r="AT80" s="67"/>
      <c r="AU80" s="5"/>
      <c r="AV80" s="5"/>
      <c r="AW80" s="68"/>
      <c r="AX80" s="88"/>
    </row>
    <row r="81" spans="1:50" s="7" customFormat="1" ht="57" customHeight="1" x14ac:dyDescent="0.3">
      <c r="A81" s="3"/>
      <c r="B81" s="3"/>
      <c r="C81" s="3"/>
      <c r="D81" s="3"/>
      <c r="E81" s="3"/>
      <c r="F81" s="3"/>
      <c r="G81" s="3"/>
      <c r="H81" s="3"/>
      <c r="I81" s="3"/>
      <c r="J81" s="3"/>
      <c r="K81" s="3"/>
      <c r="L81" s="3"/>
      <c r="M81" s="3"/>
      <c r="N81" s="3"/>
      <c r="O81" s="3"/>
      <c r="P81" s="3"/>
      <c r="Q81" s="3"/>
      <c r="R81" s="3"/>
      <c r="S81" s="3"/>
      <c r="T81" s="3"/>
      <c r="U81" s="3"/>
      <c r="V81" s="3"/>
      <c r="W81" s="3"/>
      <c r="X81" s="3"/>
      <c r="Y81" s="3"/>
      <c r="Z81" s="3"/>
      <c r="AA81" s="79"/>
      <c r="AB81" s="79"/>
      <c r="AC81" s="3"/>
      <c r="AD81" s="40" t="e">
        <f>IF(#REF!="","",(#REF!-#REF!))</f>
        <v>#REF!</v>
      </c>
      <c r="AE81" s="40" t="e">
        <f>IF(#REF!="","",(#REF!+#REF!))</f>
        <v>#REF!</v>
      </c>
      <c r="AF81" s="42" t="e">
        <f>AVERAGE(#REF!,#REF!,#REF!)</f>
        <v>#REF!</v>
      </c>
      <c r="AG81" s="42" t="e">
        <f>AF81*#REF!</f>
        <v>#REF!</v>
      </c>
      <c r="AH81" s="3"/>
      <c r="AI81" s="86"/>
      <c r="AJ81" s="81"/>
      <c r="AK81" s="87"/>
      <c r="AL81" s="64"/>
      <c r="AM81" s="64"/>
      <c r="AN81" s="5"/>
      <c r="AO81" s="5"/>
      <c r="AP81" s="5"/>
      <c r="AQ81" s="65"/>
      <c r="AR81" s="66"/>
      <c r="AS81" s="67"/>
      <c r="AT81" s="67"/>
      <c r="AU81" s="5"/>
      <c r="AV81" s="5"/>
      <c r="AW81" s="68"/>
      <c r="AX81" s="88"/>
    </row>
    <row r="82" spans="1:50" s="7" customFormat="1" ht="52.95" customHeight="1" x14ac:dyDescent="0.3">
      <c r="A82" s="3"/>
      <c r="B82" s="3"/>
      <c r="C82" s="3"/>
      <c r="D82" s="3"/>
      <c r="E82" s="3"/>
      <c r="F82" s="3"/>
      <c r="G82" s="3"/>
      <c r="H82" s="3"/>
      <c r="I82" s="3"/>
      <c r="J82" s="3"/>
      <c r="K82" s="3"/>
      <c r="L82" s="3"/>
      <c r="M82" s="3"/>
      <c r="N82" s="3"/>
      <c r="O82" s="3"/>
      <c r="P82" s="3"/>
      <c r="Q82" s="3"/>
      <c r="R82" s="3"/>
      <c r="S82" s="3"/>
      <c r="T82" s="3"/>
      <c r="U82" s="3"/>
      <c r="V82" s="3"/>
      <c r="W82" s="3"/>
      <c r="X82" s="3"/>
      <c r="Y82" s="3"/>
      <c r="Z82" s="3"/>
      <c r="AA82" s="79"/>
      <c r="AB82" s="79"/>
      <c r="AC82" s="3"/>
      <c r="AD82" s="40" t="e">
        <f>IF(#REF!="","",(#REF!-#REF!))</f>
        <v>#REF!</v>
      </c>
      <c r="AE82" s="40" t="e">
        <f>IF(#REF!="","",(#REF!+#REF!))</f>
        <v>#REF!</v>
      </c>
      <c r="AF82" s="42" t="e">
        <f>AVERAGE(#REF!,#REF!,#REF!)</f>
        <v>#REF!</v>
      </c>
      <c r="AG82" s="42" t="e">
        <f>AF82*#REF!</f>
        <v>#REF!</v>
      </c>
      <c r="AH82" s="3"/>
      <c r="AI82" s="86"/>
      <c r="AJ82" s="81"/>
      <c r="AK82" s="87"/>
      <c r="AL82" s="64"/>
      <c r="AM82" s="64"/>
      <c r="AN82" s="5"/>
      <c r="AO82" s="5"/>
      <c r="AP82" s="5"/>
      <c r="AQ82" s="65"/>
      <c r="AR82" s="66"/>
      <c r="AS82" s="67"/>
      <c r="AT82" s="67"/>
      <c r="AU82" s="5"/>
      <c r="AV82" s="5"/>
      <c r="AW82" s="68"/>
      <c r="AX82" s="88"/>
    </row>
    <row r="83" spans="1:50" s="7" customFormat="1" ht="240.75" customHeight="1" x14ac:dyDescent="0.3">
      <c r="A83" s="3"/>
      <c r="B83" s="3"/>
      <c r="C83" s="3"/>
      <c r="D83" s="3"/>
      <c r="E83" s="3"/>
      <c r="F83" s="3"/>
      <c r="G83" s="3"/>
      <c r="H83" s="3"/>
      <c r="I83" s="3"/>
      <c r="J83" s="3"/>
      <c r="K83" s="3"/>
      <c r="L83" s="3"/>
      <c r="M83" s="3"/>
      <c r="N83" s="3"/>
      <c r="O83" s="3"/>
      <c r="P83" s="3"/>
      <c r="Q83" s="3"/>
      <c r="R83" s="3"/>
      <c r="S83" s="3"/>
      <c r="T83" s="3"/>
      <c r="U83" s="3"/>
      <c r="V83" s="3"/>
      <c r="W83" s="3"/>
      <c r="X83" s="3"/>
      <c r="Y83" s="3"/>
      <c r="Z83" s="3"/>
      <c r="AA83" s="79"/>
      <c r="AB83" s="79"/>
      <c r="AC83" s="3"/>
      <c r="AD83" s="40" t="e">
        <f>IF(#REF!="","",(#REF!-#REF!))</f>
        <v>#REF!</v>
      </c>
      <c r="AE83" s="40" t="e">
        <f>IF(#REF!="","",(#REF!+#REF!))</f>
        <v>#REF!</v>
      </c>
      <c r="AF83" s="42" t="e">
        <f>AVERAGE(#REF!,#REF!,#REF!)</f>
        <v>#REF!</v>
      </c>
      <c r="AG83" s="42" t="e">
        <f>AF83*#REF!</f>
        <v>#REF!</v>
      </c>
      <c r="AH83" s="3"/>
      <c r="AI83" s="86"/>
      <c r="AJ83" s="81"/>
      <c r="AK83" s="87"/>
      <c r="AL83" s="64"/>
      <c r="AM83" s="64"/>
      <c r="AN83" s="5"/>
      <c r="AO83" s="5"/>
      <c r="AP83" s="5"/>
      <c r="AQ83" s="65"/>
      <c r="AR83" s="66"/>
      <c r="AS83" s="67"/>
      <c r="AT83" s="67"/>
      <c r="AU83" s="5"/>
      <c r="AV83" s="5"/>
      <c r="AW83" s="68"/>
      <c r="AX83" s="88"/>
    </row>
    <row r="84" spans="1:50" s="7" customFormat="1" ht="132.75" customHeight="1" x14ac:dyDescent="0.3">
      <c r="A84" s="3"/>
      <c r="B84" s="3"/>
      <c r="C84" s="3"/>
      <c r="D84" s="3"/>
      <c r="E84" s="3"/>
      <c r="F84" s="3"/>
      <c r="G84" s="3"/>
      <c r="H84" s="3"/>
      <c r="I84" s="3"/>
      <c r="J84" s="3"/>
      <c r="K84" s="3"/>
      <c r="L84" s="3"/>
      <c r="M84" s="3"/>
      <c r="N84" s="3"/>
      <c r="O84" s="3"/>
      <c r="P84" s="3"/>
      <c r="Q84" s="3"/>
      <c r="R84" s="3"/>
      <c r="S84" s="3"/>
      <c r="T84" s="3"/>
      <c r="U84" s="3"/>
      <c r="V84" s="3"/>
      <c r="W84" s="3"/>
      <c r="X84" s="3"/>
      <c r="Y84" s="3"/>
      <c r="Z84" s="3"/>
      <c r="AA84" s="79"/>
      <c r="AB84" s="79"/>
      <c r="AC84" s="3"/>
      <c r="AD84" s="40" t="e">
        <f>IF(#REF!="","",(#REF!-#REF!))</f>
        <v>#REF!</v>
      </c>
      <c r="AE84" s="40" t="e">
        <f>IF(#REF!="","",(#REF!+#REF!))</f>
        <v>#REF!</v>
      </c>
      <c r="AF84" s="42" t="e">
        <f>AVERAGE(#REF!,#REF!,#REF!)</f>
        <v>#REF!</v>
      </c>
      <c r="AG84" s="42" t="e">
        <f>AF84*#REF!</f>
        <v>#REF!</v>
      </c>
      <c r="AH84" s="3"/>
      <c r="AI84" s="86"/>
      <c r="AJ84" s="81"/>
      <c r="AK84" s="87"/>
      <c r="AL84" s="64"/>
      <c r="AM84" s="64"/>
      <c r="AN84" s="5"/>
      <c r="AO84" s="5"/>
      <c r="AP84" s="5"/>
      <c r="AQ84" s="65"/>
      <c r="AR84" s="66"/>
      <c r="AS84" s="67"/>
      <c r="AT84" s="67"/>
      <c r="AU84" s="5"/>
      <c r="AV84" s="5"/>
      <c r="AW84" s="68"/>
      <c r="AX84" s="88"/>
    </row>
    <row r="85" spans="1:50" s="7" customFormat="1" ht="125.25" customHeight="1" x14ac:dyDescent="0.3">
      <c r="A85" s="3"/>
      <c r="B85" s="3"/>
      <c r="C85" s="3"/>
      <c r="D85" s="3"/>
      <c r="E85" s="3"/>
      <c r="F85" s="3"/>
      <c r="G85" s="3"/>
      <c r="H85" s="3"/>
      <c r="I85" s="3"/>
      <c r="J85" s="3"/>
      <c r="K85" s="3"/>
      <c r="L85" s="3"/>
      <c r="M85" s="3"/>
      <c r="N85" s="3"/>
      <c r="O85" s="3"/>
      <c r="P85" s="3"/>
      <c r="Q85" s="3"/>
      <c r="R85" s="3"/>
      <c r="S85" s="3"/>
      <c r="T85" s="3"/>
      <c r="U85" s="3"/>
      <c r="V85" s="3"/>
      <c r="W85" s="3"/>
      <c r="X85" s="3"/>
      <c r="Y85" s="3"/>
      <c r="Z85" s="3"/>
      <c r="AA85" s="79"/>
      <c r="AB85" s="79"/>
      <c r="AC85" s="3"/>
      <c r="AD85" s="40" t="e">
        <f>IF(#REF!="","",(#REF!-#REF!))</f>
        <v>#REF!</v>
      </c>
      <c r="AE85" s="40" t="e">
        <f>IF(#REF!="","",(#REF!+#REF!))</f>
        <v>#REF!</v>
      </c>
      <c r="AF85" s="42" t="e">
        <f>AVERAGE(#REF!,#REF!,#REF!)</f>
        <v>#REF!</v>
      </c>
      <c r="AG85" s="42" t="e">
        <f>AF85*#REF!</f>
        <v>#REF!</v>
      </c>
      <c r="AH85" s="3"/>
      <c r="AI85" s="86"/>
      <c r="AJ85" s="81"/>
      <c r="AK85" s="87"/>
      <c r="AL85" s="64"/>
      <c r="AM85" s="64"/>
      <c r="AN85" s="5"/>
      <c r="AO85" s="5"/>
      <c r="AP85" s="5"/>
      <c r="AQ85" s="65"/>
      <c r="AR85" s="66"/>
      <c r="AS85" s="67"/>
      <c r="AT85" s="67"/>
      <c r="AU85" s="5"/>
      <c r="AV85" s="5"/>
      <c r="AW85" s="68"/>
      <c r="AX85" s="88"/>
    </row>
    <row r="86" spans="1:50" s="7" customFormat="1" ht="230.25" customHeight="1" x14ac:dyDescent="0.3">
      <c r="A86" s="3"/>
      <c r="B86" s="3"/>
      <c r="C86" s="3"/>
      <c r="D86" s="3"/>
      <c r="E86" s="3"/>
      <c r="F86" s="3"/>
      <c r="G86" s="3"/>
      <c r="H86" s="3"/>
      <c r="I86" s="3"/>
      <c r="J86" s="3"/>
      <c r="K86" s="3"/>
      <c r="L86" s="3"/>
      <c r="M86" s="3"/>
      <c r="N86" s="3"/>
      <c r="O86" s="3"/>
      <c r="P86" s="3"/>
      <c r="Q86" s="3"/>
      <c r="R86" s="3"/>
      <c r="S86" s="3"/>
      <c r="T86" s="3"/>
      <c r="U86" s="3"/>
      <c r="V86" s="3"/>
      <c r="W86" s="3"/>
      <c r="X86" s="3"/>
      <c r="Y86" s="3"/>
      <c r="Z86" s="3"/>
      <c r="AA86" s="79"/>
      <c r="AB86" s="79"/>
      <c r="AC86" s="3"/>
      <c r="AD86" s="40" t="e">
        <f>IF(#REF!="","",(#REF!-#REF!))</f>
        <v>#REF!</v>
      </c>
      <c r="AE86" s="40" t="e">
        <f>IF(#REF!="","",(#REF!+#REF!))</f>
        <v>#REF!</v>
      </c>
      <c r="AF86" s="42" t="e">
        <f>AVERAGE(#REF!,#REF!,#REF!)</f>
        <v>#REF!</v>
      </c>
      <c r="AG86" s="42" t="e">
        <f>AF86*#REF!</f>
        <v>#REF!</v>
      </c>
      <c r="AH86" s="3"/>
      <c r="AI86" s="86"/>
      <c r="AJ86" s="81"/>
      <c r="AK86" s="87"/>
      <c r="AL86" s="64"/>
      <c r="AM86" s="64"/>
      <c r="AN86" s="5"/>
      <c r="AO86" s="5"/>
      <c r="AP86" s="5"/>
      <c r="AQ86" s="65"/>
      <c r="AR86" s="66"/>
      <c r="AS86" s="67"/>
      <c r="AT86" s="67"/>
      <c r="AU86" s="5"/>
      <c r="AV86" s="5"/>
      <c r="AW86" s="68"/>
      <c r="AX86" s="88"/>
    </row>
    <row r="87" spans="1:50" s="7" customFormat="1" ht="255" customHeight="1" x14ac:dyDescent="0.3">
      <c r="A87" s="3"/>
      <c r="B87" s="3"/>
      <c r="C87" s="3"/>
      <c r="D87" s="3"/>
      <c r="E87" s="3"/>
      <c r="F87" s="3"/>
      <c r="G87" s="3"/>
      <c r="H87" s="3"/>
      <c r="I87" s="3"/>
      <c r="J87" s="3"/>
      <c r="K87" s="3"/>
      <c r="L87" s="3"/>
      <c r="M87" s="3"/>
      <c r="N87" s="3"/>
      <c r="O87" s="3"/>
      <c r="P87" s="3"/>
      <c r="Q87" s="3"/>
      <c r="R87" s="3"/>
      <c r="S87" s="3"/>
      <c r="T87" s="3"/>
      <c r="U87" s="3"/>
      <c r="V87" s="3"/>
      <c r="W87" s="3"/>
      <c r="X87" s="3"/>
      <c r="Y87" s="3"/>
      <c r="Z87" s="3"/>
      <c r="AA87" s="79"/>
      <c r="AB87" s="79"/>
      <c r="AC87" s="3"/>
      <c r="AD87" s="40"/>
      <c r="AE87" s="40"/>
      <c r="AF87" s="42"/>
      <c r="AG87" s="42"/>
      <c r="AH87" s="3"/>
      <c r="AI87" s="86"/>
      <c r="AJ87" s="81"/>
      <c r="AK87" s="87"/>
      <c r="AL87" s="64"/>
      <c r="AM87" s="64"/>
      <c r="AN87" s="5"/>
      <c r="AO87" s="5"/>
      <c r="AP87" s="5"/>
      <c r="AQ87" s="65"/>
      <c r="AR87" s="66"/>
      <c r="AS87" s="67"/>
      <c r="AT87" s="67"/>
      <c r="AU87" s="5"/>
      <c r="AV87" s="5"/>
      <c r="AW87" s="68"/>
      <c r="AX87" s="88"/>
    </row>
    <row r="88" spans="1:50" s="7" customFormat="1" ht="100.5" customHeight="1" x14ac:dyDescent="0.3">
      <c r="A88" s="3"/>
      <c r="B88" s="3"/>
      <c r="C88" s="3"/>
      <c r="D88" s="3"/>
      <c r="E88" s="3"/>
      <c r="F88" s="3"/>
      <c r="G88" s="3"/>
      <c r="H88" s="3"/>
      <c r="I88" s="3"/>
      <c r="J88" s="3"/>
      <c r="K88" s="3"/>
      <c r="L88" s="3"/>
      <c r="M88" s="3"/>
      <c r="N88" s="3"/>
      <c r="O88" s="3"/>
      <c r="P88" s="3"/>
      <c r="Q88" s="3"/>
      <c r="R88" s="3"/>
      <c r="S88" s="3"/>
      <c r="T88" s="3"/>
      <c r="U88" s="3"/>
      <c r="V88" s="3"/>
      <c r="W88" s="3"/>
      <c r="X88" s="3"/>
      <c r="Y88" s="3"/>
      <c r="Z88" s="3"/>
      <c r="AA88" s="79"/>
      <c r="AB88" s="79"/>
      <c r="AC88" s="3"/>
      <c r="AD88" s="40"/>
      <c r="AE88" s="40"/>
      <c r="AF88" s="42"/>
      <c r="AG88" s="42"/>
      <c r="AH88" s="3"/>
      <c r="AI88" s="86"/>
      <c r="AJ88" s="81"/>
      <c r="AK88" s="87"/>
      <c r="AL88" s="64"/>
      <c r="AM88" s="64"/>
      <c r="AN88" s="5"/>
      <c r="AO88" s="5"/>
      <c r="AP88" s="5"/>
      <c r="AQ88" s="65"/>
      <c r="AR88" s="66"/>
      <c r="AS88" s="67"/>
      <c r="AT88" s="67"/>
      <c r="AU88" s="5"/>
      <c r="AV88" s="5"/>
      <c r="AW88" s="68"/>
      <c r="AX88" s="88"/>
    </row>
    <row r="89" spans="1:50" s="7" customFormat="1" ht="253.5" customHeight="1" x14ac:dyDescent="0.3">
      <c r="A89" s="3"/>
      <c r="B89" s="3"/>
      <c r="C89" s="3"/>
      <c r="D89" s="3"/>
      <c r="E89" s="3"/>
      <c r="F89" s="3"/>
      <c r="G89" s="3"/>
      <c r="H89" s="3"/>
      <c r="I89" s="3"/>
      <c r="J89" s="3"/>
      <c r="K89" s="3"/>
      <c r="L89" s="3"/>
      <c r="M89" s="3"/>
      <c r="N89" s="3"/>
      <c r="O89" s="3"/>
      <c r="P89" s="3"/>
      <c r="Q89" s="3"/>
      <c r="R89" s="3"/>
      <c r="S89" s="3"/>
      <c r="T89" s="3"/>
      <c r="U89" s="3"/>
      <c r="V89" s="3"/>
      <c r="W89" s="3"/>
      <c r="X89" s="3"/>
      <c r="Y89" s="3"/>
      <c r="Z89" s="3"/>
      <c r="AA89" s="79"/>
      <c r="AB89" s="79"/>
      <c r="AC89" s="3"/>
      <c r="AD89" s="40" t="e">
        <f>IF(#REF!="","",(#REF!-#REF!))</f>
        <v>#REF!</v>
      </c>
      <c r="AE89" s="40" t="e">
        <f>IF(#REF!="","",(#REF!+#REF!))</f>
        <v>#REF!</v>
      </c>
      <c r="AF89" s="42" t="e">
        <f>AVERAGE(#REF!,#REF!,#REF!)</f>
        <v>#REF!</v>
      </c>
      <c r="AG89" s="42" t="e">
        <f>AF89*#REF!</f>
        <v>#REF!</v>
      </c>
      <c r="AH89" s="3"/>
      <c r="AI89" s="86"/>
      <c r="AJ89" s="81"/>
      <c r="AK89" s="87"/>
      <c r="AL89" s="64"/>
      <c r="AM89" s="64"/>
      <c r="AN89" s="5"/>
      <c r="AO89" s="5"/>
      <c r="AP89" s="5"/>
      <c r="AQ89" s="65"/>
      <c r="AR89" s="66"/>
      <c r="AS89" s="67"/>
      <c r="AT89" s="67"/>
      <c r="AU89" s="5"/>
      <c r="AV89" s="5"/>
      <c r="AW89" s="68"/>
      <c r="AX89" s="88"/>
    </row>
    <row r="90" spans="1:50" s="7" customFormat="1" ht="122.25" customHeight="1" x14ac:dyDescent="0.3">
      <c r="A90" s="3"/>
      <c r="B90" s="3"/>
      <c r="C90" s="3"/>
      <c r="D90" s="3"/>
      <c r="E90" s="3"/>
      <c r="F90" s="3"/>
      <c r="G90" s="3"/>
      <c r="H90" s="3"/>
      <c r="I90" s="3"/>
      <c r="J90" s="3"/>
      <c r="K90" s="3"/>
      <c r="L90" s="3"/>
      <c r="M90" s="3"/>
      <c r="N90" s="3"/>
      <c r="O90" s="3"/>
      <c r="P90" s="3"/>
      <c r="Q90" s="3"/>
      <c r="R90" s="3"/>
      <c r="S90" s="3"/>
      <c r="T90" s="3"/>
      <c r="U90" s="3"/>
      <c r="V90" s="3"/>
      <c r="W90" s="3"/>
      <c r="X90" s="3"/>
      <c r="Y90" s="3"/>
      <c r="Z90" s="3"/>
      <c r="AA90" s="79"/>
      <c r="AB90" s="79"/>
      <c r="AC90" s="3"/>
      <c r="AD90" s="40" t="e">
        <f>IF(#REF!="","",(#REF!-#REF!))</f>
        <v>#REF!</v>
      </c>
      <c r="AE90" s="40" t="e">
        <f>IF(#REF!="","",(#REF!+#REF!))</f>
        <v>#REF!</v>
      </c>
      <c r="AF90" s="42" t="e">
        <f>AVERAGE(#REF!,#REF!,#REF!)</f>
        <v>#REF!</v>
      </c>
      <c r="AG90" s="42" t="e">
        <f>AF90*#REF!</f>
        <v>#REF!</v>
      </c>
      <c r="AH90" s="3"/>
      <c r="AI90" s="86"/>
      <c r="AJ90" s="81"/>
      <c r="AK90" s="87"/>
      <c r="AL90" s="64"/>
      <c r="AM90" s="64"/>
      <c r="AN90" s="5"/>
      <c r="AO90" s="5"/>
      <c r="AP90" s="5"/>
      <c r="AQ90" s="65"/>
      <c r="AR90" s="66"/>
      <c r="AS90" s="67"/>
      <c r="AT90" s="67"/>
      <c r="AU90" s="5"/>
      <c r="AV90" s="5"/>
      <c r="AW90" s="68"/>
      <c r="AX90" s="88"/>
    </row>
    <row r="91" spans="1:50" s="7" customFormat="1" ht="146.25" customHeight="1" x14ac:dyDescent="0.3">
      <c r="A91" s="3"/>
      <c r="B91" s="3"/>
      <c r="C91" s="3"/>
      <c r="D91" s="3"/>
      <c r="E91" s="3"/>
      <c r="F91" s="3"/>
      <c r="G91" s="3"/>
      <c r="H91" s="3"/>
      <c r="I91" s="3"/>
      <c r="J91" s="3"/>
      <c r="K91" s="3"/>
      <c r="L91" s="3"/>
      <c r="M91" s="3"/>
      <c r="N91" s="3"/>
      <c r="O91" s="3"/>
      <c r="P91" s="3"/>
      <c r="Q91" s="3"/>
      <c r="R91" s="3"/>
      <c r="S91" s="3"/>
      <c r="T91" s="3"/>
      <c r="U91" s="3"/>
      <c r="V91" s="3"/>
      <c r="W91" s="3"/>
      <c r="X91" s="3"/>
      <c r="Y91" s="3"/>
      <c r="Z91" s="3"/>
      <c r="AA91" s="79"/>
      <c r="AB91" s="79"/>
      <c r="AC91" s="3"/>
      <c r="AD91" s="40" t="e">
        <f>IF(#REF!="","",(#REF!-#REF!))</f>
        <v>#REF!</v>
      </c>
      <c r="AE91" s="40" t="e">
        <f>IF(#REF!="","",(#REF!+#REF!))</f>
        <v>#REF!</v>
      </c>
      <c r="AF91" s="42" t="e">
        <f>AVERAGE(#REF!,#REF!,#REF!)</f>
        <v>#REF!</v>
      </c>
      <c r="AG91" s="42" t="e">
        <f>AF91*#REF!</f>
        <v>#REF!</v>
      </c>
      <c r="AH91" s="3"/>
      <c r="AI91" s="86"/>
      <c r="AJ91" s="81"/>
      <c r="AK91" s="87"/>
      <c r="AL91" s="64"/>
      <c r="AM91" s="64"/>
      <c r="AN91" s="5"/>
      <c r="AO91" s="5"/>
      <c r="AP91" s="5"/>
      <c r="AQ91" s="65"/>
      <c r="AR91" s="66"/>
      <c r="AS91" s="67"/>
      <c r="AT91" s="67"/>
      <c r="AU91" s="5"/>
      <c r="AV91" s="5"/>
      <c r="AW91" s="68"/>
      <c r="AX91" s="88"/>
    </row>
    <row r="92" spans="1:50" s="7" customFormat="1" ht="101.25" customHeight="1" x14ac:dyDescent="0.3">
      <c r="A92" s="3"/>
      <c r="B92" s="3"/>
      <c r="C92" s="3"/>
      <c r="D92" s="3"/>
      <c r="E92" s="3"/>
      <c r="F92" s="3"/>
      <c r="G92" s="3"/>
      <c r="H92" s="3"/>
      <c r="I92" s="3"/>
      <c r="J92" s="3"/>
      <c r="K92" s="3"/>
      <c r="L92" s="3"/>
      <c r="M92" s="3"/>
      <c r="N92" s="3"/>
      <c r="O92" s="3"/>
      <c r="P92" s="3"/>
      <c r="Q92" s="3"/>
      <c r="R92" s="3"/>
      <c r="S92" s="3"/>
      <c r="T92" s="3"/>
      <c r="U92" s="3"/>
      <c r="V92" s="3"/>
      <c r="W92" s="3"/>
      <c r="X92" s="3"/>
      <c r="Y92" s="3"/>
      <c r="Z92" s="3"/>
      <c r="AA92" s="79"/>
      <c r="AB92" s="79"/>
      <c r="AC92" s="3"/>
      <c r="AD92" s="40" t="e">
        <f>IF(#REF!="","",(#REF!-#REF!))</f>
        <v>#REF!</v>
      </c>
      <c r="AE92" s="40" t="e">
        <f>IF(#REF!="","",(#REF!+#REF!))</f>
        <v>#REF!</v>
      </c>
      <c r="AF92" s="42" t="e">
        <f>AVERAGE(#REF!,#REF!,#REF!)</f>
        <v>#REF!</v>
      </c>
      <c r="AG92" s="42" t="e">
        <f>AF92*#REF!</f>
        <v>#REF!</v>
      </c>
      <c r="AH92" s="3"/>
      <c r="AI92" s="86"/>
      <c r="AJ92" s="81"/>
      <c r="AK92" s="87"/>
      <c r="AL92" s="64"/>
      <c r="AM92" s="64"/>
      <c r="AN92" s="5"/>
      <c r="AO92" s="5"/>
      <c r="AP92" s="5"/>
      <c r="AQ92" s="65"/>
      <c r="AR92" s="66"/>
      <c r="AS92" s="67"/>
      <c r="AT92" s="67"/>
      <c r="AU92" s="5"/>
      <c r="AV92" s="5"/>
      <c r="AW92" s="68"/>
      <c r="AX92" s="88"/>
    </row>
    <row r="93" spans="1:50" s="7" customFormat="1" ht="198.75" customHeight="1" x14ac:dyDescent="0.3">
      <c r="A93" s="3"/>
      <c r="B93" s="3"/>
      <c r="C93" s="3"/>
      <c r="D93" s="3"/>
      <c r="E93" s="3"/>
      <c r="F93" s="3"/>
      <c r="G93" s="3"/>
      <c r="H93" s="3"/>
      <c r="I93" s="3"/>
      <c r="J93" s="3"/>
      <c r="K93" s="3"/>
      <c r="L93" s="3"/>
      <c r="M93" s="3"/>
      <c r="N93" s="3"/>
      <c r="O93" s="3"/>
      <c r="P93" s="3"/>
      <c r="Q93" s="3"/>
      <c r="R93" s="3"/>
      <c r="S93" s="3"/>
      <c r="T93" s="3"/>
      <c r="U93" s="3"/>
      <c r="V93" s="3"/>
      <c r="W93" s="3"/>
      <c r="X93" s="3"/>
      <c r="Y93" s="3"/>
      <c r="Z93" s="3"/>
      <c r="AA93" s="79"/>
      <c r="AB93" s="79"/>
      <c r="AC93" s="3"/>
      <c r="AD93" s="40" t="e">
        <f>IF(#REF!="","",(#REF!-#REF!))</f>
        <v>#REF!</v>
      </c>
      <c r="AE93" s="40" t="e">
        <f>IF(#REF!="","",(#REF!+#REF!))</f>
        <v>#REF!</v>
      </c>
      <c r="AF93" s="42" t="e">
        <f>AVERAGE(#REF!,#REF!,#REF!)</f>
        <v>#REF!</v>
      </c>
      <c r="AG93" s="42" t="e">
        <f>AF93*#REF!</f>
        <v>#REF!</v>
      </c>
      <c r="AH93" s="3"/>
      <c r="AI93" s="86"/>
      <c r="AJ93" s="81"/>
      <c r="AK93" s="87"/>
      <c r="AL93" s="64"/>
      <c r="AM93" s="64"/>
      <c r="AN93" s="5"/>
      <c r="AO93" s="5"/>
      <c r="AP93" s="5"/>
      <c r="AQ93" s="65"/>
      <c r="AR93" s="66"/>
      <c r="AS93" s="67"/>
      <c r="AT93" s="67"/>
      <c r="AU93" s="5"/>
      <c r="AV93" s="5"/>
      <c r="AW93" s="68"/>
      <c r="AX93" s="88"/>
    </row>
    <row r="94" spans="1:50" s="7" customFormat="1" ht="163.5" customHeight="1" x14ac:dyDescent="0.3">
      <c r="A94" s="3"/>
      <c r="B94" s="3"/>
      <c r="C94" s="3"/>
      <c r="D94" s="3"/>
      <c r="E94" s="3"/>
      <c r="F94" s="3"/>
      <c r="G94" s="3"/>
      <c r="H94" s="3"/>
      <c r="I94" s="3"/>
      <c r="J94" s="3"/>
      <c r="K94" s="3"/>
      <c r="L94" s="3"/>
      <c r="M94" s="3"/>
      <c r="N94" s="3"/>
      <c r="O94" s="3"/>
      <c r="P94" s="3"/>
      <c r="Q94" s="3"/>
      <c r="R94" s="3"/>
      <c r="S94" s="3"/>
      <c r="T94" s="3"/>
      <c r="U94" s="3"/>
      <c r="V94" s="3"/>
      <c r="W94" s="3"/>
      <c r="X94" s="3"/>
      <c r="Y94" s="3"/>
      <c r="Z94" s="3"/>
      <c r="AA94" s="79"/>
      <c r="AB94" s="79"/>
      <c r="AC94" s="3"/>
      <c r="AD94" s="40" t="e">
        <f>IF(#REF!="","",(#REF!-#REF!))</f>
        <v>#REF!</v>
      </c>
      <c r="AE94" s="40" t="e">
        <f>IF(#REF!="","",(#REF!+#REF!))</f>
        <v>#REF!</v>
      </c>
      <c r="AF94" s="42" t="e">
        <f>AVERAGE(#REF!,#REF!,#REF!)</f>
        <v>#REF!</v>
      </c>
      <c r="AG94" s="42" t="e">
        <f>AF94*#REF!</f>
        <v>#REF!</v>
      </c>
      <c r="AH94" s="3"/>
      <c r="AI94" s="86"/>
      <c r="AJ94" s="81"/>
      <c r="AK94" s="87"/>
      <c r="AL94" s="64"/>
      <c r="AM94" s="64"/>
      <c r="AN94" s="5"/>
      <c r="AO94" s="5"/>
      <c r="AP94" s="5"/>
      <c r="AQ94" s="65"/>
      <c r="AR94" s="66"/>
      <c r="AS94" s="67"/>
      <c r="AT94" s="67"/>
      <c r="AU94" s="5"/>
      <c r="AV94" s="5"/>
      <c r="AW94" s="68"/>
      <c r="AX94" s="88"/>
    </row>
    <row r="95" spans="1:50" s="7" customFormat="1" ht="111" customHeight="1" x14ac:dyDescent="0.3">
      <c r="A95" s="3"/>
      <c r="B95" s="3"/>
      <c r="C95" s="3"/>
      <c r="D95" s="3"/>
      <c r="E95" s="3"/>
      <c r="F95" s="3"/>
      <c r="G95" s="3"/>
      <c r="H95" s="3"/>
      <c r="I95" s="3"/>
      <c r="J95" s="3"/>
      <c r="K95" s="3"/>
      <c r="L95" s="3"/>
      <c r="M95" s="3"/>
      <c r="N95" s="3"/>
      <c r="O95" s="3"/>
      <c r="P95" s="3"/>
      <c r="Q95" s="3"/>
      <c r="R95" s="3"/>
      <c r="S95" s="3"/>
      <c r="T95" s="3"/>
      <c r="U95" s="3"/>
      <c r="V95" s="3"/>
      <c r="W95" s="3"/>
      <c r="X95" s="3"/>
      <c r="Y95" s="3"/>
      <c r="Z95" s="3"/>
      <c r="AA95" s="79"/>
      <c r="AB95" s="79"/>
      <c r="AC95" s="3"/>
      <c r="AD95" s="40" t="e">
        <f>IF(#REF!="","",(#REF!-#REF!))</f>
        <v>#REF!</v>
      </c>
      <c r="AE95" s="40" t="e">
        <f>IF(#REF!="","",(#REF!+#REF!))</f>
        <v>#REF!</v>
      </c>
      <c r="AF95" s="42" t="e">
        <f>AVERAGE(#REF!,#REF!,#REF!)</f>
        <v>#REF!</v>
      </c>
      <c r="AG95" s="42" t="e">
        <f>AF95*#REF!</f>
        <v>#REF!</v>
      </c>
      <c r="AH95" s="3"/>
      <c r="AI95" s="86"/>
      <c r="AJ95" s="81"/>
      <c r="AK95" s="87"/>
      <c r="AL95" s="64"/>
      <c r="AM95" s="64"/>
      <c r="AN95" s="5"/>
      <c r="AO95" s="5"/>
      <c r="AP95" s="5"/>
      <c r="AQ95" s="65"/>
      <c r="AR95" s="66"/>
      <c r="AS95" s="67"/>
      <c r="AT95" s="67"/>
      <c r="AU95" s="5"/>
      <c r="AV95" s="5"/>
      <c r="AW95" s="68"/>
      <c r="AX95" s="88"/>
    </row>
    <row r="96" spans="1:50" s="7" customFormat="1" ht="146.25" customHeight="1" x14ac:dyDescent="0.3">
      <c r="A96" s="3"/>
      <c r="B96" s="3"/>
      <c r="C96" s="3"/>
      <c r="D96" s="3"/>
      <c r="E96" s="3"/>
      <c r="F96" s="3"/>
      <c r="G96" s="3"/>
      <c r="H96" s="3"/>
      <c r="I96" s="3"/>
      <c r="J96" s="3"/>
      <c r="K96" s="3"/>
      <c r="L96" s="3"/>
      <c r="M96" s="3"/>
      <c r="N96" s="3"/>
      <c r="O96" s="3"/>
      <c r="P96" s="3"/>
      <c r="Q96" s="3"/>
      <c r="R96" s="3"/>
      <c r="S96" s="3"/>
      <c r="T96" s="3"/>
      <c r="U96" s="3"/>
      <c r="V96" s="3"/>
      <c r="W96" s="3"/>
      <c r="X96" s="3"/>
      <c r="Y96" s="3"/>
      <c r="Z96" s="3"/>
      <c r="AA96" s="79"/>
      <c r="AB96" s="79"/>
      <c r="AC96" s="3"/>
      <c r="AD96" s="40" t="e">
        <f>IF(#REF!="","",(#REF!-#REF!))</f>
        <v>#REF!</v>
      </c>
      <c r="AE96" s="40" t="e">
        <f>IF(#REF!="","",(#REF!+#REF!))</f>
        <v>#REF!</v>
      </c>
      <c r="AF96" s="42" t="e">
        <f>AVERAGE(#REF!,#REF!,#REF!)</f>
        <v>#REF!</v>
      </c>
      <c r="AG96" s="42" t="e">
        <f>AF96*#REF!</f>
        <v>#REF!</v>
      </c>
      <c r="AH96" s="3"/>
      <c r="AI96" s="86"/>
      <c r="AJ96" s="81"/>
      <c r="AK96" s="87"/>
      <c r="AL96" s="64"/>
      <c r="AM96" s="64"/>
      <c r="AN96" s="5"/>
      <c r="AO96" s="5"/>
      <c r="AP96" s="5"/>
      <c r="AQ96" s="65"/>
      <c r="AR96" s="66"/>
      <c r="AS96" s="67"/>
      <c r="AT96" s="67"/>
      <c r="AU96" s="5"/>
      <c r="AV96" s="5"/>
      <c r="AW96" s="68"/>
      <c r="AX96" s="88"/>
    </row>
    <row r="97" spans="1:50" s="7" customFormat="1" ht="138" customHeight="1" x14ac:dyDescent="0.3">
      <c r="A97" s="3"/>
      <c r="B97" s="3"/>
      <c r="C97" s="3"/>
      <c r="D97" s="3"/>
      <c r="E97" s="3"/>
      <c r="F97" s="3"/>
      <c r="G97" s="3"/>
      <c r="H97" s="3"/>
      <c r="I97" s="3"/>
      <c r="J97" s="3"/>
      <c r="K97" s="3"/>
      <c r="L97" s="3"/>
      <c r="M97" s="3"/>
      <c r="N97" s="3"/>
      <c r="O97" s="3"/>
      <c r="P97" s="3"/>
      <c r="Q97" s="3"/>
      <c r="R97" s="3"/>
      <c r="S97" s="3"/>
      <c r="T97" s="3"/>
      <c r="U97" s="3"/>
      <c r="V97" s="3"/>
      <c r="W97" s="3"/>
      <c r="X97" s="3"/>
      <c r="Y97" s="3"/>
      <c r="Z97" s="3"/>
      <c r="AA97" s="79"/>
      <c r="AB97" s="79"/>
      <c r="AC97" s="3"/>
      <c r="AD97" s="40" t="e">
        <f>IF(#REF!="","",(#REF!-#REF!))</f>
        <v>#REF!</v>
      </c>
      <c r="AE97" s="40" t="e">
        <f>IF(#REF!="","",(#REF!+#REF!))</f>
        <v>#REF!</v>
      </c>
      <c r="AF97" s="42" t="e">
        <f>AVERAGE(#REF!,#REF!,#REF!)</f>
        <v>#REF!</v>
      </c>
      <c r="AG97" s="42" t="e">
        <f>AF97*#REF!</f>
        <v>#REF!</v>
      </c>
      <c r="AH97" s="3"/>
      <c r="AI97" s="86"/>
      <c r="AJ97" s="81"/>
      <c r="AK97" s="87"/>
      <c r="AL97" s="64"/>
      <c r="AM97" s="64"/>
      <c r="AN97" s="5"/>
      <c r="AO97" s="5"/>
      <c r="AP97" s="5"/>
      <c r="AQ97" s="65"/>
      <c r="AR97" s="66"/>
      <c r="AS97" s="67"/>
      <c r="AT97" s="67"/>
      <c r="AU97" s="5"/>
      <c r="AV97" s="5"/>
      <c r="AW97" s="68"/>
      <c r="AX97" s="88"/>
    </row>
    <row r="98" spans="1:50" s="7" customFormat="1" ht="201" customHeight="1" x14ac:dyDescent="0.3">
      <c r="A98" s="3"/>
      <c r="B98" s="3"/>
      <c r="C98" s="3"/>
      <c r="D98" s="3"/>
      <c r="E98" s="3"/>
      <c r="F98" s="3"/>
      <c r="G98" s="3"/>
      <c r="H98" s="3"/>
      <c r="I98" s="3"/>
      <c r="J98" s="3"/>
      <c r="K98" s="3"/>
      <c r="L98" s="3"/>
      <c r="M98" s="3"/>
      <c r="N98" s="3"/>
      <c r="O98" s="3"/>
      <c r="P98" s="3"/>
      <c r="Q98" s="3"/>
      <c r="R98" s="3"/>
      <c r="S98" s="3"/>
      <c r="T98" s="3"/>
      <c r="U98" s="3"/>
      <c r="V98" s="3"/>
      <c r="W98" s="3"/>
      <c r="X98" s="3"/>
      <c r="Y98" s="3"/>
      <c r="Z98" s="3"/>
      <c r="AA98" s="79"/>
      <c r="AB98" s="79"/>
      <c r="AC98" s="3"/>
      <c r="AD98" s="40"/>
      <c r="AE98" s="40"/>
      <c r="AF98" s="42"/>
      <c r="AG98" s="42"/>
      <c r="AH98" s="3"/>
      <c r="AI98" s="86"/>
      <c r="AJ98" s="81"/>
      <c r="AK98" s="87"/>
      <c r="AL98" s="64"/>
      <c r="AM98" s="64"/>
      <c r="AN98" s="5"/>
      <c r="AO98" s="5"/>
      <c r="AP98" s="5"/>
      <c r="AQ98" s="65"/>
      <c r="AR98" s="66"/>
      <c r="AS98" s="67"/>
      <c r="AT98" s="67"/>
      <c r="AU98" s="5"/>
      <c r="AV98" s="5"/>
      <c r="AW98" s="68"/>
      <c r="AX98" s="88"/>
    </row>
    <row r="99" spans="1:50" s="7" customFormat="1" ht="91.5" customHeight="1" x14ac:dyDescent="0.3">
      <c r="A99" s="3"/>
      <c r="B99" s="3"/>
      <c r="C99" s="3"/>
      <c r="D99" s="3"/>
      <c r="E99" s="3"/>
      <c r="F99" s="3"/>
      <c r="G99" s="3"/>
      <c r="H99" s="3"/>
      <c r="I99" s="3"/>
      <c r="J99" s="3"/>
      <c r="K99" s="3"/>
      <c r="L99" s="3"/>
      <c r="M99" s="3"/>
      <c r="N99" s="3"/>
      <c r="O99" s="3"/>
      <c r="P99" s="3"/>
      <c r="Q99" s="3"/>
      <c r="R99" s="3"/>
      <c r="S99" s="3"/>
      <c r="T99" s="3"/>
      <c r="U99" s="3"/>
      <c r="V99" s="3"/>
      <c r="W99" s="3"/>
      <c r="X99" s="3"/>
      <c r="Y99" s="3"/>
      <c r="Z99" s="3"/>
      <c r="AA99" s="79"/>
      <c r="AB99" s="79"/>
      <c r="AC99" s="3"/>
      <c r="AD99" s="40"/>
      <c r="AE99" s="40"/>
      <c r="AF99" s="42"/>
      <c r="AG99" s="42"/>
      <c r="AH99" s="3"/>
      <c r="AI99" s="86"/>
      <c r="AJ99" s="81"/>
      <c r="AK99" s="87"/>
      <c r="AL99" s="64"/>
      <c r="AM99" s="64"/>
      <c r="AN99" s="5"/>
      <c r="AO99" s="5"/>
      <c r="AP99" s="5"/>
      <c r="AQ99" s="65"/>
      <c r="AR99" s="66"/>
      <c r="AS99" s="67"/>
      <c r="AT99" s="67"/>
      <c r="AU99" s="5"/>
      <c r="AV99" s="5"/>
      <c r="AW99" s="68"/>
      <c r="AX99" s="88"/>
    </row>
    <row r="100" spans="1:50" s="7" customFormat="1" ht="178.5" customHeight="1" x14ac:dyDescent="0.3">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79"/>
      <c r="AB100" s="79"/>
      <c r="AC100" s="3"/>
      <c r="AD100" s="40" t="e">
        <f>IF(#REF!="","",(#REF!-#REF!))</f>
        <v>#REF!</v>
      </c>
      <c r="AE100" s="40" t="e">
        <f>IF(#REF!="","",(#REF!+#REF!))</f>
        <v>#REF!</v>
      </c>
      <c r="AF100" s="42" t="e">
        <f>AVERAGE(#REF!,#REF!,#REF!)</f>
        <v>#REF!</v>
      </c>
      <c r="AG100" s="42" t="e">
        <f>AF100*#REF!</f>
        <v>#REF!</v>
      </c>
      <c r="AH100" s="3"/>
      <c r="AI100" s="86"/>
      <c r="AJ100" s="81"/>
      <c r="AK100" s="87"/>
      <c r="AL100" s="64"/>
      <c r="AM100" s="64"/>
      <c r="AN100" s="5"/>
      <c r="AO100" s="5"/>
      <c r="AP100" s="5"/>
      <c r="AQ100" s="65"/>
      <c r="AR100" s="66"/>
      <c r="AS100" s="67"/>
      <c r="AT100" s="67"/>
      <c r="AU100" s="5"/>
      <c r="AV100" s="5"/>
      <c r="AW100" s="68"/>
      <c r="AX100" s="88"/>
    </row>
    <row r="101" spans="1:50" s="7" customFormat="1" ht="157.5" customHeight="1" x14ac:dyDescent="0.3">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79"/>
      <c r="AB101" s="79"/>
      <c r="AC101" s="3"/>
      <c r="AD101" s="40"/>
      <c r="AE101" s="40"/>
      <c r="AF101" s="42"/>
      <c r="AG101" s="42"/>
      <c r="AH101" s="3"/>
      <c r="AI101" s="86"/>
      <c r="AJ101" s="81"/>
      <c r="AK101" s="87"/>
      <c r="AL101" s="64"/>
      <c r="AM101" s="64"/>
      <c r="AN101" s="5"/>
      <c r="AO101" s="5"/>
      <c r="AP101" s="5"/>
      <c r="AQ101" s="65"/>
      <c r="AR101" s="66"/>
      <c r="AS101" s="67"/>
      <c r="AT101" s="67"/>
      <c r="AU101" s="5"/>
      <c r="AV101" s="5"/>
      <c r="AW101" s="68"/>
      <c r="AX101" s="88"/>
    </row>
    <row r="102" spans="1:50" s="7" customFormat="1" ht="269.25" customHeight="1" x14ac:dyDescent="0.3">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79"/>
      <c r="AB102" s="79"/>
      <c r="AC102" s="3"/>
      <c r="AD102" s="40" t="e">
        <f>IF(#REF!="","",(#REF!-#REF!))</f>
        <v>#REF!</v>
      </c>
      <c r="AE102" s="40" t="e">
        <f>IF(#REF!="","",(#REF!+#REF!))</f>
        <v>#REF!</v>
      </c>
      <c r="AF102" s="42" t="e">
        <f>AVERAGE(#REF!,#REF!,#REF!)</f>
        <v>#REF!</v>
      </c>
      <c r="AG102" s="42" t="e">
        <f>AF102*#REF!</f>
        <v>#REF!</v>
      </c>
      <c r="AH102" s="3"/>
      <c r="AI102" s="86"/>
      <c r="AJ102" s="81"/>
      <c r="AK102" s="87"/>
      <c r="AL102" s="64"/>
      <c r="AM102" s="64"/>
      <c r="AN102" s="5"/>
      <c r="AO102" s="5"/>
      <c r="AP102" s="5"/>
      <c r="AQ102" s="65"/>
      <c r="AR102" s="66"/>
      <c r="AS102" s="67"/>
      <c r="AT102" s="67"/>
      <c r="AU102" s="5"/>
      <c r="AV102" s="5"/>
      <c r="AW102" s="68"/>
      <c r="AX102" s="88"/>
    </row>
    <row r="103" spans="1:50" s="7" customFormat="1" ht="69.75" customHeight="1" x14ac:dyDescent="0.3">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79"/>
      <c r="AB103" s="79"/>
      <c r="AC103" s="3"/>
      <c r="AD103" s="40" t="e">
        <f>IF(#REF!="","",(#REF!-#REF!))</f>
        <v>#REF!</v>
      </c>
      <c r="AE103" s="40" t="e">
        <f>IF(#REF!="","",(#REF!+#REF!))</f>
        <v>#REF!</v>
      </c>
      <c r="AF103" s="42" t="e">
        <f>AVERAGE(#REF!,#REF!,#REF!)</f>
        <v>#REF!</v>
      </c>
      <c r="AG103" s="42" t="e">
        <f>AF103*#REF!</f>
        <v>#REF!</v>
      </c>
      <c r="AH103" s="3"/>
      <c r="AI103" s="86"/>
      <c r="AJ103" s="81"/>
      <c r="AK103" s="87"/>
      <c r="AL103" s="64"/>
      <c r="AM103" s="64"/>
      <c r="AN103" s="5"/>
      <c r="AO103" s="5"/>
      <c r="AP103" s="5"/>
      <c r="AQ103" s="65"/>
      <c r="AR103" s="66"/>
      <c r="AS103" s="67"/>
      <c r="AT103" s="67"/>
      <c r="AU103" s="5"/>
      <c r="AV103" s="5"/>
      <c r="AW103" s="68"/>
      <c r="AX103" s="88"/>
    </row>
    <row r="104" spans="1:50" s="7" customFormat="1" ht="402" customHeight="1" x14ac:dyDescent="0.3">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79"/>
      <c r="AB104" s="79"/>
      <c r="AC104" s="3"/>
      <c r="AD104" s="40" t="e">
        <f>IF(#REF!="","",(#REF!-#REF!))</f>
        <v>#REF!</v>
      </c>
      <c r="AE104" s="40" t="e">
        <f>IF(#REF!="","",(#REF!+#REF!))</f>
        <v>#REF!</v>
      </c>
      <c r="AF104" s="42" t="e">
        <f>AVERAGE(#REF!,#REF!,#REF!)</f>
        <v>#REF!</v>
      </c>
      <c r="AG104" s="42" t="e">
        <f>AF104*#REF!</f>
        <v>#REF!</v>
      </c>
      <c r="AH104" s="3"/>
      <c r="AI104" s="86"/>
      <c r="AJ104" s="81"/>
      <c r="AK104" s="87"/>
      <c r="AL104" s="64"/>
      <c r="AM104" s="64"/>
      <c r="AN104" s="5"/>
      <c r="AO104" s="5"/>
      <c r="AP104" s="5"/>
      <c r="AQ104" s="65"/>
      <c r="AR104" s="66"/>
      <c r="AS104" s="67"/>
      <c r="AT104" s="67"/>
      <c r="AU104" s="5"/>
      <c r="AV104" s="5"/>
      <c r="AW104" s="68"/>
      <c r="AX104" s="88"/>
    </row>
    <row r="105" spans="1:50" s="7" customFormat="1" ht="85.5" customHeight="1" x14ac:dyDescent="0.3">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79"/>
      <c r="AB105" s="79"/>
      <c r="AC105" s="3"/>
      <c r="AD105" s="40" t="e">
        <f>IF(#REF!="","",(#REF!-#REF!))</f>
        <v>#REF!</v>
      </c>
      <c r="AE105" s="40" t="e">
        <f>IF(#REF!="","",(#REF!+#REF!))</f>
        <v>#REF!</v>
      </c>
      <c r="AF105" s="42" t="e">
        <f>AVERAGE(#REF!,#REF!,#REF!)</f>
        <v>#REF!</v>
      </c>
      <c r="AG105" s="42" t="e">
        <f>AF105*#REF!</f>
        <v>#REF!</v>
      </c>
      <c r="AH105" s="3"/>
      <c r="AI105" s="86"/>
      <c r="AJ105" s="81"/>
      <c r="AK105" s="87"/>
      <c r="AL105" s="64"/>
      <c r="AM105" s="64"/>
      <c r="AN105" s="5"/>
      <c r="AO105" s="5"/>
      <c r="AP105" s="5"/>
      <c r="AQ105" s="65"/>
      <c r="AR105" s="66"/>
      <c r="AS105" s="67"/>
      <c r="AT105" s="67"/>
      <c r="AU105" s="5"/>
      <c r="AV105" s="5"/>
      <c r="AW105" s="68"/>
      <c r="AX105" s="88"/>
    </row>
    <row r="106" spans="1:50" s="7" customFormat="1" ht="107.25" customHeight="1" x14ac:dyDescent="0.3">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79"/>
      <c r="AB106" s="79"/>
      <c r="AC106" s="3"/>
      <c r="AD106" s="40" t="e">
        <f>IF(#REF!="","",(#REF!-#REF!))</f>
        <v>#REF!</v>
      </c>
      <c r="AE106" s="40" t="e">
        <f>IF(#REF!="","",(#REF!+#REF!))</f>
        <v>#REF!</v>
      </c>
      <c r="AF106" s="42" t="e">
        <f>AVERAGE(#REF!,#REF!,#REF!)</f>
        <v>#REF!</v>
      </c>
      <c r="AG106" s="42" t="e">
        <f>AF106*#REF!</f>
        <v>#REF!</v>
      </c>
      <c r="AH106" s="3"/>
      <c r="AI106" s="86"/>
      <c r="AJ106" s="81"/>
      <c r="AK106" s="87"/>
      <c r="AL106" s="64"/>
      <c r="AM106" s="64"/>
      <c r="AN106" s="5"/>
      <c r="AO106" s="5"/>
      <c r="AP106" s="5"/>
      <c r="AQ106" s="65"/>
      <c r="AR106" s="66"/>
      <c r="AS106" s="67"/>
      <c r="AT106" s="67"/>
      <c r="AU106" s="5"/>
      <c r="AV106" s="5"/>
      <c r="AW106" s="68"/>
      <c r="AX106" s="88"/>
    </row>
    <row r="107" spans="1:50" s="7" customFormat="1" ht="197.25" customHeight="1" x14ac:dyDescent="0.3">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79"/>
      <c r="AB107" s="79"/>
      <c r="AC107" s="3"/>
      <c r="AD107" s="40" t="e">
        <f>IF(#REF!="","",(#REF!-#REF!))</f>
        <v>#REF!</v>
      </c>
      <c r="AE107" s="40" t="e">
        <f>IF(#REF!="","",(#REF!+#REF!))</f>
        <v>#REF!</v>
      </c>
      <c r="AF107" s="42" t="e">
        <f>AVERAGE(#REF!,#REF!,#REF!)</f>
        <v>#REF!</v>
      </c>
      <c r="AG107" s="42" t="e">
        <f>AF107*#REF!</f>
        <v>#REF!</v>
      </c>
      <c r="AH107" s="3"/>
      <c r="AI107" s="86"/>
      <c r="AJ107" s="81"/>
      <c r="AK107" s="87"/>
      <c r="AL107" s="64"/>
      <c r="AM107" s="64"/>
      <c r="AN107" s="5"/>
      <c r="AO107" s="5"/>
      <c r="AP107" s="5"/>
      <c r="AQ107" s="65"/>
      <c r="AR107" s="66"/>
      <c r="AS107" s="67"/>
      <c r="AT107" s="67"/>
      <c r="AU107" s="5"/>
      <c r="AV107" s="5"/>
      <c r="AW107" s="68"/>
      <c r="AX107" s="88"/>
    </row>
    <row r="108" spans="1:50" s="7" customFormat="1" ht="87.75" customHeight="1" x14ac:dyDescent="0.3">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79"/>
      <c r="AB108" s="79"/>
      <c r="AC108" s="3"/>
      <c r="AD108" s="40"/>
      <c r="AE108" s="40"/>
      <c r="AF108" s="42"/>
      <c r="AG108" s="42"/>
      <c r="AH108" s="3"/>
      <c r="AI108" s="86"/>
      <c r="AJ108" s="81"/>
      <c r="AK108" s="87"/>
      <c r="AL108" s="64"/>
      <c r="AM108" s="64"/>
      <c r="AN108" s="5"/>
      <c r="AO108" s="5"/>
      <c r="AP108" s="5"/>
      <c r="AQ108" s="65"/>
      <c r="AR108" s="66"/>
      <c r="AS108" s="67"/>
      <c r="AT108" s="67"/>
      <c r="AU108" s="5"/>
      <c r="AV108" s="5"/>
      <c r="AW108" s="68"/>
      <c r="AX108" s="88"/>
    </row>
    <row r="109" spans="1:50" s="7" customFormat="1" ht="106.5" customHeight="1" x14ac:dyDescent="0.3">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79"/>
      <c r="AB109" s="79"/>
      <c r="AC109" s="3"/>
      <c r="AD109" s="40" t="e">
        <f>IF(#REF!="","",(#REF!-#REF!))</f>
        <v>#REF!</v>
      </c>
      <c r="AE109" s="40" t="e">
        <f>IF(#REF!="","",(#REF!+#REF!))</f>
        <v>#REF!</v>
      </c>
      <c r="AF109" s="42" t="e">
        <f>AVERAGE(#REF!,#REF!,#REF!)</f>
        <v>#REF!</v>
      </c>
      <c r="AG109" s="42" t="e">
        <f>AF109*#REF!</f>
        <v>#REF!</v>
      </c>
      <c r="AH109" s="3"/>
      <c r="AI109" s="86"/>
      <c r="AJ109" s="81"/>
      <c r="AK109" s="87"/>
      <c r="AL109" s="64"/>
      <c r="AM109" s="64"/>
      <c r="AN109" s="5"/>
      <c r="AO109" s="5"/>
      <c r="AP109" s="5"/>
      <c r="AQ109" s="65"/>
      <c r="AR109" s="66"/>
      <c r="AS109" s="67"/>
      <c r="AT109" s="67"/>
      <c r="AU109" s="5"/>
      <c r="AV109" s="5"/>
      <c r="AW109" s="68"/>
      <c r="AX109" s="88"/>
    </row>
    <row r="110" spans="1:50" s="7" customFormat="1" ht="52.95" customHeight="1" x14ac:dyDescent="0.3">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79"/>
      <c r="AB110" s="79"/>
      <c r="AC110" s="3"/>
      <c r="AD110" s="40" t="e">
        <f>IF(#REF!="","",(#REF!-#REF!))</f>
        <v>#REF!</v>
      </c>
      <c r="AE110" s="40" t="e">
        <f>IF(#REF!="","",(#REF!+#REF!))</f>
        <v>#REF!</v>
      </c>
      <c r="AF110" s="42" t="e">
        <f>AVERAGE(#REF!,#REF!,#REF!)</f>
        <v>#REF!</v>
      </c>
      <c r="AG110" s="42" t="e">
        <f>AF110*#REF!</f>
        <v>#REF!</v>
      </c>
      <c r="AH110" s="3"/>
      <c r="AI110" s="86"/>
      <c r="AJ110" s="81"/>
      <c r="AK110" s="87"/>
      <c r="AL110" s="64"/>
      <c r="AM110" s="64"/>
      <c r="AN110" s="5"/>
      <c r="AO110" s="5"/>
      <c r="AP110" s="5"/>
      <c r="AQ110" s="65"/>
      <c r="AR110" s="66"/>
      <c r="AS110" s="67"/>
      <c r="AT110" s="67"/>
      <c r="AU110" s="5"/>
      <c r="AV110" s="5"/>
      <c r="AW110" s="68"/>
      <c r="AX110" s="88"/>
    </row>
    <row r="111" spans="1:50" s="7" customFormat="1" ht="102" customHeight="1" x14ac:dyDescent="0.3">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79"/>
      <c r="AB111" s="79"/>
      <c r="AC111" s="3"/>
      <c r="AD111" s="40" t="e">
        <f>IF(#REF!="","",(#REF!-#REF!))</f>
        <v>#REF!</v>
      </c>
      <c r="AE111" s="40" t="e">
        <f>IF(#REF!="","",(#REF!+#REF!))</f>
        <v>#REF!</v>
      </c>
      <c r="AF111" s="42" t="e">
        <f>AVERAGE(#REF!,#REF!,#REF!)</f>
        <v>#REF!</v>
      </c>
      <c r="AG111" s="42" t="e">
        <f>AF111*#REF!</f>
        <v>#REF!</v>
      </c>
      <c r="AH111" s="3"/>
      <c r="AI111" s="86"/>
      <c r="AJ111" s="81"/>
      <c r="AK111" s="87"/>
      <c r="AL111" s="64"/>
      <c r="AM111" s="64"/>
      <c r="AN111" s="5"/>
      <c r="AO111" s="5"/>
      <c r="AP111" s="5"/>
      <c r="AQ111" s="65"/>
      <c r="AR111" s="66"/>
      <c r="AS111" s="67"/>
      <c r="AT111" s="67"/>
      <c r="AU111" s="5"/>
      <c r="AV111" s="5"/>
      <c r="AW111" s="68"/>
      <c r="AX111" s="88"/>
    </row>
    <row r="112" spans="1:50" s="7" customFormat="1" ht="102" customHeight="1" x14ac:dyDescent="0.3">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79"/>
      <c r="AB112" s="79"/>
      <c r="AC112" s="3"/>
      <c r="AD112" s="40"/>
      <c r="AE112" s="40"/>
      <c r="AF112" s="42"/>
      <c r="AG112" s="42"/>
      <c r="AH112" s="3"/>
      <c r="AI112" s="86"/>
      <c r="AJ112" s="81"/>
      <c r="AK112" s="87"/>
      <c r="AL112" s="64"/>
      <c r="AM112" s="64"/>
      <c r="AN112" s="5"/>
      <c r="AO112" s="5"/>
      <c r="AP112" s="5"/>
      <c r="AQ112" s="65"/>
      <c r="AR112" s="66"/>
      <c r="AS112" s="67"/>
      <c r="AT112" s="67"/>
      <c r="AU112" s="5"/>
      <c r="AV112" s="5"/>
      <c r="AW112" s="68"/>
      <c r="AX112" s="88"/>
    </row>
    <row r="113" spans="1:50" s="7" customFormat="1" ht="102" customHeight="1" x14ac:dyDescent="0.3">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79"/>
      <c r="AB113" s="79"/>
      <c r="AC113" s="3"/>
      <c r="AD113" s="40"/>
      <c r="AE113" s="40"/>
      <c r="AF113" s="42"/>
      <c r="AG113" s="42"/>
      <c r="AH113" s="3"/>
      <c r="AI113" s="86"/>
      <c r="AJ113" s="81"/>
      <c r="AK113" s="87"/>
      <c r="AL113" s="64"/>
      <c r="AM113" s="64"/>
      <c r="AN113" s="5"/>
      <c r="AO113" s="5"/>
      <c r="AP113" s="5"/>
      <c r="AQ113" s="65"/>
      <c r="AR113" s="66"/>
      <c r="AS113" s="67"/>
      <c r="AT113" s="67"/>
      <c r="AU113" s="5"/>
      <c r="AV113" s="5"/>
      <c r="AW113" s="68"/>
      <c r="AX113" s="88"/>
    </row>
    <row r="114" spans="1:50" s="7" customFormat="1" ht="102" customHeight="1" x14ac:dyDescent="0.3">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79"/>
      <c r="AB114" s="79"/>
      <c r="AC114" s="3"/>
      <c r="AD114" s="40"/>
      <c r="AE114" s="40"/>
      <c r="AF114" s="42"/>
      <c r="AG114" s="42"/>
      <c r="AH114" s="3"/>
      <c r="AI114" s="86"/>
      <c r="AJ114" s="81"/>
      <c r="AK114" s="87"/>
      <c r="AL114" s="64"/>
      <c r="AM114" s="64"/>
      <c r="AN114" s="5"/>
      <c r="AO114" s="5"/>
      <c r="AP114" s="5"/>
      <c r="AQ114" s="65"/>
      <c r="AR114" s="66"/>
      <c r="AS114" s="67"/>
      <c r="AT114" s="67"/>
      <c r="AU114" s="5"/>
      <c r="AV114" s="5"/>
      <c r="AW114" s="68"/>
      <c r="AX114" s="88"/>
    </row>
    <row r="115" spans="1:50" s="7" customFormat="1" ht="230.25" customHeight="1" x14ac:dyDescent="0.3">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79"/>
      <c r="AB115" s="79"/>
      <c r="AC115" s="3"/>
      <c r="AD115" s="40"/>
      <c r="AE115" s="40"/>
      <c r="AF115" s="42"/>
      <c r="AG115" s="42"/>
      <c r="AH115" s="3"/>
      <c r="AI115" s="86"/>
      <c r="AJ115" s="81"/>
      <c r="AK115" s="87"/>
      <c r="AL115" s="64"/>
      <c r="AM115" s="64"/>
      <c r="AN115" s="5"/>
      <c r="AO115" s="5"/>
      <c r="AP115" s="5"/>
      <c r="AQ115" s="65"/>
      <c r="AR115" s="66"/>
      <c r="AS115" s="67"/>
      <c r="AT115" s="67"/>
      <c r="AU115" s="5"/>
      <c r="AV115" s="5"/>
      <c r="AW115" s="68"/>
      <c r="AX115" s="88"/>
    </row>
    <row r="116" spans="1:50" s="7" customFormat="1" ht="148.5" customHeight="1" x14ac:dyDescent="0.3">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79"/>
      <c r="AB116" s="79"/>
      <c r="AC116" s="3"/>
      <c r="AD116" s="40"/>
      <c r="AE116" s="40"/>
      <c r="AF116" s="42"/>
      <c r="AG116" s="42"/>
      <c r="AH116" s="3"/>
      <c r="AI116" s="86"/>
      <c r="AJ116" s="81"/>
      <c r="AK116" s="89"/>
      <c r="AL116" s="64"/>
      <c r="AM116" s="64"/>
      <c r="AN116" s="5"/>
      <c r="AO116" s="5"/>
      <c r="AP116" s="5"/>
      <c r="AQ116" s="65"/>
      <c r="AR116" s="66"/>
      <c r="AS116" s="67"/>
      <c r="AT116" s="67"/>
      <c r="AU116" s="5"/>
      <c r="AV116" s="5"/>
      <c r="AW116" s="68"/>
      <c r="AX116" s="90"/>
    </row>
    <row r="117" spans="1:50" s="7" customFormat="1" ht="94.5" customHeight="1" x14ac:dyDescent="0.3">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79"/>
      <c r="AB117" s="79"/>
      <c r="AC117" s="3"/>
      <c r="AD117" s="40"/>
      <c r="AE117" s="40"/>
      <c r="AF117" s="42"/>
      <c r="AG117" s="42"/>
      <c r="AH117" s="3"/>
      <c r="AI117" s="86"/>
      <c r="AJ117" s="81"/>
      <c r="AK117" s="89"/>
      <c r="AL117" s="64"/>
      <c r="AM117" s="64"/>
      <c r="AN117" s="5"/>
      <c r="AO117" s="5"/>
      <c r="AP117" s="5"/>
      <c r="AQ117" s="65"/>
      <c r="AR117" s="66"/>
      <c r="AS117" s="67"/>
      <c r="AT117" s="67"/>
      <c r="AU117" s="5"/>
      <c r="AV117" s="5"/>
      <c r="AW117" s="68"/>
      <c r="AX117" s="90"/>
    </row>
    <row r="118" spans="1:50" s="7" customFormat="1" ht="99" customHeight="1" x14ac:dyDescent="0.3">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79"/>
      <c r="AB118" s="79"/>
      <c r="AC118" s="3"/>
      <c r="AD118" s="40" t="e">
        <f>IF(#REF!="","",(#REF!-#REF!))</f>
        <v>#REF!</v>
      </c>
      <c r="AE118" s="40" t="e">
        <f>IF(#REF!="","",(#REF!+#REF!))</f>
        <v>#REF!</v>
      </c>
      <c r="AF118" s="42" t="e">
        <f>AVERAGE(#REF!,#REF!,#REF!)</f>
        <v>#REF!</v>
      </c>
      <c r="AG118" s="42" t="e">
        <f>AF118*#REF!</f>
        <v>#REF!</v>
      </c>
      <c r="AH118" s="3"/>
      <c r="AI118" s="86"/>
      <c r="AJ118" s="81"/>
      <c r="AK118" s="89"/>
      <c r="AL118" s="64"/>
      <c r="AM118" s="64"/>
      <c r="AN118" s="5"/>
      <c r="AO118" s="5"/>
      <c r="AP118" s="5"/>
      <c r="AQ118" s="65"/>
      <c r="AR118" s="66"/>
      <c r="AS118" s="67"/>
      <c r="AT118" s="67"/>
      <c r="AU118" s="5"/>
      <c r="AV118" s="5"/>
      <c r="AW118" s="68"/>
      <c r="AX118" s="90"/>
    </row>
    <row r="119" spans="1:50" s="7" customFormat="1" ht="105" customHeight="1" x14ac:dyDescent="0.3">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79"/>
      <c r="AB119" s="79"/>
      <c r="AC119" s="3"/>
      <c r="AD119" s="40" t="e">
        <f>IF(#REF!="","",(#REF!-#REF!))</f>
        <v>#REF!</v>
      </c>
      <c r="AE119" s="40" t="e">
        <f>IF(#REF!="","",(#REF!+#REF!))</f>
        <v>#REF!</v>
      </c>
      <c r="AF119" s="42" t="e">
        <f>AVERAGE(#REF!,#REF!,#REF!)</f>
        <v>#REF!</v>
      </c>
      <c r="AG119" s="42" t="e">
        <f>AF119*#REF!</f>
        <v>#REF!</v>
      </c>
      <c r="AH119" s="3"/>
      <c r="AI119" s="86"/>
      <c r="AJ119" s="81"/>
      <c r="AK119" s="89"/>
      <c r="AL119" s="64"/>
      <c r="AM119" s="64"/>
      <c r="AN119" s="5"/>
      <c r="AO119" s="5"/>
      <c r="AP119" s="5"/>
      <c r="AQ119" s="65"/>
      <c r="AR119" s="66"/>
      <c r="AS119" s="67"/>
      <c r="AT119" s="67"/>
      <c r="AU119" s="5"/>
      <c r="AV119" s="5"/>
      <c r="AW119" s="68"/>
      <c r="AX119" s="90"/>
    </row>
    <row r="120" spans="1:50" s="7" customFormat="1" ht="101.25" customHeight="1" x14ac:dyDescent="0.3">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79"/>
      <c r="AB120" s="79"/>
      <c r="AC120" s="3"/>
      <c r="AD120" s="40" t="e">
        <f>IF(#REF!="","",(#REF!-#REF!))</f>
        <v>#REF!</v>
      </c>
      <c r="AE120" s="40" t="e">
        <f>IF(#REF!="","",(#REF!+#REF!))</f>
        <v>#REF!</v>
      </c>
      <c r="AF120" s="42" t="e">
        <f>AVERAGE(#REF!,#REF!,#REF!)</f>
        <v>#REF!</v>
      </c>
      <c r="AG120" s="42" t="e">
        <f>AF120*#REF!</f>
        <v>#REF!</v>
      </c>
      <c r="AH120" s="3"/>
      <c r="AI120" s="86"/>
      <c r="AJ120" s="81"/>
      <c r="AK120" s="89"/>
      <c r="AL120" s="64"/>
      <c r="AM120" s="64"/>
      <c r="AN120" s="5"/>
      <c r="AO120" s="5"/>
      <c r="AP120" s="5"/>
      <c r="AQ120" s="65"/>
      <c r="AR120" s="66"/>
      <c r="AS120" s="67"/>
      <c r="AT120" s="67"/>
      <c r="AU120" s="5"/>
      <c r="AV120" s="5"/>
      <c r="AW120" s="68"/>
      <c r="AX120" s="90"/>
    </row>
    <row r="121" spans="1:50" s="7" customFormat="1" ht="169.5" customHeight="1" x14ac:dyDescent="0.3">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79"/>
      <c r="AB121" s="79"/>
      <c r="AC121" s="3"/>
      <c r="AD121" s="40" t="e">
        <f>IF(#REF!="","",(#REF!-#REF!))</f>
        <v>#REF!</v>
      </c>
      <c r="AE121" s="40" t="e">
        <f>IF(#REF!="","",(#REF!+#REF!))</f>
        <v>#REF!</v>
      </c>
      <c r="AF121" s="42" t="e">
        <f>AVERAGE(#REF!,#REF!,#REF!)</f>
        <v>#REF!</v>
      </c>
      <c r="AG121" s="42" t="e">
        <f>AF121*#REF!</f>
        <v>#REF!</v>
      </c>
      <c r="AH121" s="3"/>
      <c r="AI121" s="86"/>
      <c r="AJ121" s="81"/>
      <c r="AK121" s="89"/>
      <c r="AL121" s="64"/>
      <c r="AM121" s="64"/>
      <c r="AN121" s="5"/>
      <c r="AO121" s="5"/>
      <c r="AP121" s="5"/>
      <c r="AQ121" s="65"/>
      <c r="AR121" s="66"/>
      <c r="AS121" s="67"/>
      <c r="AT121" s="67"/>
      <c r="AU121" s="5"/>
      <c r="AV121" s="5"/>
      <c r="AW121" s="68"/>
      <c r="AX121" s="90"/>
    </row>
    <row r="122" spans="1:50" s="7" customFormat="1" ht="217.5" customHeight="1" x14ac:dyDescent="0.3">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79"/>
      <c r="AB122" s="79"/>
      <c r="AC122" s="3"/>
      <c r="AD122" s="40" t="e">
        <f>IF(#REF!="","",(#REF!-#REF!))</f>
        <v>#REF!</v>
      </c>
      <c r="AE122" s="40" t="e">
        <f>IF(#REF!="","",(#REF!+#REF!))</f>
        <v>#REF!</v>
      </c>
      <c r="AF122" s="42" t="e">
        <f>AVERAGE(#REF!,#REF!,#REF!)</f>
        <v>#REF!</v>
      </c>
      <c r="AG122" s="42" t="e">
        <f>AF122*#REF!</f>
        <v>#REF!</v>
      </c>
      <c r="AH122" s="3"/>
      <c r="AI122" s="86"/>
      <c r="AJ122" s="81"/>
      <c r="AK122" s="89"/>
      <c r="AL122" s="64"/>
      <c r="AM122" s="64"/>
      <c r="AN122" s="5"/>
      <c r="AO122" s="5"/>
      <c r="AP122" s="5"/>
      <c r="AQ122" s="65"/>
      <c r="AR122" s="66"/>
      <c r="AS122" s="67"/>
      <c r="AT122" s="67"/>
      <c r="AU122" s="5"/>
      <c r="AV122" s="5"/>
      <c r="AW122" s="68"/>
      <c r="AX122" s="90"/>
    </row>
    <row r="123" spans="1:50" s="7" customFormat="1" ht="90.75" customHeight="1" x14ac:dyDescent="0.3">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79"/>
      <c r="AB123" s="79"/>
      <c r="AC123" s="3"/>
      <c r="AD123" s="40" t="e">
        <f>IF(#REF!="","",(#REF!-#REF!))</f>
        <v>#REF!</v>
      </c>
      <c r="AE123" s="40" t="e">
        <f>IF(#REF!="","",(#REF!+#REF!))</f>
        <v>#REF!</v>
      </c>
      <c r="AF123" s="42" t="e">
        <f>AVERAGE(#REF!,#REF!,#REF!)</f>
        <v>#REF!</v>
      </c>
      <c r="AG123" s="42" t="e">
        <f>AF123*#REF!</f>
        <v>#REF!</v>
      </c>
      <c r="AH123" s="3"/>
      <c r="AI123" s="86"/>
      <c r="AJ123" s="81"/>
      <c r="AK123" s="89"/>
      <c r="AL123" s="64"/>
      <c r="AM123" s="64"/>
      <c r="AN123" s="5"/>
      <c r="AO123" s="5"/>
      <c r="AP123" s="5"/>
      <c r="AQ123" s="65"/>
      <c r="AR123" s="66"/>
      <c r="AS123" s="67"/>
      <c r="AT123" s="67"/>
      <c r="AU123" s="5"/>
      <c r="AV123" s="5"/>
      <c r="AW123" s="68"/>
      <c r="AX123" s="90"/>
    </row>
    <row r="124" spans="1:50" s="7" customFormat="1" ht="75" customHeight="1" x14ac:dyDescent="0.3">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79"/>
      <c r="AB124" s="79"/>
      <c r="AC124" s="3"/>
      <c r="AD124" s="40" t="e">
        <f>IF(#REF!="","",(#REF!-#REF!))</f>
        <v>#REF!</v>
      </c>
      <c r="AE124" s="40" t="e">
        <f>IF(#REF!="","",(#REF!+#REF!))</f>
        <v>#REF!</v>
      </c>
      <c r="AF124" s="42" t="e">
        <f>AVERAGE(#REF!,#REF!,#REF!)</f>
        <v>#REF!</v>
      </c>
      <c r="AG124" s="42" t="e">
        <f>AF124*#REF!</f>
        <v>#REF!</v>
      </c>
      <c r="AH124" s="3"/>
      <c r="AI124" s="86"/>
      <c r="AJ124" s="81"/>
      <c r="AK124" s="89"/>
      <c r="AL124" s="64"/>
      <c r="AM124" s="64"/>
      <c r="AN124" s="5"/>
      <c r="AO124" s="5"/>
      <c r="AP124" s="5"/>
      <c r="AQ124" s="65"/>
      <c r="AR124" s="66"/>
      <c r="AS124" s="67"/>
      <c r="AT124" s="67"/>
      <c r="AU124" s="5"/>
      <c r="AV124" s="5"/>
      <c r="AW124" s="68"/>
      <c r="AX124" s="90"/>
    </row>
    <row r="125" spans="1:50" s="7" customFormat="1" ht="75" customHeight="1" x14ac:dyDescent="0.3">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79"/>
      <c r="AB125" s="79"/>
      <c r="AC125" s="3"/>
      <c r="AD125" s="40" t="e">
        <f>IF(#REF!="","",(#REF!-#REF!))</f>
        <v>#REF!</v>
      </c>
      <c r="AE125" s="40" t="e">
        <f>IF(#REF!="","",(#REF!+#REF!))</f>
        <v>#REF!</v>
      </c>
      <c r="AF125" s="42" t="e">
        <f>AVERAGE(#REF!,#REF!,#REF!)</f>
        <v>#REF!</v>
      </c>
      <c r="AG125" s="42" t="e">
        <f>AF125*#REF!</f>
        <v>#REF!</v>
      </c>
      <c r="AH125" s="3"/>
      <c r="AI125" s="86"/>
      <c r="AJ125" s="81"/>
      <c r="AK125" s="89"/>
      <c r="AL125" s="64"/>
      <c r="AM125" s="64"/>
      <c r="AN125" s="5"/>
      <c r="AO125" s="5"/>
      <c r="AP125" s="5"/>
      <c r="AQ125" s="65"/>
      <c r="AR125" s="66"/>
      <c r="AS125" s="67"/>
      <c r="AT125" s="67"/>
      <c r="AU125" s="5"/>
      <c r="AV125" s="5"/>
      <c r="AW125" s="68"/>
      <c r="AX125" s="90"/>
    </row>
    <row r="126" spans="1:50" s="7" customFormat="1" ht="93" customHeight="1" x14ac:dyDescent="0.3">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79"/>
      <c r="AB126" s="79"/>
      <c r="AC126" s="3"/>
      <c r="AD126" s="40" t="e">
        <f>IF(#REF!="","",(#REF!-#REF!))</f>
        <v>#REF!</v>
      </c>
      <c r="AE126" s="40" t="e">
        <f>IF(#REF!="","",(#REF!+#REF!))</f>
        <v>#REF!</v>
      </c>
      <c r="AF126" s="42" t="e">
        <f>AVERAGE(#REF!,#REF!,#REF!)</f>
        <v>#REF!</v>
      </c>
      <c r="AG126" s="42" t="e">
        <f>AF126*#REF!</f>
        <v>#REF!</v>
      </c>
      <c r="AH126" s="3"/>
      <c r="AI126" s="86"/>
      <c r="AJ126" s="81"/>
      <c r="AK126" s="89"/>
      <c r="AL126" s="64"/>
      <c r="AM126" s="64"/>
      <c r="AN126" s="5"/>
      <c r="AO126" s="5"/>
      <c r="AP126" s="5"/>
      <c r="AQ126" s="65"/>
      <c r="AR126" s="66"/>
      <c r="AS126" s="67"/>
      <c r="AT126" s="67"/>
      <c r="AU126" s="5"/>
      <c r="AV126" s="5"/>
      <c r="AW126" s="68"/>
      <c r="AX126" s="90"/>
    </row>
    <row r="127" spans="1:50" s="7" customFormat="1" ht="73.5" customHeight="1" x14ac:dyDescent="0.3">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79"/>
      <c r="AB127" s="79"/>
      <c r="AC127" s="3"/>
      <c r="AD127" s="40" t="e">
        <f>IF(#REF!="","",(#REF!-#REF!))</f>
        <v>#REF!</v>
      </c>
      <c r="AE127" s="40" t="e">
        <f>IF(#REF!="","",(#REF!+#REF!))</f>
        <v>#REF!</v>
      </c>
      <c r="AF127" s="42" t="e">
        <f>AVERAGE(#REF!,#REF!,#REF!)</f>
        <v>#REF!</v>
      </c>
      <c r="AG127" s="42" t="e">
        <f>AF127*#REF!</f>
        <v>#REF!</v>
      </c>
      <c r="AH127" s="3"/>
      <c r="AI127" s="86"/>
      <c r="AJ127" s="81"/>
      <c r="AK127" s="89"/>
      <c r="AL127" s="64"/>
      <c r="AM127" s="64"/>
      <c r="AN127" s="5"/>
      <c r="AO127" s="5"/>
      <c r="AP127" s="5"/>
      <c r="AQ127" s="65"/>
      <c r="AR127" s="66"/>
      <c r="AS127" s="67"/>
      <c r="AT127" s="67"/>
      <c r="AU127" s="5"/>
      <c r="AV127" s="5"/>
      <c r="AW127" s="68"/>
      <c r="AX127" s="90"/>
    </row>
    <row r="128" spans="1:50" s="7" customFormat="1" ht="80.25" customHeight="1" x14ac:dyDescent="0.3">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79"/>
      <c r="AB128" s="79"/>
      <c r="AC128" s="3"/>
      <c r="AD128" s="40" t="e">
        <f>IF(#REF!="","",(#REF!-#REF!))</f>
        <v>#REF!</v>
      </c>
      <c r="AE128" s="40" t="e">
        <f>IF(#REF!="","",(#REF!+#REF!))</f>
        <v>#REF!</v>
      </c>
      <c r="AF128" s="42" t="e">
        <f>AVERAGE(#REF!,#REF!,#REF!)</f>
        <v>#REF!</v>
      </c>
      <c r="AG128" s="42" t="e">
        <f>AF128*#REF!</f>
        <v>#REF!</v>
      </c>
      <c r="AH128" s="3"/>
      <c r="AI128" s="86"/>
      <c r="AJ128" s="81"/>
      <c r="AK128" s="89"/>
      <c r="AL128" s="64"/>
      <c r="AM128" s="64"/>
      <c r="AN128" s="5"/>
      <c r="AO128" s="5"/>
      <c r="AP128" s="5"/>
      <c r="AQ128" s="65"/>
      <c r="AR128" s="66"/>
      <c r="AS128" s="67"/>
      <c r="AT128" s="67"/>
      <c r="AU128" s="5"/>
      <c r="AV128" s="5"/>
      <c r="AW128" s="68"/>
      <c r="AX128" s="90"/>
    </row>
    <row r="129" spans="1:50" s="7" customFormat="1" ht="69.75" customHeight="1" x14ac:dyDescent="0.3">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79"/>
      <c r="AB129" s="79"/>
      <c r="AC129" s="3"/>
      <c r="AD129" s="40" t="e">
        <f>IF(#REF!="","",(#REF!-#REF!))</f>
        <v>#REF!</v>
      </c>
      <c r="AE129" s="40" t="e">
        <f>IF(#REF!="","",(#REF!+#REF!))</f>
        <v>#REF!</v>
      </c>
      <c r="AF129" s="42" t="e">
        <f>AVERAGE(#REF!,#REF!,#REF!)</f>
        <v>#REF!</v>
      </c>
      <c r="AG129" s="42" t="e">
        <f>AF129*#REF!</f>
        <v>#REF!</v>
      </c>
      <c r="AH129" s="3"/>
      <c r="AI129" s="86"/>
      <c r="AJ129" s="81"/>
      <c r="AK129" s="89"/>
      <c r="AL129" s="64"/>
      <c r="AM129" s="64"/>
      <c r="AN129" s="5"/>
      <c r="AO129" s="5"/>
      <c r="AP129" s="5"/>
      <c r="AQ129" s="65"/>
      <c r="AR129" s="66"/>
      <c r="AS129" s="67"/>
      <c r="AT129" s="67"/>
      <c r="AU129" s="5"/>
      <c r="AV129" s="5"/>
      <c r="AW129" s="68"/>
      <c r="AX129" s="90"/>
    </row>
    <row r="130" spans="1:50" s="7" customFormat="1" ht="120.75" customHeight="1" x14ac:dyDescent="0.3">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79"/>
      <c r="AB130" s="79"/>
      <c r="AC130" s="3"/>
      <c r="AD130" s="40" t="e">
        <f>IF(#REF!="","",(#REF!-#REF!))</f>
        <v>#REF!</v>
      </c>
      <c r="AE130" s="40" t="e">
        <f>IF(#REF!="","",(#REF!+#REF!))</f>
        <v>#REF!</v>
      </c>
      <c r="AF130" s="42" t="e">
        <f>AVERAGE(#REF!,#REF!,#REF!)</f>
        <v>#REF!</v>
      </c>
      <c r="AG130" s="42" t="e">
        <f>AF130*#REF!</f>
        <v>#REF!</v>
      </c>
      <c r="AH130" s="3"/>
      <c r="AI130" s="86"/>
      <c r="AJ130" s="81"/>
      <c r="AK130" s="89"/>
      <c r="AL130" s="64"/>
      <c r="AM130" s="64"/>
      <c r="AN130" s="5"/>
      <c r="AO130" s="5"/>
      <c r="AP130" s="5"/>
      <c r="AQ130" s="65"/>
      <c r="AR130" s="66"/>
      <c r="AS130" s="67"/>
      <c r="AT130" s="67"/>
      <c r="AU130" s="5"/>
      <c r="AV130" s="5"/>
      <c r="AW130" s="68"/>
      <c r="AX130" s="90"/>
    </row>
    <row r="131" spans="1:50" s="7" customFormat="1" ht="102" customHeight="1" x14ac:dyDescent="0.3">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79"/>
      <c r="AB131" s="79"/>
      <c r="AC131" s="3"/>
      <c r="AD131" s="40" t="e">
        <f>IF(#REF!="","",(#REF!-#REF!))</f>
        <v>#REF!</v>
      </c>
      <c r="AE131" s="40" t="e">
        <f>IF(#REF!="","",(#REF!+#REF!))</f>
        <v>#REF!</v>
      </c>
      <c r="AF131" s="42" t="e">
        <f>AVERAGE(#REF!,#REF!,#REF!)</f>
        <v>#REF!</v>
      </c>
      <c r="AG131" s="42" t="e">
        <f>AF131*#REF!</f>
        <v>#REF!</v>
      </c>
      <c r="AH131" s="3"/>
      <c r="AI131" s="86"/>
      <c r="AJ131" s="81"/>
      <c r="AK131" s="89"/>
      <c r="AL131" s="64"/>
      <c r="AM131" s="64"/>
      <c r="AN131" s="5"/>
      <c r="AO131" s="5"/>
      <c r="AP131" s="5"/>
      <c r="AQ131" s="65"/>
      <c r="AR131" s="66"/>
      <c r="AS131" s="67"/>
      <c r="AT131" s="67"/>
      <c r="AU131" s="5"/>
      <c r="AV131" s="5"/>
      <c r="AW131" s="68"/>
      <c r="AX131" s="90"/>
    </row>
    <row r="132" spans="1:50" s="7" customFormat="1" ht="93.75" customHeight="1" x14ac:dyDescent="0.3">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79"/>
      <c r="AB132" s="79"/>
      <c r="AC132" s="3"/>
      <c r="AD132" s="40" t="e">
        <f>IF(#REF!="","",(#REF!-#REF!))</f>
        <v>#REF!</v>
      </c>
      <c r="AE132" s="40" t="e">
        <f>IF(#REF!="","",(#REF!+#REF!))</f>
        <v>#REF!</v>
      </c>
      <c r="AF132" s="42" t="e">
        <f>AVERAGE(#REF!,#REF!,#REF!)</f>
        <v>#REF!</v>
      </c>
      <c r="AG132" s="42" t="e">
        <f>AF132*#REF!</f>
        <v>#REF!</v>
      </c>
      <c r="AH132" s="3"/>
      <c r="AI132" s="86"/>
      <c r="AJ132" s="81"/>
      <c r="AK132" s="89"/>
      <c r="AL132" s="64"/>
      <c r="AM132" s="64"/>
      <c r="AN132" s="5"/>
      <c r="AO132" s="5"/>
      <c r="AP132" s="5"/>
      <c r="AQ132" s="65"/>
      <c r="AR132" s="66"/>
      <c r="AS132" s="67"/>
      <c r="AT132" s="67"/>
      <c r="AU132" s="5"/>
      <c r="AV132" s="5"/>
      <c r="AW132" s="68"/>
      <c r="AX132" s="90"/>
    </row>
    <row r="133" spans="1:50" s="7" customFormat="1" ht="212.25" customHeight="1" x14ac:dyDescent="0.3">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79"/>
      <c r="AB133" s="79"/>
      <c r="AC133" s="3"/>
      <c r="AD133" s="40" t="e">
        <f>IF(#REF!="","",(#REF!-#REF!))</f>
        <v>#REF!</v>
      </c>
      <c r="AE133" s="40" t="e">
        <f>IF(#REF!="","",(#REF!+#REF!))</f>
        <v>#REF!</v>
      </c>
      <c r="AF133" s="42" t="e">
        <f>AVERAGE(#REF!,#REF!,#REF!)</f>
        <v>#REF!</v>
      </c>
      <c r="AG133" s="42" t="e">
        <f>AF133*#REF!</f>
        <v>#REF!</v>
      </c>
      <c r="AH133" s="3"/>
      <c r="AI133" s="86"/>
      <c r="AJ133" s="81"/>
      <c r="AK133" s="89"/>
      <c r="AL133" s="64"/>
      <c r="AM133" s="64"/>
      <c r="AN133" s="5"/>
      <c r="AO133" s="5"/>
      <c r="AP133" s="5"/>
      <c r="AQ133" s="65"/>
      <c r="AR133" s="66"/>
      <c r="AS133" s="67"/>
      <c r="AT133" s="67"/>
      <c r="AU133" s="5"/>
      <c r="AV133" s="5"/>
      <c r="AW133" s="68"/>
      <c r="AX133" s="90"/>
    </row>
    <row r="134" spans="1:50" s="7" customFormat="1" ht="69" customHeight="1" x14ac:dyDescent="0.3">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79"/>
      <c r="AB134" s="79"/>
      <c r="AC134" s="3"/>
      <c r="AD134" s="40" t="e">
        <f>IF(#REF!="","",(#REF!-#REF!))</f>
        <v>#REF!</v>
      </c>
      <c r="AE134" s="40" t="e">
        <f>IF(#REF!="","",(#REF!+#REF!))</f>
        <v>#REF!</v>
      </c>
      <c r="AF134" s="42" t="e">
        <f>AVERAGE(#REF!,#REF!,#REF!)</f>
        <v>#REF!</v>
      </c>
      <c r="AG134" s="42" t="e">
        <f>AF134*#REF!</f>
        <v>#REF!</v>
      </c>
      <c r="AH134" s="3"/>
      <c r="AI134" s="86"/>
      <c r="AJ134" s="81"/>
      <c r="AK134" s="89"/>
      <c r="AL134" s="64"/>
      <c r="AM134" s="64"/>
      <c r="AN134" s="5"/>
      <c r="AO134" s="5"/>
      <c r="AP134" s="5"/>
      <c r="AQ134" s="65"/>
      <c r="AR134" s="66"/>
      <c r="AS134" s="67"/>
      <c r="AT134" s="67"/>
      <c r="AU134" s="5"/>
      <c r="AV134" s="5"/>
      <c r="AW134" s="68"/>
      <c r="AX134" s="90"/>
    </row>
    <row r="135" spans="1:50" s="7" customFormat="1" ht="90.75" customHeight="1" x14ac:dyDescent="0.3">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79"/>
      <c r="AB135" s="79"/>
      <c r="AC135" s="3"/>
      <c r="AD135" s="40"/>
      <c r="AE135" s="40"/>
      <c r="AF135" s="42"/>
      <c r="AG135" s="42"/>
      <c r="AH135" s="3"/>
      <c r="AI135" s="86"/>
      <c r="AJ135" s="81"/>
      <c r="AK135" s="89"/>
      <c r="AL135" s="64"/>
      <c r="AM135" s="64"/>
      <c r="AN135" s="5"/>
      <c r="AO135" s="5"/>
      <c r="AP135" s="5"/>
      <c r="AQ135" s="65"/>
      <c r="AR135" s="66"/>
      <c r="AS135" s="67"/>
      <c r="AT135" s="67"/>
      <c r="AU135" s="5"/>
      <c r="AV135" s="5"/>
      <c r="AW135" s="68"/>
      <c r="AX135" s="90"/>
    </row>
    <row r="136" spans="1:50" s="7" customFormat="1" ht="168.75" customHeight="1" x14ac:dyDescent="0.3">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79"/>
      <c r="AB136" s="79"/>
      <c r="AC136" s="3"/>
      <c r="AD136" s="40"/>
      <c r="AE136" s="40"/>
      <c r="AF136" s="42"/>
      <c r="AG136" s="42"/>
      <c r="AH136" s="3"/>
      <c r="AI136" s="86"/>
      <c r="AJ136" s="81"/>
      <c r="AK136" s="89"/>
      <c r="AL136" s="64"/>
      <c r="AM136" s="64"/>
      <c r="AN136" s="5"/>
      <c r="AO136" s="5"/>
      <c r="AP136" s="5"/>
      <c r="AQ136" s="65"/>
      <c r="AR136" s="66"/>
      <c r="AS136" s="67"/>
      <c r="AT136" s="67"/>
      <c r="AU136" s="5"/>
      <c r="AV136" s="5"/>
      <c r="AW136" s="68"/>
      <c r="AX136" s="90"/>
    </row>
    <row r="137" spans="1:50" s="7" customFormat="1" ht="216" customHeight="1" x14ac:dyDescent="0.3">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79"/>
      <c r="AB137" s="79"/>
      <c r="AC137" s="3"/>
      <c r="AD137" s="40" t="e">
        <f>IF(#REF!="","",(#REF!-#REF!))</f>
        <v>#REF!</v>
      </c>
      <c r="AE137" s="40" t="e">
        <f>IF(#REF!="","",(#REF!+#REF!))</f>
        <v>#REF!</v>
      </c>
      <c r="AF137" s="42" t="e">
        <f>AVERAGE(#REF!,#REF!,#REF!)</f>
        <v>#REF!</v>
      </c>
      <c r="AG137" s="42" t="e">
        <f>AF137*#REF!</f>
        <v>#REF!</v>
      </c>
      <c r="AH137" s="3"/>
      <c r="AI137" s="86"/>
      <c r="AJ137" s="81"/>
      <c r="AK137" s="87"/>
      <c r="AL137" s="64"/>
      <c r="AM137" s="64"/>
      <c r="AN137" s="5"/>
      <c r="AO137" s="5"/>
      <c r="AP137" s="5"/>
      <c r="AQ137" s="65"/>
      <c r="AR137" s="66"/>
      <c r="AS137" s="67"/>
      <c r="AT137" s="67"/>
      <c r="AU137" s="5"/>
      <c r="AV137" s="5"/>
      <c r="AW137" s="68"/>
      <c r="AX137" s="88"/>
    </row>
    <row r="138" spans="1:50" s="7" customFormat="1" ht="108.75" customHeight="1" x14ac:dyDescent="0.3">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79"/>
      <c r="AB138" s="79"/>
      <c r="AC138" s="3"/>
      <c r="AD138" s="40" t="e">
        <f>IF(#REF!="","",(#REF!-#REF!))</f>
        <v>#REF!</v>
      </c>
      <c r="AE138" s="40" t="e">
        <f>IF(#REF!="","",(#REF!+#REF!))</f>
        <v>#REF!</v>
      </c>
      <c r="AF138" s="42" t="e">
        <f>AVERAGE(#REF!,#REF!,#REF!)</f>
        <v>#REF!</v>
      </c>
      <c r="AG138" s="42" t="e">
        <f>AF138*#REF!</f>
        <v>#REF!</v>
      </c>
      <c r="AH138" s="3"/>
      <c r="AI138" s="86"/>
      <c r="AJ138" s="81"/>
      <c r="AK138" s="87"/>
      <c r="AL138" s="64"/>
      <c r="AM138" s="64"/>
      <c r="AN138" s="5"/>
      <c r="AO138" s="5"/>
      <c r="AP138" s="5"/>
      <c r="AQ138" s="65"/>
      <c r="AR138" s="66"/>
      <c r="AS138" s="67"/>
      <c r="AT138" s="67"/>
      <c r="AU138" s="5"/>
      <c r="AV138" s="5"/>
      <c r="AW138" s="68"/>
      <c r="AX138" s="88"/>
    </row>
    <row r="139" spans="1:50" s="7" customFormat="1" ht="116.25" customHeight="1" x14ac:dyDescent="0.3">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79"/>
      <c r="AB139" s="79"/>
      <c r="AC139" s="3"/>
      <c r="AD139" s="40" t="e">
        <f>IF(#REF!="","",(#REF!-#REF!))</f>
        <v>#REF!</v>
      </c>
      <c r="AE139" s="40" t="e">
        <f>IF(#REF!="","",(#REF!+#REF!))</f>
        <v>#REF!</v>
      </c>
      <c r="AF139" s="42" t="e">
        <f>AVERAGE(#REF!,#REF!,#REF!)</f>
        <v>#REF!</v>
      </c>
      <c r="AG139" s="42" t="e">
        <f>AF139*#REF!</f>
        <v>#REF!</v>
      </c>
      <c r="AH139" s="3"/>
      <c r="AI139" s="86"/>
      <c r="AJ139" s="81"/>
      <c r="AK139" s="87"/>
      <c r="AL139" s="64"/>
      <c r="AM139" s="64"/>
      <c r="AN139" s="5"/>
      <c r="AO139" s="5"/>
      <c r="AP139" s="5"/>
      <c r="AQ139" s="65"/>
      <c r="AR139" s="66"/>
      <c r="AS139" s="67"/>
      <c r="AT139" s="67"/>
      <c r="AU139" s="5"/>
      <c r="AV139" s="5"/>
      <c r="AW139" s="68"/>
      <c r="AX139" s="88"/>
    </row>
    <row r="140" spans="1:50" s="7" customFormat="1" ht="117.75" customHeight="1" x14ac:dyDescent="0.3">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79"/>
      <c r="AB140" s="79"/>
      <c r="AC140" s="3"/>
      <c r="AD140" s="40" t="e">
        <f>IF(#REF!="","",(#REF!-#REF!))</f>
        <v>#REF!</v>
      </c>
      <c r="AE140" s="40" t="e">
        <f>IF(#REF!="","",(#REF!+#REF!))</f>
        <v>#REF!</v>
      </c>
      <c r="AF140" s="42" t="e">
        <f>AVERAGE(#REF!,#REF!,#REF!)</f>
        <v>#REF!</v>
      </c>
      <c r="AG140" s="42" t="e">
        <f>AF140*#REF!</f>
        <v>#REF!</v>
      </c>
      <c r="AH140" s="3"/>
      <c r="AI140" s="86"/>
      <c r="AJ140" s="81"/>
      <c r="AK140" s="87"/>
      <c r="AL140" s="64"/>
      <c r="AM140" s="64"/>
      <c r="AN140" s="5"/>
      <c r="AO140" s="5"/>
      <c r="AP140" s="5"/>
      <c r="AQ140" s="65"/>
      <c r="AR140" s="66"/>
      <c r="AS140" s="67"/>
      <c r="AT140" s="67"/>
      <c r="AU140" s="5"/>
      <c r="AV140" s="5"/>
      <c r="AW140" s="68"/>
      <c r="AX140" s="88"/>
    </row>
    <row r="141" spans="1:50" s="7" customFormat="1" ht="77.25" customHeight="1" x14ac:dyDescent="0.3">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79"/>
      <c r="AB141" s="79"/>
      <c r="AC141" s="3"/>
      <c r="AD141" s="40" t="e">
        <f>IF(#REF!="","",(#REF!-#REF!))</f>
        <v>#REF!</v>
      </c>
      <c r="AE141" s="40" t="e">
        <f>IF(#REF!="","",(#REF!+#REF!))</f>
        <v>#REF!</v>
      </c>
      <c r="AF141" s="42" t="e">
        <f>AVERAGE(#REF!,#REF!,#REF!)</f>
        <v>#REF!</v>
      </c>
      <c r="AG141" s="42" t="e">
        <f>AF141*#REF!</f>
        <v>#REF!</v>
      </c>
      <c r="AH141" s="3"/>
      <c r="AI141" s="86"/>
      <c r="AJ141" s="81"/>
      <c r="AK141" s="87"/>
      <c r="AL141" s="64"/>
      <c r="AM141" s="64"/>
      <c r="AN141" s="5"/>
      <c r="AO141" s="5"/>
      <c r="AP141" s="5"/>
      <c r="AQ141" s="65"/>
      <c r="AR141" s="66"/>
      <c r="AS141" s="67"/>
      <c r="AT141" s="67"/>
      <c r="AU141" s="5"/>
      <c r="AV141" s="5"/>
      <c r="AW141" s="68"/>
      <c r="AX141" s="88"/>
    </row>
    <row r="142" spans="1:50" s="7" customFormat="1" ht="70.5" customHeight="1" x14ac:dyDescent="0.3">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79"/>
      <c r="AB142" s="79"/>
      <c r="AC142" s="3"/>
      <c r="AD142" s="40" t="e">
        <f>IF(#REF!="","",(#REF!-#REF!))</f>
        <v>#REF!</v>
      </c>
      <c r="AE142" s="40" t="e">
        <f>IF(#REF!="","",(#REF!+#REF!))</f>
        <v>#REF!</v>
      </c>
      <c r="AF142" s="42" t="e">
        <f>AVERAGE(#REF!,#REF!,#REF!)</f>
        <v>#REF!</v>
      </c>
      <c r="AG142" s="42" t="e">
        <f>AF142*#REF!</f>
        <v>#REF!</v>
      </c>
      <c r="AH142" s="3"/>
      <c r="AI142" s="86"/>
      <c r="AJ142" s="81"/>
      <c r="AK142" s="87"/>
      <c r="AL142" s="64"/>
      <c r="AM142" s="64"/>
      <c r="AN142" s="5"/>
      <c r="AO142" s="5"/>
      <c r="AP142" s="5"/>
      <c r="AQ142" s="65"/>
      <c r="AR142" s="66"/>
      <c r="AS142" s="67"/>
      <c r="AT142" s="67"/>
      <c r="AU142" s="5"/>
      <c r="AV142" s="5"/>
      <c r="AW142" s="68"/>
      <c r="AX142" s="88"/>
    </row>
    <row r="143" spans="1:50" s="7" customFormat="1" ht="218.25" customHeight="1" x14ac:dyDescent="0.3">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79"/>
      <c r="AB143" s="79"/>
      <c r="AC143" s="3"/>
      <c r="AD143" s="40" t="e">
        <f>IF(#REF!="","",(#REF!-#REF!))</f>
        <v>#REF!</v>
      </c>
      <c r="AE143" s="40" t="e">
        <f>IF(#REF!="","",(#REF!+#REF!))</f>
        <v>#REF!</v>
      </c>
      <c r="AF143" s="42" t="e">
        <f>AVERAGE(#REF!,#REF!,#REF!)</f>
        <v>#REF!</v>
      </c>
      <c r="AG143" s="42" t="e">
        <f>AF143*#REF!</f>
        <v>#REF!</v>
      </c>
      <c r="AH143" s="3"/>
      <c r="AI143" s="86"/>
      <c r="AJ143" s="81"/>
      <c r="AK143" s="87"/>
      <c r="AL143" s="64"/>
      <c r="AM143" s="64"/>
      <c r="AN143" s="5"/>
      <c r="AO143" s="5"/>
      <c r="AP143" s="5"/>
      <c r="AQ143" s="65"/>
      <c r="AR143" s="66"/>
      <c r="AS143" s="67"/>
      <c r="AT143" s="67"/>
      <c r="AU143" s="5"/>
      <c r="AV143" s="5"/>
      <c r="AW143" s="68"/>
      <c r="AX143" s="88"/>
    </row>
    <row r="144" spans="1:50" s="7" customFormat="1" ht="216.75" customHeight="1" x14ac:dyDescent="0.3">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79"/>
      <c r="AB144" s="79"/>
      <c r="AC144" s="3"/>
      <c r="AD144" s="40" t="e">
        <f>IF(#REF!="","",(#REF!-#REF!))</f>
        <v>#REF!</v>
      </c>
      <c r="AE144" s="40" t="e">
        <f>IF(#REF!="","",(#REF!+#REF!))</f>
        <v>#REF!</v>
      </c>
      <c r="AF144" s="42" t="e">
        <f>AVERAGE(#REF!,#REF!,#REF!)</f>
        <v>#REF!</v>
      </c>
      <c r="AG144" s="42" t="e">
        <f>AF144*#REF!</f>
        <v>#REF!</v>
      </c>
      <c r="AH144" s="3"/>
      <c r="AI144" s="86"/>
      <c r="AJ144" s="81"/>
      <c r="AK144" s="87"/>
      <c r="AL144" s="64"/>
      <c r="AM144" s="64"/>
      <c r="AN144" s="5"/>
      <c r="AO144" s="5"/>
      <c r="AP144" s="5"/>
      <c r="AQ144" s="65"/>
      <c r="AR144" s="66"/>
      <c r="AS144" s="67"/>
      <c r="AT144" s="67"/>
      <c r="AU144" s="5"/>
      <c r="AV144" s="5"/>
      <c r="AW144" s="68"/>
      <c r="AX144" s="88"/>
    </row>
    <row r="145" spans="1:50" s="7" customFormat="1" ht="100.5" customHeight="1" x14ac:dyDescent="0.3">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79"/>
      <c r="AB145" s="79"/>
      <c r="AC145" s="3"/>
      <c r="AD145" s="40" t="e">
        <f>IF(#REF!="","",(#REF!-#REF!))</f>
        <v>#REF!</v>
      </c>
      <c r="AE145" s="40" t="e">
        <f>IF(#REF!="","",(#REF!+#REF!))</f>
        <v>#REF!</v>
      </c>
      <c r="AF145" s="42" t="e">
        <f>AVERAGE(#REF!,#REF!,#REF!)</f>
        <v>#REF!</v>
      </c>
      <c r="AG145" s="42" t="e">
        <f>AF145*#REF!</f>
        <v>#REF!</v>
      </c>
      <c r="AH145" s="3"/>
      <c r="AI145" s="86"/>
      <c r="AJ145" s="81"/>
      <c r="AK145" s="87"/>
      <c r="AL145" s="64"/>
      <c r="AM145" s="64"/>
      <c r="AN145" s="5"/>
      <c r="AO145" s="5"/>
      <c r="AP145" s="5"/>
      <c r="AQ145" s="65"/>
      <c r="AR145" s="66"/>
      <c r="AS145" s="67"/>
      <c r="AT145" s="67"/>
      <c r="AU145" s="5"/>
      <c r="AV145" s="5"/>
      <c r="AW145" s="68"/>
      <c r="AX145" s="88"/>
    </row>
    <row r="146" spans="1:50" s="7" customFormat="1" ht="102.75" customHeight="1" x14ac:dyDescent="0.3">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79"/>
      <c r="AB146" s="79"/>
      <c r="AC146" s="3"/>
      <c r="AD146" s="40" t="e">
        <f>IF(#REF!="","",(#REF!-#REF!))</f>
        <v>#REF!</v>
      </c>
      <c r="AE146" s="40" t="e">
        <f>IF(#REF!="","",(#REF!+#REF!))</f>
        <v>#REF!</v>
      </c>
      <c r="AF146" s="42" t="e">
        <f>AVERAGE(#REF!,#REF!,#REF!)</f>
        <v>#REF!</v>
      </c>
      <c r="AG146" s="42" t="e">
        <f>AF146*#REF!</f>
        <v>#REF!</v>
      </c>
      <c r="AH146" s="3"/>
      <c r="AI146" s="86"/>
      <c r="AJ146" s="81"/>
      <c r="AK146" s="87"/>
      <c r="AL146" s="64"/>
      <c r="AM146" s="64"/>
      <c r="AN146" s="5"/>
      <c r="AO146" s="5"/>
      <c r="AP146" s="5"/>
      <c r="AQ146" s="65"/>
      <c r="AR146" s="66"/>
      <c r="AS146" s="67"/>
      <c r="AT146" s="67"/>
      <c r="AU146" s="5"/>
      <c r="AV146" s="5"/>
      <c r="AW146" s="68"/>
      <c r="AX146" s="88"/>
    </row>
    <row r="147" spans="1:50" s="7" customFormat="1" ht="112.5" customHeight="1" x14ac:dyDescent="0.3">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79"/>
      <c r="AB147" s="79"/>
      <c r="AC147" s="3"/>
      <c r="AD147" s="40" t="e">
        <f>IF(#REF!="","",(#REF!-#REF!))</f>
        <v>#REF!</v>
      </c>
      <c r="AE147" s="40" t="e">
        <f>IF(#REF!="","",(#REF!+#REF!))</f>
        <v>#REF!</v>
      </c>
      <c r="AF147" s="42" t="e">
        <f>AVERAGE(#REF!,#REF!,#REF!)</f>
        <v>#REF!</v>
      </c>
      <c r="AG147" s="42" t="e">
        <f>AF147*#REF!</f>
        <v>#REF!</v>
      </c>
      <c r="AH147" s="3"/>
      <c r="AI147" s="86"/>
      <c r="AJ147" s="81"/>
      <c r="AK147" s="87"/>
      <c r="AL147" s="64"/>
      <c r="AM147" s="64"/>
      <c r="AN147" s="5"/>
      <c r="AO147" s="5"/>
      <c r="AP147" s="5"/>
      <c r="AQ147" s="65"/>
      <c r="AR147" s="66"/>
      <c r="AS147" s="67"/>
      <c r="AT147" s="67"/>
      <c r="AU147" s="5"/>
      <c r="AV147" s="5"/>
      <c r="AW147" s="68"/>
      <c r="AX147" s="88"/>
    </row>
    <row r="148" spans="1:50" s="7" customFormat="1" ht="277.5" customHeight="1" x14ac:dyDescent="0.3">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79"/>
      <c r="AB148" s="79"/>
      <c r="AC148" s="3"/>
      <c r="AD148" s="40" t="e">
        <f>IF(#REF!="","",(#REF!-#REF!))</f>
        <v>#REF!</v>
      </c>
      <c r="AE148" s="40" t="e">
        <f>IF(#REF!="","",(#REF!+#REF!))</f>
        <v>#REF!</v>
      </c>
      <c r="AF148" s="42" t="e">
        <f>AVERAGE(#REF!,#REF!,#REF!)</f>
        <v>#REF!</v>
      </c>
      <c r="AG148" s="42" t="e">
        <f>AF148*#REF!</f>
        <v>#REF!</v>
      </c>
      <c r="AH148" s="3"/>
      <c r="AI148" s="86"/>
      <c r="AJ148" s="81"/>
      <c r="AK148" s="87"/>
      <c r="AL148" s="64"/>
      <c r="AM148" s="64"/>
      <c r="AN148" s="5"/>
      <c r="AO148" s="5"/>
      <c r="AP148" s="5"/>
      <c r="AQ148" s="65"/>
      <c r="AR148" s="66"/>
      <c r="AS148" s="67"/>
      <c r="AT148" s="67"/>
      <c r="AU148" s="5"/>
      <c r="AV148" s="5"/>
      <c r="AW148" s="68"/>
      <c r="AX148" s="88"/>
    </row>
    <row r="149" spans="1:50" s="7" customFormat="1" ht="229.5" customHeight="1" x14ac:dyDescent="0.3">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79"/>
      <c r="AB149" s="79"/>
      <c r="AC149" s="3"/>
      <c r="AD149" s="40" t="e">
        <f>IF(#REF!="","",(#REF!-#REF!))</f>
        <v>#REF!</v>
      </c>
      <c r="AE149" s="40" t="e">
        <f>IF(#REF!="","",(#REF!+#REF!))</f>
        <v>#REF!</v>
      </c>
      <c r="AF149" s="42" t="e">
        <f>AVERAGE(#REF!,#REF!,#REF!)</f>
        <v>#REF!</v>
      </c>
      <c r="AG149" s="42" t="e">
        <f>AF149*#REF!</f>
        <v>#REF!</v>
      </c>
      <c r="AH149" s="3"/>
      <c r="AI149" s="86"/>
      <c r="AJ149" s="81"/>
      <c r="AK149" s="87"/>
      <c r="AL149" s="64"/>
      <c r="AM149" s="64"/>
      <c r="AN149" s="5"/>
      <c r="AO149" s="5"/>
      <c r="AP149" s="5"/>
      <c r="AQ149" s="65"/>
      <c r="AR149" s="66"/>
      <c r="AS149" s="67"/>
      <c r="AT149" s="67"/>
      <c r="AU149" s="5"/>
      <c r="AV149" s="5"/>
      <c r="AW149" s="68"/>
      <c r="AX149" s="88"/>
    </row>
    <row r="150" spans="1:50" s="7" customFormat="1" ht="109.5" customHeight="1" x14ac:dyDescent="0.3">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79"/>
      <c r="AB150" s="79"/>
      <c r="AC150" s="3"/>
      <c r="AD150" s="40" t="e">
        <f>IF(#REF!="","",(#REF!-#REF!))</f>
        <v>#REF!</v>
      </c>
      <c r="AE150" s="40" t="e">
        <f>IF(#REF!="","",(#REF!+#REF!))</f>
        <v>#REF!</v>
      </c>
      <c r="AF150" s="42" t="e">
        <f>AVERAGE(#REF!,#REF!,#REF!)</f>
        <v>#REF!</v>
      </c>
      <c r="AG150" s="42" t="e">
        <f>AF150*#REF!</f>
        <v>#REF!</v>
      </c>
      <c r="AH150" s="3"/>
      <c r="AI150" s="86"/>
      <c r="AJ150" s="81"/>
      <c r="AK150" s="87"/>
      <c r="AL150" s="64"/>
      <c r="AM150" s="64"/>
      <c r="AN150" s="5"/>
      <c r="AO150" s="5"/>
      <c r="AP150" s="5"/>
      <c r="AQ150" s="65"/>
      <c r="AR150" s="66"/>
      <c r="AS150" s="67"/>
      <c r="AT150" s="67"/>
      <c r="AU150" s="5"/>
      <c r="AV150" s="5"/>
      <c r="AW150" s="68"/>
      <c r="AX150" s="88"/>
    </row>
    <row r="151" spans="1:50" s="7" customFormat="1" ht="105.75" customHeight="1" x14ac:dyDescent="0.3">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79"/>
      <c r="AB151" s="79"/>
      <c r="AC151" s="3"/>
      <c r="AD151" s="40"/>
      <c r="AE151" s="40"/>
      <c r="AF151" s="42"/>
      <c r="AG151" s="42"/>
      <c r="AH151" s="3"/>
      <c r="AI151" s="86"/>
      <c r="AJ151" s="81"/>
      <c r="AK151" s="87"/>
      <c r="AL151" s="64"/>
      <c r="AM151" s="64"/>
      <c r="AN151" s="5"/>
      <c r="AO151" s="5"/>
      <c r="AP151" s="5"/>
      <c r="AQ151" s="65"/>
      <c r="AR151" s="66"/>
      <c r="AS151" s="67"/>
      <c r="AT151" s="67"/>
      <c r="AU151" s="5"/>
      <c r="AV151" s="5"/>
      <c r="AW151" s="68"/>
      <c r="AX151" s="88"/>
    </row>
    <row r="152" spans="1:50" s="7" customFormat="1" ht="105.75" customHeight="1" x14ac:dyDescent="0.3">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79"/>
      <c r="AB152" s="79"/>
      <c r="AC152" s="3"/>
      <c r="AD152" s="40"/>
      <c r="AE152" s="40"/>
      <c r="AF152" s="42"/>
      <c r="AG152" s="42"/>
      <c r="AH152" s="3"/>
      <c r="AI152" s="86"/>
      <c r="AJ152" s="81"/>
      <c r="AK152" s="89"/>
      <c r="AL152" s="64"/>
      <c r="AM152" s="64"/>
      <c r="AN152" s="5"/>
      <c r="AO152" s="5"/>
      <c r="AP152" s="5"/>
      <c r="AQ152" s="65"/>
      <c r="AR152" s="66"/>
      <c r="AS152" s="67"/>
      <c r="AT152" s="67"/>
      <c r="AU152" s="5"/>
      <c r="AV152" s="5"/>
      <c r="AW152" s="68"/>
      <c r="AX152" s="90"/>
    </row>
    <row r="153" spans="1:50" s="7" customFormat="1" ht="104.25" customHeight="1" x14ac:dyDescent="0.3">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79"/>
      <c r="AB153" s="79"/>
      <c r="AC153" s="3"/>
      <c r="AD153" s="40" t="e">
        <f>IF(#REF!="","",(#REF!-#REF!))</f>
        <v>#REF!</v>
      </c>
      <c r="AE153" s="40" t="e">
        <f>IF(#REF!="","",(#REF!+#REF!))</f>
        <v>#REF!</v>
      </c>
      <c r="AF153" s="42" t="e">
        <f>AVERAGE(#REF!,#REF!,#REF!)</f>
        <v>#REF!</v>
      </c>
      <c r="AG153" s="42" t="e">
        <f>AF153*#REF!</f>
        <v>#REF!</v>
      </c>
      <c r="AH153" s="3"/>
      <c r="AI153" s="86"/>
      <c r="AJ153" s="81"/>
      <c r="AK153" s="87"/>
      <c r="AL153" s="64"/>
      <c r="AM153" s="64"/>
      <c r="AN153" s="5"/>
      <c r="AO153" s="5"/>
      <c r="AP153" s="5"/>
      <c r="AQ153" s="65"/>
      <c r="AR153" s="66"/>
      <c r="AS153" s="67"/>
      <c r="AT153" s="67"/>
      <c r="AU153" s="5"/>
      <c r="AV153" s="5"/>
      <c r="AW153" s="68"/>
      <c r="AX153" s="88"/>
    </row>
    <row r="154" spans="1:50" s="7" customFormat="1" ht="52.95" customHeight="1" x14ac:dyDescent="0.3">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79"/>
      <c r="AB154" s="79"/>
      <c r="AC154" s="3"/>
      <c r="AD154" s="40" t="e">
        <f>IF(#REF!="","",(#REF!-#REF!))</f>
        <v>#REF!</v>
      </c>
      <c r="AE154" s="40" t="e">
        <f>IF(#REF!="","",(#REF!+#REF!))</f>
        <v>#REF!</v>
      </c>
      <c r="AF154" s="42" t="e">
        <f>AVERAGE(#REF!,#REF!,#REF!)</f>
        <v>#REF!</v>
      </c>
      <c r="AG154" s="42" t="e">
        <f>AF154*#REF!</f>
        <v>#REF!</v>
      </c>
      <c r="AH154" s="3"/>
      <c r="AI154" s="86"/>
      <c r="AJ154" s="81"/>
      <c r="AK154" s="87"/>
      <c r="AL154" s="64"/>
      <c r="AM154" s="64"/>
      <c r="AN154" s="5"/>
      <c r="AO154" s="5"/>
      <c r="AP154" s="5"/>
      <c r="AQ154" s="65"/>
      <c r="AR154" s="66"/>
      <c r="AS154" s="67"/>
      <c r="AT154" s="67"/>
      <c r="AU154" s="5"/>
      <c r="AV154" s="5"/>
      <c r="AW154" s="68"/>
      <c r="AX154" s="88"/>
    </row>
    <row r="155" spans="1:50" s="7" customFormat="1" ht="52.95" customHeight="1" x14ac:dyDescent="0.3">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79"/>
      <c r="AB155" s="79"/>
      <c r="AC155" s="3"/>
      <c r="AD155" s="40" t="e">
        <f>IF(#REF!="","",(#REF!-#REF!))</f>
        <v>#REF!</v>
      </c>
      <c r="AE155" s="40" t="e">
        <f>IF(#REF!="","",(#REF!+#REF!))</f>
        <v>#REF!</v>
      </c>
      <c r="AF155" s="42" t="e">
        <f>AVERAGE(#REF!,#REF!,#REF!)</f>
        <v>#REF!</v>
      </c>
      <c r="AG155" s="42" t="e">
        <f>AF155*#REF!</f>
        <v>#REF!</v>
      </c>
      <c r="AH155" s="3"/>
      <c r="AI155" s="86"/>
      <c r="AJ155" s="81"/>
      <c r="AK155" s="87"/>
      <c r="AL155" s="64"/>
      <c r="AM155" s="64"/>
      <c r="AN155" s="5"/>
      <c r="AO155" s="5"/>
      <c r="AP155" s="5"/>
      <c r="AQ155" s="65"/>
      <c r="AR155" s="66"/>
      <c r="AS155" s="67"/>
      <c r="AT155" s="67"/>
      <c r="AU155" s="5"/>
      <c r="AV155" s="5"/>
      <c r="AW155" s="68"/>
      <c r="AX155" s="88"/>
    </row>
    <row r="156" spans="1:50" s="7" customFormat="1" ht="86.25" customHeight="1" x14ac:dyDescent="0.3">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79"/>
      <c r="AB156" s="79"/>
      <c r="AC156" s="3"/>
      <c r="AD156" s="40" t="e">
        <f>IF(#REF!="","",(#REF!-#REF!))</f>
        <v>#REF!</v>
      </c>
      <c r="AE156" s="40" t="e">
        <f>IF(#REF!="","",(#REF!+#REF!))</f>
        <v>#REF!</v>
      </c>
      <c r="AF156" s="42" t="e">
        <f>AVERAGE(#REF!,#REF!,#REF!)</f>
        <v>#REF!</v>
      </c>
      <c r="AG156" s="42" t="e">
        <f>AF156*#REF!</f>
        <v>#REF!</v>
      </c>
      <c r="AH156" s="3"/>
      <c r="AI156" s="86"/>
      <c r="AJ156" s="81"/>
      <c r="AK156" s="87"/>
      <c r="AL156" s="64"/>
      <c r="AM156" s="64"/>
      <c r="AN156" s="5"/>
      <c r="AO156" s="5"/>
      <c r="AP156" s="5"/>
      <c r="AQ156" s="65"/>
      <c r="AR156" s="66"/>
      <c r="AS156" s="67"/>
      <c r="AT156" s="67"/>
      <c r="AU156" s="5"/>
      <c r="AV156" s="5"/>
      <c r="AW156" s="68"/>
      <c r="AX156" s="88"/>
    </row>
    <row r="157" spans="1:50" s="7" customFormat="1" ht="87.75" customHeight="1" x14ac:dyDescent="0.3">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79"/>
      <c r="AB157" s="79"/>
      <c r="AC157" s="3"/>
      <c r="AD157" s="40" t="e">
        <f>IF(#REF!="","",(#REF!-#REF!))</f>
        <v>#REF!</v>
      </c>
      <c r="AE157" s="40" t="e">
        <f>IF(#REF!="","",(#REF!+#REF!))</f>
        <v>#REF!</v>
      </c>
      <c r="AF157" s="42" t="e">
        <f>AVERAGE(#REF!,#REF!,#REF!)</f>
        <v>#REF!</v>
      </c>
      <c r="AG157" s="42" t="e">
        <f>AF157*#REF!</f>
        <v>#REF!</v>
      </c>
      <c r="AH157" s="3"/>
      <c r="AI157" s="86"/>
      <c r="AJ157" s="81"/>
      <c r="AK157" s="87"/>
      <c r="AL157" s="64"/>
      <c r="AM157" s="64"/>
      <c r="AN157" s="5"/>
      <c r="AO157" s="5"/>
      <c r="AP157" s="5"/>
      <c r="AQ157" s="65"/>
      <c r="AR157" s="66"/>
      <c r="AS157" s="67"/>
      <c r="AT157" s="67"/>
      <c r="AU157" s="5"/>
      <c r="AV157" s="5"/>
      <c r="AW157" s="68"/>
      <c r="AX157" s="88"/>
    </row>
    <row r="158" spans="1:50" s="7" customFormat="1" ht="110.25" customHeight="1" x14ac:dyDescent="0.3">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79"/>
      <c r="AB158" s="79"/>
      <c r="AC158" s="3"/>
      <c r="AD158" s="40"/>
      <c r="AE158" s="40"/>
      <c r="AF158" s="42"/>
      <c r="AG158" s="42"/>
      <c r="AH158" s="3"/>
      <c r="AI158" s="86"/>
      <c r="AJ158" s="81"/>
      <c r="AK158" s="87"/>
      <c r="AL158" s="64"/>
      <c r="AM158" s="64"/>
      <c r="AN158" s="5"/>
      <c r="AO158" s="5"/>
      <c r="AP158" s="5"/>
      <c r="AQ158" s="65"/>
      <c r="AR158" s="66"/>
      <c r="AS158" s="67"/>
      <c r="AT158" s="67"/>
      <c r="AU158" s="5"/>
      <c r="AV158" s="5"/>
      <c r="AW158" s="68"/>
      <c r="AX158" s="88"/>
    </row>
    <row r="159" spans="1:50" s="7" customFormat="1" ht="52.95" customHeight="1" x14ac:dyDescent="0.3">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79"/>
      <c r="AB159" s="79"/>
      <c r="AC159" s="3"/>
      <c r="AD159" s="40"/>
      <c r="AE159" s="40"/>
      <c r="AF159" s="42"/>
      <c r="AG159" s="42"/>
      <c r="AH159" s="3"/>
      <c r="AI159" s="86"/>
      <c r="AJ159" s="81"/>
      <c r="AK159" s="87"/>
      <c r="AL159" s="64"/>
      <c r="AM159" s="64"/>
      <c r="AN159" s="5"/>
      <c r="AO159" s="5"/>
      <c r="AP159" s="5"/>
      <c r="AQ159" s="65"/>
      <c r="AR159" s="66"/>
      <c r="AS159" s="67"/>
      <c r="AT159" s="67"/>
      <c r="AU159" s="5"/>
      <c r="AV159" s="5"/>
      <c r="AW159" s="68"/>
      <c r="AX159" s="88"/>
    </row>
    <row r="160" spans="1:50" s="7" customFormat="1" ht="122.25" customHeight="1" x14ac:dyDescent="0.3">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79"/>
      <c r="AB160" s="79"/>
      <c r="AC160" s="3"/>
      <c r="AD160" s="40"/>
      <c r="AE160" s="40"/>
      <c r="AF160" s="42"/>
      <c r="AG160" s="42"/>
      <c r="AH160" s="3"/>
      <c r="AI160" s="86"/>
      <c r="AJ160" s="81"/>
      <c r="AK160" s="87"/>
      <c r="AL160" s="64"/>
      <c r="AM160" s="64"/>
      <c r="AN160" s="5"/>
      <c r="AO160" s="5"/>
      <c r="AP160" s="5"/>
      <c r="AQ160" s="65"/>
      <c r="AR160" s="66"/>
      <c r="AS160" s="67"/>
      <c r="AT160" s="67"/>
      <c r="AU160" s="5"/>
      <c r="AV160" s="5"/>
      <c r="AW160" s="68"/>
      <c r="AX160" s="88"/>
    </row>
    <row r="161" spans="1:50" s="7" customFormat="1" ht="234" customHeight="1" x14ac:dyDescent="0.3">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79"/>
      <c r="AB161" s="79"/>
      <c r="AC161" s="3"/>
      <c r="AD161" s="40"/>
      <c r="AE161" s="40"/>
      <c r="AF161" s="42"/>
      <c r="AG161" s="42"/>
      <c r="AH161" s="3"/>
      <c r="AI161" s="86"/>
      <c r="AJ161" s="81"/>
      <c r="AK161" s="87"/>
      <c r="AL161" s="64"/>
      <c r="AM161" s="64"/>
      <c r="AN161" s="5"/>
      <c r="AO161" s="5"/>
      <c r="AP161" s="5"/>
      <c r="AQ161" s="65"/>
      <c r="AR161" s="66"/>
      <c r="AS161" s="67"/>
      <c r="AT161" s="67"/>
      <c r="AU161" s="5"/>
      <c r="AV161" s="5"/>
      <c r="AW161" s="68"/>
      <c r="AX161" s="88"/>
    </row>
    <row r="162" spans="1:50" s="7" customFormat="1" ht="130.5" customHeight="1" x14ac:dyDescent="0.3">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79"/>
      <c r="AB162" s="79"/>
      <c r="AC162" s="3"/>
      <c r="AD162" s="40"/>
      <c r="AE162" s="40"/>
      <c r="AF162" s="42"/>
      <c r="AG162" s="42"/>
      <c r="AH162" s="3"/>
      <c r="AI162" s="86"/>
      <c r="AJ162" s="81"/>
      <c r="AK162" s="87"/>
      <c r="AL162" s="64"/>
      <c r="AM162" s="64"/>
      <c r="AN162" s="5"/>
      <c r="AO162" s="5"/>
      <c r="AP162" s="5"/>
      <c r="AQ162" s="65"/>
      <c r="AR162" s="66"/>
      <c r="AS162" s="67"/>
      <c r="AT162" s="67"/>
      <c r="AU162" s="5"/>
      <c r="AV162" s="5"/>
      <c r="AW162" s="68"/>
      <c r="AX162" s="88"/>
    </row>
    <row r="163" spans="1:50" s="7" customFormat="1" ht="14.4" x14ac:dyDescent="0.3">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79"/>
      <c r="AB163" s="79"/>
      <c r="AC163" s="3"/>
      <c r="AD163" s="40" t="e">
        <f>IF(#REF!="","",(#REF!-#REF!))</f>
        <v>#REF!</v>
      </c>
      <c r="AE163" s="40" t="e">
        <f>IF(#REF!="","",(#REF!+#REF!))</f>
        <v>#REF!</v>
      </c>
      <c r="AF163" s="42" t="e">
        <f>AVERAGE(#REF!,#REF!,#REF!)</f>
        <v>#REF!</v>
      </c>
      <c r="AG163" s="42" t="e">
        <f>AF163*#REF!</f>
        <v>#REF!</v>
      </c>
      <c r="AH163" s="3"/>
      <c r="AI163" s="86"/>
      <c r="AJ163" s="81"/>
      <c r="AK163" s="87"/>
      <c r="AL163" s="64"/>
      <c r="AM163" s="64"/>
      <c r="AN163" s="5"/>
      <c r="AO163" s="5"/>
      <c r="AP163" s="5"/>
      <c r="AQ163" s="65"/>
      <c r="AR163" s="66"/>
      <c r="AS163" s="67"/>
      <c r="AT163" s="67"/>
      <c r="AU163" s="5"/>
      <c r="AV163" s="5"/>
      <c r="AW163" s="68"/>
      <c r="AX163" s="88"/>
    </row>
    <row r="164" spans="1:50" s="7" customFormat="1" ht="14.4" x14ac:dyDescent="0.3">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79"/>
      <c r="AB164" s="79"/>
      <c r="AC164" s="3"/>
      <c r="AD164" s="40" t="e">
        <f>IF(#REF!="","",(#REF!-#REF!))</f>
        <v>#REF!</v>
      </c>
      <c r="AE164" s="40" t="e">
        <f>IF(#REF!="","",(#REF!+#REF!))</f>
        <v>#REF!</v>
      </c>
      <c r="AF164" s="42" t="e">
        <f>AVERAGE(#REF!,#REF!,#REF!)</f>
        <v>#REF!</v>
      </c>
      <c r="AG164" s="42" t="e">
        <f>AF164*#REF!</f>
        <v>#REF!</v>
      </c>
      <c r="AH164" s="3"/>
      <c r="AI164" s="86"/>
      <c r="AJ164" s="81"/>
      <c r="AK164" s="87"/>
      <c r="AL164" s="64"/>
      <c r="AM164" s="64"/>
      <c r="AN164" s="5"/>
      <c r="AO164" s="5"/>
      <c r="AP164" s="5"/>
      <c r="AQ164" s="65"/>
      <c r="AR164" s="66"/>
      <c r="AS164" s="67"/>
      <c r="AT164" s="67"/>
      <c r="AU164" s="5"/>
      <c r="AV164" s="5"/>
      <c r="AW164" s="68"/>
      <c r="AX164" s="88"/>
    </row>
    <row r="165" spans="1:50" s="7" customFormat="1" ht="14.4" x14ac:dyDescent="0.3">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79"/>
      <c r="AB165" s="79"/>
      <c r="AC165" s="3"/>
      <c r="AD165" s="40" t="e">
        <f>IF(#REF!="","",(#REF!-#REF!))</f>
        <v>#REF!</v>
      </c>
      <c r="AE165" s="40" t="e">
        <f>IF(#REF!="","",(#REF!+#REF!))</f>
        <v>#REF!</v>
      </c>
      <c r="AF165" s="42" t="e">
        <f>AVERAGE(#REF!,#REF!,#REF!)</f>
        <v>#REF!</v>
      </c>
      <c r="AG165" s="42" t="e">
        <f>AF165*#REF!</f>
        <v>#REF!</v>
      </c>
      <c r="AH165" s="3"/>
      <c r="AI165" s="86"/>
      <c r="AJ165" s="81"/>
      <c r="AK165" s="87"/>
      <c r="AL165" s="64"/>
      <c r="AM165" s="64"/>
      <c r="AN165" s="5"/>
      <c r="AO165" s="5"/>
      <c r="AP165" s="5"/>
      <c r="AQ165" s="65"/>
      <c r="AR165" s="66"/>
      <c r="AS165" s="67"/>
      <c r="AT165" s="67"/>
      <c r="AU165" s="5"/>
      <c r="AV165" s="5"/>
      <c r="AW165" s="68"/>
      <c r="AX165" s="88"/>
    </row>
    <row r="166" spans="1:50" s="7" customFormat="1" ht="14.4" x14ac:dyDescent="0.3">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79"/>
      <c r="AB166" s="79"/>
      <c r="AC166" s="3"/>
      <c r="AD166" s="40" t="e">
        <f>IF(#REF!="","",(#REF!-#REF!))</f>
        <v>#REF!</v>
      </c>
      <c r="AE166" s="40" t="e">
        <f>IF(#REF!="","",(#REF!+#REF!))</f>
        <v>#REF!</v>
      </c>
      <c r="AF166" s="42" t="e">
        <f>AVERAGE(#REF!,#REF!,#REF!)</f>
        <v>#REF!</v>
      </c>
      <c r="AG166" s="42" t="e">
        <f>AF166*#REF!</f>
        <v>#REF!</v>
      </c>
      <c r="AH166" s="3"/>
      <c r="AI166" s="86"/>
      <c r="AJ166" s="81"/>
      <c r="AK166" s="87"/>
      <c r="AL166" s="64"/>
      <c r="AM166" s="64"/>
      <c r="AN166" s="5"/>
      <c r="AO166" s="5"/>
      <c r="AP166" s="5"/>
      <c r="AQ166" s="65"/>
      <c r="AR166" s="66"/>
      <c r="AS166" s="67"/>
      <c r="AT166" s="67"/>
      <c r="AU166" s="5"/>
      <c r="AV166" s="5"/>
      <c r="AW166" s="68"/>
      <c r="AX166" s="88"/>
    </row>
    <row r="167" spans="1:50" s="7" customFormat="1" ht="78" customHeight="1" x14ac:dyDescent="0.3">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79"/>
      <c r="AB167" s="79"/>
      <c r="AC167" s="3"/>
      <c r="AD167" s="40" t="e">
        <f>IF(#REF!="","",(#REF!-#REF!))</f>
        <v>#REF!</v>
      </c>
      <c r="AE167" s="40" t="e">
        <f>IF(#REF!="","",(#REF!+#REF!))</f>
        <v>#REF!</v>
      </c>
      <c r="AF167" s="42" t="e">
        <f>AVERAGE(#REF!,#REF!,#REF!)</f>
        <v>#REF!</v>
      </c>
      <c r="AG167" s="42" t="e">
        <f>AF167*#REF!</f>
        <v>#REF!</v>
      </c>
      <c r="AH167" s="3"/>
      <c r="AI167" s="86"/>
      <c r="AJ167" s="81"/>
      <c r="AK167" s="87"/>
      <c r="AL167" s="64"/>
      <c r="AM167" s="64"/>
      <c r="AN167" s="5"/>
      <c r="AO167" s="5"/>
      <c r="AP167" s="5"/>
      <c r="AQ167" s="65"/>
      <c r="AR167" s="66"/>
      <c r="AS167" s="67"/>
      <c r="AT167" s="67"/>
      <c r="AU167" s="5"/>
      <c r="AV167" s="5"/>
      <c r="AW167" s="68"/>
      <c r="AX167" s="88"/>
    </row>
    <row r="168" spans="1:50" s="7" customFormat="1" ht="83.25" customHeight="1" x14ac:dyDescent="0.3">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79"/>
      <c r="AB168" s="79"/>
      <c r="AC168" s="3"/>
      <c r="AD168" s="40" t="e">
        <f>IF(#REF!="","",(#REF!-#REF!))</f>
        <v>#REF!</v>
      </c>
      <c r="AE168" s="40" t="e">
        <f>IF(#REF!="","",(#REF!+#REF!))</f>
        <v>#REF!</v>
      </c>
      <c r="AF168" s="42" t="e">
        <f>AVERAGE(#REF!,#REF!,#REF!)</f>
        <v>#REF!</v>
      </c>
      <c r="AG168" s="42" t="e">
        <f>AF168*#REF!</f>
        <v>#REF!</v>
      </c>
      <c r="AH168" s="3"/>
      <c r="AI168" s="86"/>
      <c r="AJ168" s="81"/>
      <c r="AK168" s="89"/>
      <c r="AL168" s="64"/>
      <c r="AM168" s="64"/>
      <c r="AN168" s="5"/>
      <c r="AO168" s="5"/>
      <c r="AP168" s="5"/>
      <c r="AQ168" s="65"/>
      <c r="AR168" s="66"/>
      <c r="AS168" s="67"/>
      <c r="AT168" s="67"/>
      <c r="AU168" s="5"/>
      <c r="AV168" s="5"/>
      <c r="AW168" s="68"/>
      <c r="AX168" s="90"/>
    </row>
    <row r="169" spans="1:50" s="7" customFormat="1" ht="52.95" customHeight="1" x14ac:dyDescent="0.3">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79"/>
      <c r="AB169" s="79"/>
      <c r="AC169" s="3"/>
      <c r="AD169" s="40" t="e">
        <f>IF(#REF!="","",(#REF!-#REF!))</f>
        <v>#REF!</v>
      </c>
      <c r="AE169" s="40" t="e">
        <f>IF(#REF!="","",(#REF!+#REF!))</f>
        <v>#REF!</v>
      </c>
      <c r="AF169" s="42" t="e">
        <f>AVERAGE(#REF!,#REF!,#REF!)</f>
        <v>#REF!</v>
      </c>
      <c r="AG169" s="42" t="e">
        <f>AF169*#REF!</f>
        <v>#REF!</v>
      </c>
      <c r="AH169" s="3"/>
      <c r="AI169" s="86"/>
      <c r="AJ169" s="81"/>
      <c r="AK169" s="87"/>
      <c r="AL169" s="64"/>
      <c r="AM169" s="64"/>
      <c r="AN169" s="5"/>
      <c r="AO169" s="5"/>
      <c r="AP169" s="5"/>
      <c r="AQ169" s="65"/>
      <c r="AR169" s="66"/>
      <c r="AS169" s="67"/>
      <c r="AT169" s="67"/>
      <c r="AU169" s="5"/>
      <c r="AV169" s="5"/>
      <c r="AW169" s="68"/>
      <c r="AX169" s="88"/>
    </row>
    <row r="170" spans="1:50" s="7" customFormat="1" ht="52.95" customHeight="1" x14ac:dyDescent="0.3">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79"/>
      <c r="AB170" s="79"/>
      <c r="AC170" s="3"/>
      <c r="AD170" s="40" t="e">
        <f>IF(#REF!="","",(#REF!-#REF!))</f>
        <v>#REF!</v>
      </c>
      <c r="AE170" s="40" t="e">
        <f>IF(#REF!="","",(#REF!+#REF!))</f>
        <v>#REF!</v>
      </c>
      <c r="AF170" s="42" t="e">
        <f>AVERAGE(#REF!,#REF!,#REF!)</f>
        <v>#REF!</v>
      </c>
      <c r="AG170" s="42" t="e">
        <f>AF170*#REF!</f>
        <v>#REF!</v>
      </c>
      <c r="AH170" s="3"/>
      <c r="AI170" s="86"/>
      <c r="AJ170" s="81"/>
      <c r="AK170" s="87"/>
      <c r="AL170" s="64"/>
      <c r="AM170" s="64"/>
      <c r="AN170" s="5"/>
      <c r="AO170" s="5"/>
      <c r="AP170" s="5"/>
      <c r="AQ170" s="65"/>
      <c r="AR170" s="66"/>
      <c r="AS170" s="67"/>
      <c r="AT170" s="67"/>
      <c r="AU170" s="5"/>
      <c r="AV170" s="5"/>
      <c r="AW170" s="68"/>
      <c r="AX170" s="88"/>
    </row>
    <row r="171" spans="1:50" s="7" customFormat="1" ht="78.75" customHeight="1" x14ac:dyDescent="0.3">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79"/>
      <c r="AB171" s="79"/>
      <c r="AC171" s="3"/>
      <c r="AD171" s="40" t="e">
        <f>IF(#REF!="","",(#REF!-#REF!))</f>
        <v>#REF!</v>
      </c>
      <c r="AE171" s="40" t="e">
        <f>IF(#REF!="","",(#REF!+#REF!))</f>
        <v>#REF!</v>
      </c>
      <c r="AF171" s="42" t="e">
        <f>AVERAGE(#REF!,#REF!,#REF!)</f>
        <v>#REF!</v>
      </c>
      <c r="AG171" s="42" t="e">
        <f>AF171*#REF!</f>
        <v>#REF!</v>
      </c>
      <c r="AH171" s="3"/>
      <c r="AI171" s="86"/>
      <c r="AJ171" s="81"/>
      <c r="AK171" s="87"/>
      <c r="AL171" s="64"/>
      <c r="AM171" s="64"/>
      <c r="AN171" s="5"/>
      <c r="AO171" s="5"/>
      <c r="AP171" s="5"/>
      <c r="AQ171" s="65"/>
      <c r="AR171" s="66"/>
      <c r="AS171" s="67"/>
      <c r="AT171" s="67"/>
      <c r="AU171" s="5"/>
      <c r="AV171" s="5"/>
      <c r="AW171" s="68"/>
      <c r="AX171" s="88"/>
    </row>
    <row r="172" spans="1:50" s="7" customFormat="1" ht="52.95" customHeight="1" x14ac:dyDescent="0.3">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79"/>
      <c r="AB172" s="79"/>
      <c r="AC172" s="3"/>
      <c r="AD172" s="40" t="e">
        <f>IF(#REF!="","",(#REF!-#REF!))</f>
        <v>#REF!</v>
      </c>
      <c r="AE172" s="40" t="e">
        <f>IF(#REF!="","",(#REF!+#REF!))</f>
        <v>#REF!</v>
      </c>
      <c r="AF172" s="42" t="e">
        <f>AVERAGE(#REF!,#REF!,#REF!)</f>
        <v>#REF!</v>
      </c>
      <c r="AG172" s="42" t="e">
        <f>AF172*#REF!</f>
        <v>#REF!</v>
      </c>
      <c r="AH172" s="3"/>
      <c r="AI172" s="86"/>
      <c r="AJ172" s="81"/>
      <c r="AK172" s="87"/>
      <c r="AL172" s="64"/>
      <c r="AM172" s="64"/>
      <c r="AN172" s="5"/>
      <c r="AO172" s="5"/>
      <c r="AP172" s="5"/>
      <c r="AQ172" s="65"/>
      <c r="AR172" s="66"/>
      <c r="AS172" s="67"/>
      <c r="AT172" s="67"/>
      <c r="AU172" s="5"/>
      <c r="AV172" s="5"/>
      <c r="AW172" s="68"/>
      <c r="AX172" s="88"/>
    </row>
    <row r="173" spans="1:50" s="7" customFormat="1" ht="52.95" customHeight="1" x14ac:dyDescent="0.3">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79"/>
      <c r="AB173" s="79"/>
      <c r="AC173" s="3"/>
      <c r="AD173" s="40"/>
      <c r="AE173" s="40"/>
      <c r="AF173" s="42"/>
      <c r="AG173" s="42"/>
      <c r="AH173" s="3"/>
      <c r="AI173" s="86"/>
      <c r="AJ173" s="81"/>
      <c r="AK173" s="89"/>
      <c r="AL173" s="64"/>
      <c r="AM173" s="64"/>
      <c r="AN173" s="5"/>
      <c r="AO173" s="5"/>
      <c r="AP173" s="5"/>
      <c r="AQ173" s="65"/>
      <c r="AR173" s="66"/>
      <c r="AS173" s="67"/>
      <c r="AT173" s="67"/>
      <c r="AU173" s="5"/>
      <c r="AV173" s="5"/>
      <c r="AW173" s="68"/>
      <c r="AX173" s="90"/>
    </row>
    <row r="174" spans="1:50" s="7" customFormat="1" ht="52.95" customHeight="1" x14ac:dyDescent="0.3">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79"/>
      <c r="AB174" s="79"/>
      <c r="AC174" s="3"/>
      <c r="AD174" s="40"/>
      <c r="AE174" s="40"/>
      <c r="AF174" s="42"/>
      <c r="AG174" s="42"/>
      <c r="AH174" s="3"/>
      <c r="AI174" s="86"/>
      <c r="AJ174" s="81"/>
      <c r="AK174" s="87"/>
      <c r="AL174" s="64"/>
      <c r="AM174" s="64"/>
      <c r="AN174" s="5"/>
      <c r="AO174" s="5"/>
      <c r="AP174" s="5"/>
      <c r="AQ174" s="65"/>
      <c r="AR174" s="66"/>
      <c r="AS174" s="67"/>
      <c r="AT174" s="67"/>
      <c r="AU174" s="5"/>
      <c r="AV174" s="5"/>
      <c r="AW174" s="68"/>
      <c r="AX174" s="88"/>
    </row>
    <row r="175" spans="1:50" s="7" customFormat="1" ht="52.95" customHeight="1" x14ac:dyDescent="0.3">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79"/>
      <c r="AB175" s="79"/>
      <c r="AC175" s="3"/>
      <c r="AD175" s="40" t="e">
        <f>IF(#REF!="","",(#REF!-#REF!))</f>
        <v>#REF!</v>
      </c>
      <c r="AE175" s="40" t="e">
        <f>IF(#REF!="","",(#REF!+#REF!))</f>
        <v>#REF!</v>
      </c>
      <c r="AF175" s="42" t="e">
        <f>AVERAGE(#REF!,#REF!,#REF!)</f>
        <v>#REF!</v>
      </c>
      <c r="AG175" s="42" t="e">
        <f>AF175*#REF!</f>
        <v>#REF!</v>
      </c>
      <c r="AH175" s="3"/>
      <c r="AI175" s="86"/>
      <c r="AJ175" s="81"/>
      <c r="AK175" s="87"/>
      <c r="AL175" s="64"/>
      <c r="AM175" s="64"/>
      <c r="AN175" s="5"/>
      <c r="AO175" s="5"/>
      <c r="AP175" s="5"/>
      <c r="AQ175" s="65"/>
      <c r="AR175" s="66"/>
      <c r="AS175" s="67"/>
      <c r="AT175" s="67"/>
      <c r="AU175" s="5"/>
      <c r="AV175" s="5"/>
      <c r="AW175" s="68"/>
      <c r="AX175" s="88"/>
    </row>
    <row r="176" spans="1:50" s="7" customFormat="1" ht="52.95" customHeight="1" x14ac:dyDescent="0.3">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79"/>
      <c r="AB176" s="79"/>
      <c r="AC176" s="3"/>
      <c r="AD176" s="40" t="e">
        <f>IF(#REF!="","",(#REF!-#REF!))</f>
        <v>#REF!</v>
      </c>
      <c r="AE176" s="40" t="e">
        <f>IF(#REF!="","",(#REF!+#REF!))</f>
        <v>#REF!</v>
      </c>
      <c r="AF176" s="42" t="e">
        <f>AVERAGE(#REF!,#REF!,#REF!)</f>
        <v>#REF!</v>
      </c>
      <c r="AG176" s="42" t="e">
        <f>AF176*#REF!</f>
        <v>#REF!</v>
      </c>
      <c r="AH176" s="3"/>
      <c r="AI176" s="86"/>
      <c r="AJ176" s="81"/>
      <c r="AK176" s="87"/>
      <c r="AL176" s="64"/>
      <c r="AM176" s="64"/>
      <c r="AN176" s="5"/>
      <c r="AO176" s="5"/>
      <c r="AP176" s="5"/>
      <c r="AQ176" s="65"/>
      <c r="AR176" s="66"/>
      <c r="AS176" s="67"/>
      <c r="AT176" s="67"/>
      <c r="AU176" s="5"/>
      <c r="AV176" s="5"/>
      <c r="AW176" s="68"/>
      <c r="AX176" s="88"/>
    </row>
    <row r="177" spans="1:50" s="7" customFormat="1" ht="52.95" customHeight="1" x14ac:dyDescent="0.3">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79"/>
      <c r="AB177" s="79"/>
      <c r="AC177" s="3"/>
      <c r="AD177" s="40" t="e">
        <f>IF(#REF!="","",(#REF!-#REF!))</f>
        <v>#REF!</v>
      </c>
      <c r="AE177" s="40" t="e">
        <f>IF(#REF!="","",(#REF!+#REF!))</f>
        <v>#REF!</v>
      </c>
      <c r="AF177" s="42" t="e">
        <f>AVERAGE(#REF!,#REF!,#REF!)</f>
        <v>#REF!</v>
      </c>
      <c r="AG177" s="42" t="e">
        <f>AF177*#REF!</f>
        <v>#REF!</v>
      </c>
      <c r="AH177" s="3"/>
      <c r="AI177" s="86"/>
      <c r="AJ177" s="81"/>
      <c r="AK177" s="87"/>
      <c r="AL177" s="64"/>
      <c r="AM177" s="64"/>
      <c r="AN177" s="5"/>
      <c r="AO177" s="5"/>
      <c r="AP177" s="5"/>
      <c r="AQ177" s="65"/>
      <c r="AR177" s="66"/>
      <c r="AS177" s="67"/>
      <c r="AT177" s="67"/>
      <c r="AU177" s="5"/>
      <c r="AV177" s="5"/>
      <c r="AW177" s="68"/>
      <c r="AX177" s="88"/>
    </row>
    <row r="178" spans="1:50" s="7" customFormat="1" ht="52.95" customHeight="1" x14ac:dyDescent="0.3">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79"/>
      <c r="AB178" s="79"/>
      <c r="AC178" s="3"/>
      <c r="AD178" s="40" t="e">
        <f>IF(#REF!="","",(#REF!-#REF!))</f>
        <v>#REF!</v>
      </c>
      <c r="AE178" s="40" t="e">
        <f>IF(#REF!="","",(#REF!+#REF!))</f>
        <v>#REF!</v>
      </c>
      <c r="AF178" s="42" t="e">
        <f>AVERAGE(#REF!,#REF!,#REF!)</f>
        <v>#REF!</v>
      </c>
      <c r="AG178" s="42" t="e">
        <f>AF178*#REF!</f>
        <v>#REF!</v>
      </c>
      <c r="AH178" s="3"/>
      <c r="AI178" s="86"/>
      <c r="AJ178" s="81"/>
      <c r="AK178" s="87"/>
      <c r="AL178" s="64"/>
      <c r="AM178" s="64"/>
      <c r="AN178" s="5"/>
      <c r="AO178" s="5"/>
      <c r="AP178" s="5"/>
      <c r="AQ178" s="65"/>
      <c r="AR178" s="66"/>
      <c r="AS178" s="67"/>
      <c r="AT178" s="67"/>
      <c r="AU178" s="5"/>
      <c r="AV178" s="5"/>
      <c r="AW178" s="68"/>
      <c r="AX178" s="88"/>
    </row>
    <row r="179" spans="1:50" s="7" customFormat="1" ht="52.95" customHeight="1" x14ac:dyDescent="0.3">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79"/>
      <c r="AB179" s="79"/>
      <c r="AC179" s="3"/>
      <c r="AD179" s="40" t="e">
        <f>IF(#REF!="","",(#REF!-#REF!))</f>
        <v>#REF!</v>
      </c>
      <c r="AE179" s="40" t="e">
        <f>IF(#REF!="","",(#REF!+#REF!))</f>
        <v>#REF!</v>
      </c>
      <c r="AF179" s="42" t="e">
        <f>AVERAGE(#REF!,#REF!,#REF!)</f>
        <v>#REF!</v>
      </c>
      <c r="AG179" s="42" t="e">
        <f>AF179*#REF!</f>
        <v>#REF!</v>
      </c>
      <c r="AH179" s="3"/>
      <c r="AI179" s="86"/>
      <c r="AJ179" s="81"/>
      <c r="AK179" s="87"/>
      <c r="AL179" s="64"/>
      <c r="AM179" s="64"/>
      <c r="AN179" s="5"/>
      <c r="AO179" s="5"/>
      <c r="AP179" s="5"/>
      <c r="AQ179" s="65"/>
      <c r="AR179" s="66"/>
      <c r="AS179" s="67"/>
      <c r="AT179" s="67"/>
      <c r="AU179" s="5"/>
      <c r="AV179" s="5"/>
      <c r="AW179" s="68"/>
      <c r="AX179" s="88"/>
    </row>
    <row r="180" spans="1:50" s="7" customFormat="1" ht="52.95" customHeight="1" x14ac:dyDescent="0.3">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79"/>
      <c r="AB180" s="79"/>
      <c r="AC180" s="3"/>
      <c r="AD180" s="40" t="e">
        <f>IF(#REF!="","",(#REF!-#REF!))</f>
        <v>#REF!</v>
      </c>
      <c r="AE180" s="40" t="e">
        <f>IF(#REF!="","",(#REF!+#REF!))</f>
        <v>#REF!</v>
      </c>
      <c r="AF180" s="42" t="e">
        <f>AVERAGE(#REF!,#REF!,#REF!)</f>
        <v>#REF!</v>
      </c>
      <c r="AG180" s="42" t="e">
        <f>AF180*#REF!</f>
        <v>#REF!</v>
      </c>
      <c r="AH180" s="3"/>
      <c r="AI180" s="86"/>
      <c r="AJ180" s="81"/>
      <c r="AK180" s="87"/>
      <c r="AL180" s="64"/>
      <c r="AM180" s="64"/>
      <c r="AN180" s="5"/>
      <c r="AO180" s="5"/>
      <c r="AP180" s="5"/>
      <c r="AQ180" s="65"/>
      <c r="AR180" s="66"/>
      <c r="AS180" s="67"/>
      <c r="AT180" s="67"/>
      <c r="AU180" s="5"/>
      <c r="AV180" s="5"/>
      <c r="AW180" s="68"/>
      <c r="AX180" s="88"/>
    </row>
    <row r="181" spans="1:50" s="7" customFormat="1" ht="52.95" customHeight="1" x14ac:dyDescent="0.3">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79"/>
      <c r="AB181" s="79"/>
      <c r="AC181" s="3"/>
      <c r="AD181" s="40" t="e">
        <f>IF(#REF!="","",(#REF!-#REF!))</f>
        <v>#REF!</v>
      </c>
      <c r="AE181" s="40" t="e">
        <f>IF(#REF!="","",(#REF!+#REF!))</f>
        <v>#REF!</v>
      </c>
      <c r="AF181" s="42" t="e">
        <f>AVERAGE(#REF!,#REF!,#REF!)</f>
        <v>#REF!</v>
      </c>
      <c r="AG181" s="42" t="e">
        <f>AF181*#REF!</f>
        <v>#REF!</v>
      </c>
      <c r="AH181" s="3"/>
      <c r="AI181" s="86"/>
      <c r="AJ181" s="81"/>
      <c r="AK181" s="87"/>
      <c r="AL181" s="64"/>
      <c r="AM181" s="64"/>
      <c r="AN181" s="5"/>
      <c r="AO181" s="5"/>
      <c r="AP181" s="5"/>
      <c r="AQ181" s="65"/>
      <c r="AR181" s="66"/>
      <c r="AS181" s="67"/>
      <c r="AT181" s="67"/>
      <c r="AU181" s="5"/>
      <c r="AV181" s="5"/>
      <c r="AW181" s="68"/>
      <c r="AX181" s="88"/>
    </row>
    <row r="182" spans="1:50" s="7" customFormat="1" ht="52.95" customHeight="1" x14ac:dyDescent="0.3">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79"/>
      <c r="AB182" s="79"/>
      <c r="AC182" s="3"/>
      <c r="AD182" s="40" t="e">
        <f>IF(#REF!="","",(#REF!-#REF!))</f>
        <v>#REF!</v>
      </c>
      <c r="AE182" s="40" t="e">
        <f>IF(#REF!="","",(#REF!+#REF!))</f>
        <v>#REF!</v>
      </c>
      <c r="AF182" s="42" t="e">
        <f>AVERAGE(#REF!,#REF!,#REF!)</f>
        <v>#REF!</v>
      </c>
      <c r="AG182" s="42" t="e">
        <f>AF182*#REF!</f>
        <v>#REF!</v>
      </c>
      <c r="AH182" s="3"/>
      <c r="AI182" s="86"/>
      <c r="AJ182" s="81"/>
      <c r="AK182" s="87"/>
      <c r="AL182" s="64"/>
      <c r="AM182" s="64"/>
      <c r="AN182" s="5"/>
      <c r="AO182" s="5"/>
      <c r="AP182" s="5"/>
      <c r="AQ182" s="65"/>
      <c r="AR182" s="66"/>
      <c r="AS182" s="67"/>
      <c r="AT182" s="67"/>
      <c r="AU182" s="5"/>
      <c r="AV182" s="5"/>
      <c r="AW182" s="68"/>
      <c r="AX182" s="88"/>
    </row>
    <row r="183" spans="1:50" s="7" customFormat="1" ht="52.95" customHeight="1" x14ac:dyDescent="0.3">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79"/>
      <c r="AB183" s="79"/>
      <c r="AC183" s="3"/>
      <c r="AD183" s="40" t="e">
        <f>IF(#REF!="","",(#REF!-#REF!))</f>
        <v>#REF!</v>
      </c>
      <c r="AE183" s="40" t="e">
        <f>IF(#REF!="","",(#REF!+#REF!))</f>
        <v>#REF!</v>
      </c>
      <c r="AF183" s="42" t="e">
        <f>AVERAGE(#REF!,#REF!,#REF!)</f>
        <v>#REF!</v>
      </c>
      <c r="AG183" s="42" t="e">
        <f>AF183*#REF!</f>
        <v>#REF!</v>
      </c>
      <c r="AH183" s="3"/>
      <c r="AI183" s="86"/>
      <c r="AJ183" s="81"/>
      <c r="AK183" s="87"/>
      <c r="AL183" s="64"/>
      <c r="AM183" s="64"/>
      <c r="AN183" s="5"/>
      <c r="AO183" s="5"/>
      <c r="AP183" s="5"/>
      <c r="AQ183" s="65"/>
      <c r="AR183" s="66"/>
      <c r="AS183" s="67"/>
      <c r="AT183" s="67"/>
      <c r="AU183" s="5"/>
      <c r="AV183" s="5"/>
      <c r="AW183" s="68"/>
      <c r="AX183" s="88"/>
    </row>
    <row r="184" spans="1:50" s="7" customFormat="1" ht="52.95" customHeight="1" x14ac:dyDescent="0.3">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79"/>
      <c r="AB184" s="79"/>
      <c r="AC184" s="3"/>
      <c r="AD184" s="40" t="e">
        <f>IF(#REF!="","",(#REF!-#REF!))</f>
        <v>#REF!</v>
      </c>
      <c r="AE184" s="40" t="e">
        <f>IF(#REF!="","",(#REF!+#REF!))</f>
        <v>#REF!</v>
      </c>
      <c r="AF184" s="42" t="e">
        <f>AVERAGE(#REF!,#REF!,#REF!)</f>
        <v>#REF!</v>
      </c>
      <c r="AG184" s="42" t="e">
        <f>AF184*#REF!</f>
        <v>#REF!</v>
      </c>
      <c r="AH184" s="3"/>
      <c r="AI184" s="86"/>
      <c r="AJ184" s="81"/>
      <c r="AK184" s="87"/>
      <c r="AL184" s="64"/>
      <c r="AM184" s="64"/>
      <c r="AN184" s="5"/>
      <c r="AO184" s="5"/>
      <c r="AP184" s="5"/>
      <c r="AQ184" s="65"/>
      <c r="AR184" s="66"/>
      <c r="AS184" s="67"/>
      <c r="AT184" s="67"/>
      <c r="AU184" s="5"/>
      <c r="AV184" s="5"/>
      <c r="AW184" s="68"/>
      <c r="AX184" s="88"/>
    </row>
    <row r="185" spans="1:50" s="7" customFormat="1" ht="52.95" customHeight="1" x14ac:dyDescent="0.3">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79"/>
      <c r="AB185" s="79"/>
      <c r="AC185" s="3"/>
      <c r="AD185" s="40" t="e">
        <f>IF(#REF!="","",(#REF!-#REF!))</f>
        <v>#REF!</v>
      </c>
      <c r="AE185" s="40" t="e">
        <f>IF(#REF!="","",(#REF!+#REF!))</f>
        <v>#REF!</v>
      </c>
      <c r="AF185" s="42" t="e">
        <f>AVERAGE(#REF!,#REF!,#REF!)</f>
        <v>#REF!</v>
      </c>
      <c r="AG185" s="42" t="e">
        <f>AF185*#REF!</f>
        <v>#REF!</v>
      </c>
      <c r="AH185" s="3"/>
      <c r="AI185" s="86"/>
      <c r="AJ185" s="81"/>
      <c r="AK185" s="89"/>
      <c r="AL185" s="64"/>
      <c r="AM185" s="64"/>
      <c r="AN185" s="5"/>
      <c r="AO185" s="5"/>
      <c r="AP185" s="5"/>
      <c r="AQ185" s="65"/>
      <c r="AR185" s="66"/>
      <c r="AS185" s="67"/>
      <c r="AT185" s="67"/>
      <c r="AU185" s="5"/>
      <c r="AV185" s="5"/>
      <c r="AW185" s="68"/>
      <c r="AX185" s="90"/>
    </row>
    <row r="186" spans="1:50" s="7" customFormat="1" ht="249" customHeight="1" x14ac:dyDescent="0.3">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79"/>
      <c r="AB186" s="79"/>
      <c r="AC186" s="3"/>
      <c r="AD186" s="40" t="e">
        <f>IF(#REF!="","",(#REF!-#REF!))</f>
        <v>#REF!</v>
      </c>
      <c r="AE186" s="40" t="e">
        <f>IF(#REF!="","",(#REF!+#REF!))</f>
        <v>#REF!</v>
      </c>
      <c r="AF186" s="42" t="e">
        <f>AVERAGE(#REF!,#REF!,#REF!)</f>
        <v>#REF!</v>
      </c>
      <c r="AG186" s="42" t="e">
        <f>AF186*#REF!</f>
        <v>#REF!</v>
      </c>
      <c r="AH186" s="3"/>
      <c r="AI186" s="86"/>
      <c r="AJ186" s="81"/>
      <c r="AK186" s="87"/>
      <c r="AL186" s="64"/>
      <c r="AM186" s="64"/>
      <c r="AN186" s="5"/>
      <c r="AO186" s="5"/>
      <c r="AP186" s="5"/>
      <c r="AQ186" s="65"/>
      <c r="AR186" s="66"/>
      <c r="AS186" s="67"/>
      <c r="AT186" s="67"/>
      <c r="AU186" s="5"/>
      <c r="AV186" s="5"/>
      <c r="AW186" s="68"/>
      <c r="AX186" s="88"/>
    </row>
    <row r="187" spans="1:50" s="7" customFormat="1" ht="52.95" customHeight="1" x14ac:dyDescent="0.3">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79"/>
      <c r="AB187" s="79"/>
      <c r="AC187" s="3"/>
      <c r="AD187" s="40"/>
      <c r="AE187" s="40"/>
      <c r="AF187" s="42"/>
      <c r="AG187" s="42"/>
      <c r="AH187" s="3"/>
      <c r="AI187" s="86"/>
      <c r="AJ187" s="81"/>
      <c r="AK187" s="89"/>
      <c r="AL187" s="64"/>
      <c r="AM187" s="64"/>
      <c r="AN187" s="5"/>
      <c r="AO187" s="5"/>
      <c r="AP187" s="5"/>
      <c r="AQ187" s="65"/>
      <c r="AR187" s="66"/>
      <c r="AS187" s="67"/>
      <c r="AT187" s="67"/>
      <c r="AU187" s="5"/>
      <c r="AV187" s="5"/>
      <c r="AW187" s="68"/>
      <c r="AX187" s="90"/>
    </row>
    <row r="188" spans="1:50" s="7" customFormat="1" ht="52.95" customHeight="1" x14ac:dyDescent="0.3">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79"/>
      <c r="AB188" s="79"/>
      <c r="AC188" s="3"/>
      <c r="AD188" s="40"/>
      <c r="AE188" s="40"/>
      <c r="AF188" s="42"/>
      <c r="AG188" s="42"/>
      <c r="AH188" s="3"/>
      <c r="AI188" s="86"/>
      <c r="AJ188" s="81"/>
      <c r="AK188" s="89"/>
      <c r="AL188" s="64"/>
      <c r="AM188" s="64"/>
      <c r="AN188" s="5"/>
      <c r="AO188" s="5"/>
      <c r="AP188" s="5"/>
      <c r="AQ188" s="65"/>
      <c r="AR188" s="66"/>
      <c r="AS188" s="67"/>
      <c r="AT188" s="67"/>
      <c r="AU188" s="5"/>
      <c r="AV188" s="5"/>
      <c r="AW188" s="68"/>
      <c r="AX188" s="90"/>
    </row>
    <row r="189" spans="1:50" s="7" customFormat="1" ht="52.95" customHeight="1" x14ac:dyDescent="0.3">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79"/>
      <c r="AB189" s="79"/>
      <c r="AC189" s="3"/>
      <c r="AD189" s="40" t="e">
        <f>IF(#REF!="","",(#REF!-#REF!))</f>
        <v>#REF!</v>
      </c>
      <c r="AE189" s="40" t="e">
        <f>IF(#REF!="","",(#REF!+#REF!))</f>
        <v>#REF!</v>
      </c>
      <c r="AF189" s="42" t="e">
        <f>AVERAGE(#REF!,#REF!,#REF!)</f>
        <v>#REF!</v>
      </c>
      <c r="AG189" s="42" t="e">
        <f>AF189*#REF!</f>
        <v>#REF!</v>
      </c>
      <c r="AH189" s="3"/>
      <c r="AI189" s="86"/>
      <c r="AJ189" s="81"/>
      <c r="AK189" s="89"/>
      <c r="AL189" s="64"/>
      <c r="AM189" s="64"/>
      <c r="AN189" s="5"/>
      <c r="AO189" s="5"/>
      <c r="AP189" s="5"/>
      <c r="AQ189" s="65"/>
      <c r="AR189" s="66"/>
      <c r="AS189" s="67"/>
      <c r="AT189" s="67"/>
      <c r="AU189" s="5"/>
      <c r="AV189" s="5"/>
      <c r="AW189" s="68"/>
      <c r="AX189" s="90"/>
    </row>
    <row r="190" spans="1:50" s="7" customFormat="1" ht="52.95" customHeight="1" x14ac:dyDescent="0.3">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79"/>
      <c r="AB190" s="79"/>
      <c r="AC190" s="3"/>
      <c r="AD190" s="40" t="e">
        <f>IF(#REF!="","",(#REF!-#REF!))</f>
        <v>#REF!</v>
      </c>
      <c r="AE190" s="40" t="e">
        <f>IF(#REF!="","",(#REF!+#REF!))</f>
        <v>#REF!</v>
      </c>
      <c r="AF190" s="42" t="e">
        <f>AVERAGE(#REF!,#REF!,#REF!)</f>
        <v>#REF!</v>
      </c>
      <c r="AG190" s="42" t="e">
        <f>AF190*#REF!</f>
        <v>#REF!</v>
      </c>
      <c r="AH190" s="3"/>
      <c r="AI190" s="86"/>
      <c r="AJ190" s="81"/>
      <c r="AK190" s="89"/>
      <c r="AL190" s="64"/>
      <c r="AM190" s="64"/>
      <c r="AN190" s="5"/>
      <c r="AO190" s="5"/>
      <c r="AP190" s="5"/>
      <c r="AQ190" s="65"/>
      <c r="AR190" s="66"/>
      <c r="AS190" s="67"/>
      <c r="AT190" s="67"/>
      <c r="AU190" s="5"/>
      <c r="AV190" s="5"/>
      <c r="AW190" s="68"/>
      <c r="AX190" s="90"/>
    </row>
    <row r="191" spans="1:50" s="7" customFormat="1" ht="52.95" customHeight="1" x14ac:dyDescent="0.3">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79"/>
      <c r="AB191" s="79"/>
      <c r="AC191" s="3"/>
      <c r="AD191" s="40" t="e">
        <f>IF(#REF!="","",(#REF!-#REF!))</f>
        <v>#REF!</v>
      </c>
      <c r="AE191" s="40" t="e">
        <f>IF(#REF!="","",(#REF!+#REF!))</f>
        <v>#REF!</v>
      </c>
      <c r="AF191" s="42" t="e">
        <f>AVERAGE(#REF!,#REF!,#REF!)</f>
        <v>#REF!</v>
      </c>
      <c r="AG191" s="42" t="e">
        <f>AF191*#REF!</f>
        <v>#REF!</v>
      </c>
      <c r="AH191" s="3"/>
      <c r="AI191" s="86"/>
      <c r="AJ191" s="81"/>
      <c r="AK191" s="89"/>
      <c r="AL191" s="64"/>
      <c r="AM191" s="64"/>
      <c r="AN191" s="5"/>
      <c r="AO191" s="5"/>
      <c r="AP191" s="5"/>
      <c r="AQ191" s="65"/>
      <c r="AR191" s="66"/>
      <c r="AS191" s="67"/>
      <c r="AT191" s="67"/>
      <c r="AU191" s="5"/>
      <c r="AV191" s="5"/>
      <c r="AW191" s="68"/>
      <c r="AX191" s="90"/>
    </row>
    <row r="192" spans="1:50" s="7" customFormat="1" ht="52.95" customHeight="1" x14ac:dyDescent="0.3">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79"/>
      <c r="AB192" s="79"/>
      <c r="AC192" s="3"/>
      <c r="AD192" s="40" t="e">
        <f>IF(#REF!="","",(#REF!-#REF!))</f>
        <v>#REF!</v>
      </c>
      <c r="AE192" s="40" t="e">
        <f>IF(#REF!="","",(#REF!+#REF!))</f>
        <v>#REF!</v>
      </c>
      <c r="AF192" s="42" t="e">
        <f>AVERAGE(#REF!,#REF!,#REF!)</f>
        <v>#REF!</v>
      </c>
      <c r="AG192" s="42" t="e">
        <f>AF192*#REF!</f>
        <v>#REF!</v>
      </c>
      <c r="AH192" s="3"/>
      <c r="AI192" s="86"/>
      <c r="AJ192" s="81"/>
      <c r="AK192" s="89"/>
      <c r="AL192" s="64"/>
      <c r="AM192" s="64"/>
      <c r="AN192" s="5"/>
      <c r="AO192" s="5"/>
      <c r="AP192" s="5"/>
      <c r="AQ192" s="65"/>
      <c r="AR192" s="66"/>
      <c r="AS192" s="67"/>
      <c r="AT192" s="67"/>
      <c r="AU192" s="5"/>
      <c r="AV192" s="5"/>
      <c r="AW192" s="68"/>
      <c r="AX192" s="90"/>
    </row>
    <row r="193" spans="1:50" s="7" customFormat="1" ht="52.95" customHeight="1" x14ac:dyDescent="0.3">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79"/>
      <c r="AB193" s="79"/>
      <c r="AC193" s="3"/>
      <c r="AD193" s="40" t="e">
        <f>IF(#REF!="","",(#REF!-#REF!))</f>
        <v>#REF!</v>
      </c>
      <c r="AE193" s="40" t="e">
        <f>IF(#REF!="","",(#REF!+#REF!))</f>
        <v>#REF!</v>
      </c>
      <c r="AF193" s="42" t="e">
        <f>AVERAGE(#REF!,#REF!,#REF!)</f>
        <v>#REF!</v>
      </c>
      <c r="AG193" s="42" t="e">
        <f>AF193*#REF!</f>
        <v>#REF!</v>
      </c>
      <c r="AH193" s="3"/>
      <c r="AI193" s="86"/>
      <c r="AJ193" s="81"/>
      <c r="AK193" s="89"/>
      <c r="AL193" s="64"/>
      <c r="AM193" s="64"/>
      <c r="AN193" s="5"/>
      <c r="AO193" s="5"/>
      <c r="AP193" s="5"/>
      <c r="AQ193" s="65"/>
      <c r="AR193" s="66"/>
      <c r="AS193" s="67"/>
      <c r="AT193" s="67"/>
      <c r="AU193" s="5"/>
      <c r="AV193" s="5"/>
      <c r="AW193" s="68"/>
      <c r="AX193" s="90"/>
    </row>
    <row r="194" spans="1:50" s="7" customFormat="1" ht="52.95" customHeight="1" x14ac:dyDescent="0.3">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79"/>
      <c r="AB194" s="79"/>
      <c r="AC194" s="3"/>
      <c r="AD194" s="40" t="e">
        <f>IF(#REF!="","",(#REF!-#REF!))</f>
        <v>#REF!</v>
      </c>
      <c r="AE194" s="40" t="e">
        <f>IF(#REF!="","",(#REF!+#REF!))</f>
        <v>#REF!</v>
      </c>
      <c r="AF194" s="42" t="e">
        <f>AVERAGE(#REF!,#REF!,#REF!)</f>
        <v>#REF!</v>
      </c>
      <c r="AG194" s="42" t="e">
        <f>AF194*#REF!</f>
        <v>#REF!</v>
      </c>
      <c r="AH194" s="3"/>
      <c r="AI194" s="86"/>
      <c r="AJ194" s="81"/>
      <c r="AK194" s="89"/>
      <c r="AL194" s="64"/>
      <c r="AM194" s="64"/>
      <c r="AN194" s="5"/>
      <c r="AO194" s="5"/>
      <c r="AP194" s="5"/>
      <c r="AQ194" s="65"/>
      <c r="AR194" s="66"/>
      <c r="AS194" s="67"/>
      <c r="AT194" s="67"/>
      <c r="AU194" s="5"/>
      <c r="AV194" s="5"/>
      <c r="AW194" s="68"/>
      <c r="AX194" s="90"/>
    </row>
    <row r="195" spans="1:50" s="7" customFormat="1" ht="52.95" customHeight="1" x14ac:dyDescent="0.3">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79"/>
      <c r="AB195" s="79"/>
      <c r="AC195" s="3"/>
      <c r="AD195" s="40" t="e">
        <f>IF(#REF!="","",(#REF!-#REF!))</f>
        <v>#REF!</v>
      </c>
      <c r="AE195" s="40" t="e">
        <f>IF(#REF!="","",(#REF!+#REF!))</f>
        <v>#REF!</v>
      </c>
      <c r="AF195" s="42" t="e">
        <f>AVERAGE(#REF!,#REF!,#REF!)</f>
        <v>#REF!</v>
      </c>
      <c r="AG195" s="42" t="e">
        <f>AF195*#REF!</f>
        <v>#REF!</v>
      </c>
      <c r="AH195" s="3"/>
      <c r="AI195" s="86"/>
      <c r="AJ195" s="81"/>
      <c r="AK195" s="89"/>
      <c r="AL195" s="64"/>
      <c r="AM195" s="64"/>
      <c r="AN195" s="5"/>
      <c r="AO195" s="5"/>
      <c r="AP195" s="5"/>
      <c r="AQ195" s="65"/>
      <c r="AR195" s="66"/>
      <c r="AS195" s="67"/>
      <c r="AT195" s="67"/>
      <c r="AU195" s="5"/>
      <c r="AV195" s="5"/>
      <c r="AW195" s="68"/>
      <c r="AX195" s="90"/>
    </row>
    <row r="196" spans="1:50" s="7" customFormat="1" ht="52.95" customHeight="1" x14ac:dyDescent="0.3">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79"/>
      <c r="AB196" s="79"/>
      <c r="AC196" s="3"/>
      <c r="AD196" s="40" t="e">
        <f>IF(#REF!="","",(#REF!-#REF!))</f>
        <v>#REF!</v>
      </c>
      <c r="AE196" s="40" t="e">
        <f>IF(#REF!="","",(#REF!+#REF!))</f>
        <v>#REF!</v>
      </c>
      <c r="AF196" s="42" t="e">
        <f>AVERAGE(#REF!,#REF!,#REF!)</f>
        <v>#REF!</v>
      </c>
      <c r="AG196" s="42" t="e">
        <f>AF196*#REF!</f>
        <v>#REF!</v>
      </c>
      <c r="AH196" s="3"/>
      <c r="AI196" s="86"/>
      <c r="AJ196" s="81"/>
      <c r="AK196" s="89"/>
      <c r="AL196" s="64"/>
      <c r="AM196" s="64"/>
      <c r="AN196" s="5"/>
      <c r="AO196" s="5"/>
      <c r="AP196" s="5"/>
      <c r="AQ196" s="65"/>
      <c r="AR196" s="66"/>
      <c r="AS196" s="67"/>
      <c r="AT196" s="67"/>
      <c r="AU196" s="5"/>
      <c r="AV196" s="5"/>
      <c r="AW196" s="68"/>
      <c r="AX196" s="90"/>
    </row>
    <row r="197" spans="1:50" s="7" customFormat="1" ht="52.95" customHeight="1" x14ac:dyDescent="0.3">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79"/>
      <c r="AB197" s="79"/>
      <c r="AC197" s="3"/>
      <c r="AD197" s="40" t="e">
        <f>IF(#REF!="","",(#REF!-#REF!))</f>
        <v>#REF!</v>
      </c>
      <c r="AE197" s="40" t="e">
        <f>IF(#REF!="","",(#REF!+#REF!))</f>
        <v>#REF!</v>
      </c>
      <c r="AF197" s="42" t="e">
        <f>AVERAGE(#REF!,#REF!,#REF!)</f>
        <v>#REF!</v>
      </c>
      <c r="AG197" s="42" t="e">
        <f>AF197*#REF!</f>
        <v>#REF!</v>
      </c>
      <c r="AH197" s="3"/>
      <c r="AI197" s="86"/>
      <c r="AJ197" s="81"/>
      <c r="AK197" s="89"/>
      <c r="AL197" s="64"/>
      <c r="AM197" s="64"/>
      <c r="AN197" s="5"/>
      <c r="AO197" s="5"/>
      <c r="AP197" s="5"/>
      <c r="AQ197" s="65"/>
      <c r="AR197" s="66"/>
      <c r="AS197" s="67"/>
      <c r="AT197" s="67"/>
      <c r="AU197" s="5"/>
      <c r="AV197" s="5"/>
      <c r="AW197" s="68"/>
      <c r="AX197" s="90"/>
    </row>
    <row r="198" spans="1:50" s="7" customFormat="1" ht="52.95" customHeight="1" x14ac:dyDescent="0.3">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79"/>
      <c r="AB198" s="79"/>
      <c r="AC198" s="3"/>
      <c r="AD198" s="40"/>
      <c r="AE198" s="40"/>
      <c r="AF198" s="42"/>
      <c r="AG198" s="42"/>
      <c r="AH198" s="3"/>
      <c r="AI198" s="86"/>
      <c r="AJ198" s="81"/>
      <c r="AK198" s="89"/>
      <c r="AL198" s="64"/>
      <c r="AM198" s="64"/>
      <c r="AN198" s="5"/>
      <c r="AO198" s="5"/>
      <c r="AP198" s="5"/>
      <c r="AQ198" s="65"/>
      <c r="AR198" s="66"/>
      <c r="AS198" s="67"/>
      <c r="AT198" s="67"/>
      <c r="AU198" s="5"/>
      <c r="AV198" s="5"/>
      <c r="AW198" s="68"/>
      <c r="AX198" s="90"/>
    </row>
    <row r="199" spans="1:50" s="7" customFormat="1" ht="52.95" customHeight="1" x14ac:dyDescent="0.3">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79"/>
      <c r="AB199" s="79"/>
      <c r="AC199" s="3"/>
      <c r="AD199" s="40"/>
      <c r="AE199" s="40"/>
      <c r="AF199" s="42"/>
      <c r="AG199" s="42"/>
      <c r="AH199" s="3"/>
      <c r="AI199" s="86"/>
      <c r="AJ199" s="81"/>
      <c r="AK199" s="89"/>
      <c r="AL199" s="64"/>
      <c r="AM199" s="64"/>
      <c r="AN199" s="5"/>
      <c r="AO199" s="5"/>
      <c r="AP199" s="5"/>
      <c r="AQ199" s="65"/>
      <c r="AR199" s="66"/>
      <c r="AS199" s="67"/>
      <c r="AT199" s="67"/>
      <c r="AU199" s="5"/>
      <c r="AV199" s="5"/>
      <c r="AW199" s="68"/>
      <c r="AX199" s="90"/>
    </row>
    <row r="200" spans="1:50" s="7" customFormat="1" ht="52.95" customHeight="1" x14ac:dyDescent="0.3">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79"/>
      <c r="AB200" s="79"/>
      <c r="AC200" s="3"/>
      <c r="AD200" s="40" t="e">
        <f>IF(#REF!="","",(#REF!-#REF!))</f>
        <v>#REF!</v>
      </c>
      <c r="AE200" s="40" t="e">
        <f>IF(#REF!="","",(#REF!+#REF!))</f>
        <v>#REF!</v>
      </c>
      <c r="AF200" s="42" t="e">
        <f>AVERAGE(#REF!,#REF!,#REF!)</f>
        <v>#REF!</v>
      </c>
      <c r="AG200" s="42" t="e">
        <f>AF200*#REF!</f>
        <v>#REF!</v>
      </c>
      <c r="AH200" s="3"/>
      <c r="AI200" s="86"/>
      <c r="AJ200" s="81"/>
      <c r="AK200" s="89"/>
      <c r="AL200" s="64"/>
      <c r="AM200" s="64"/>
      <c r="AN200" s="5"/>
      <c r="AO200" s="5"/>
      <c r="AP200" s="5"/>
      <c r="AQ200" s="65"/>
      <c r="AR200" s="66"/>
      <c r="AS200" s="67"/>
      <c r="AT200" s="67"/>
      <c r="AU200" s="5"/>
      <c r="AV200" s="5"/>
      <c r="AW200" s="68"/>
      <c r="AX200" s="90"/>
    </row>
    <row r="201" spans="1:50" s="7" customFormat="1" ht="52.95" customHeight="1" x14ac:dyDescent="0.3">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79"/>
      <c r="AB201" s="79"/>
      <c r="AC201" s="3"/>
      <c r="AD201" s="40" t="e">
        <f>IF(#REF!="","",(#REF!-#REF!))</f>
        <v>#REF!</v>
      </c>
      <c r="AE201" s="40" t="e">
        <f>IF(#REF!="","",(#REF!+#REF!))</f>
        <v>#REF!</v>
      </c>
      <c r="AF201" s="42" t="e">
        <f>AVERAGE(#REF!,#REF!,#REF!)</f>
        <v>#REF!</v>
      </c>
      <c r="AG201" s="42" t="e">
        <f>AF201*#REF!</f>
        <v>#REF!</v>
      </c>
      <c r="AH201" s="3"/>
      <c r="AI201" s="86"/>
      <c r="AJ201" s="81"/>
      <c r="AK201" s="89"/>
      <c r="AL201" s="64"/>
      <c r="AM201" s="64"/>
      <c r="AN201" s="5"/>
      <c r="AO201" s="5"/>
      <c r="AP201" s="5"/>
      <c r="AQ201" s="65"/>
      <c r="AR201" s="66"/>
      <c r="AS201" s="67"/>
      <c r="AT201" s="67"/>
      <c r="AU201" s="5"/>
      <c r="AV201" s="5"/>
      <c r="AW201" s="68"/>
      <c r="AX201" s="90"/>
    </row>
    <row r="202" spans="1:50" s="7" customFormat="1" ht="52.95" customHeight="1" x14ac:dyDescent="0.3">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79"/>
      <c r="AB202" s="79"/>
      <c r="AC202" s="3"/>
      <c r="AD202" s="40" t="e">
        <f>IF(#REF!="","",(#REF!-#REF!))</f>
        <v>#REF!</v>
      </c>
      <c r="AE202" s="40" t="e">
        <f>IF(#REF!="","",(#REF!+#REF!))</f>
        <v>#REF!</v>
      </c>
      <c r="AF202" s="42" t="e">
        <f>AVERAGE(#REF!,#REF!,#REF!)</f>
        <v>#REF!</v>
      </c>
      <c r="AG202" s="42" t="e">
        <f>AF202*#REF!</f>
        <v>#REF!</v>
      </c>
      <c r="AH202" s="3"/>
      <c r="AI202" s="86"/>
      <c r="AJ202" s="81"/>
      <c r="AK202" s="89"/>
      <c r="AL202" s="64"/>
      <c r="AM202" s="64"/>
      <c r="AN202" s="5"/>
      <c r="AO202" s="5"/>
      <c r="AP202" s="5"/>
      <c r="AQ202" s="65"/>
      <c r="AR202" s="66"/>
      <c r="AS202" s="67"/>
      <c r="AT202" s="67"/>
      <c r="AU202" s="5"/>
      <c r="AV202" s="5"/>
      <c r="AW202" s="68"/>
      <c r="AX202" s="90"/>
    </row>
    <row r="203" spans="1:50" s="7" customFormat="1" ht="52.95" customHeight="1" x14ac:dyDescent="0.3">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79"/>
      <c r="AB203" s="79"/>
      <c r="AC203" s="3"/>
      <c r="AD203" s="40" t="e">
        <f>IF(#REF!="","",(#REF!-#REF!))</f>
        <v>#REF!</v>
      </c>
      <c r="AE203" s="40" t="e">
        <f>IF(#REF!="","",(#REF!+#REF!))</f>
        <v>#REF!</v>
      </c>
      <c r="AF203" s="42" t="e">
        <f>AVERAGE(#REF!,#REF!,#REF!)</f>
        <v>#REF!</v>
      </c>
      <c r="AG203" s="42" t="e">
        <f>AF203*#REF!</f>
        <v>#REF!</v>
      </c>
      <c r="AH203" s="3"/>
      <c r="AI203" s="86"/>
      <c r="AJ203" s="81"/>
      <c r="AK203" s="89"/>
      <c r="AL203" s="64"/>
      <c r="AM203" s="64"/>
      <c r="AN203" s="5"/>
      <c r="AO203" s="5"/>
      <c r="AP203" s="5"/>
      <c r="AQ203" s="65"/>
      <c r="AR203" s="66"/>
      <c r="AS203" s="67"/>
      <c r="AT203" s="67"/>
      <c r="AU203" s="5"/>
      <c r="AV203" s="5"/>
      <c r="AW203" s="68"/>
      <c r="AX203" s="90"/>
    </row>
    <row r="204" spans="1:50" s="7" customFormat="1" ht="52.95" customHeight="1" x14ac:dyDescent="0.3">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79"/>
      <c r="AB204" s="79"/>
      <c r="AC204" s="3"/>
      <c r="AD204" s="40" t="e">
        <f>IF(#REF!="","",(#REF!-#REF!))</f>
        <v>#REF!</v>
      </c>
      <c r="AE204" s="40" t="e">
        <f>IF(#REF!="","",(#REF!+#REF!))</f>
        <v>#REF!</v>
      </c>
      <c r="AF204" s="42" t="e">
        <f>AVERAGE(#REF!,#REF!,#REF!)</f>
        <v>#REF!</v>
      </c>
      <c r="AG204" s="42" t="e">
        <f>AF204*#REF!</f>
        <v>#REF!</v>
      </c>
      <c r="AH204" s="3"/>
      <c r="AI204" s="86"/>
      <c r="AJ204" s="81"/>
      <c r="AK204" s="89"/>
      <c r="AL204" s="64"/>
      <c r="AM204" s="64"/>
      <c r="AN204" s="5"/>
      <c r="AO204" s="5"/>
      <c r="AP204" s="5"/>
      <c r="AQ204" s="65"/>
      <c r="AR204" s="66"/>
      <c r="AS204" s="67"/>
      <c r="AT204" s="67"/>
      <c r="AU204" s="5"/>
      <c r="AV204" s="5"/>
      <c r="AW204" s="68"/>
      <c r="AX204" s="90"/>
    </row>
    <row r="205" spans="1:50" s="7" customFormat="1" ht="52.95" customHeight="1" x14ac:dyDescent="0.3">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79"/>
      <c r="AB205" s="79"/>
      <c r="AC205" s="3"/>
      <c r="AD205" s="40" t="e">
        <f>IF(#REF!="","",(#REF!-#REF!))</f>
        <v>#REF!</v>
      </c>
      <c r="AE205" s="40" t="e">
        <f>IF(#REF!="","",(#REF!+#REF!))</f>
        <v>#REF!</v>
      </c>
      <c r="AF205" s="42" t="e">
        <f>AVERAGE(#REF!,#REF!,#REF!)</f>
        <v>#REF!</v>
      </c>
      <c r="AG205" s="42" t="e">
        <f>AF205*#REF!</f>
        <v>#REF!</v>
      </c>
      <c r="AH205" s="3"/>
      <c r="AI205" s="86"/>
      <c r="AJ205" s="81"/>
      <c r="AK205" s="89"/>
      <c r="AL205" s="64"/>
      <c r="AM205" s="64"/>
      <c r="AN205" s="5"/>
      <c r="AO205" s="5"/>
      <c r="AP205" s="5"/>
      <c r="AQ205" s="65"/>
      <c r="AR205" s="66"/>
      <c r="AS205" s="67"/>
      <c r="AT205" s="67"/>
      <c r="AU205" s="5"/>
      <c r="AV205" s="5"/>
      <c r="AW205" s="68"/>
      <c r="AX205" s="90"/>
    </row>
    <row r="206" spans="1:50" s="7" customFormat="1" ht="52.95" customHeight="1" x14ac:dyDescent="0.3">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79"/>
      <c r="AB206" s="79"/>
      <c r="AC206" s="3"/>
      <c r="AD206" s="40" t="e">
        <f>IF(#REF!="","",(#REF!-#REF!))</f>
        <v>#REF!</v>
      </c>
      <c r="AE206" s="40" t="e">
        <f>IF(#REF!="","",(#REF!+#REF!))</f>
        <v>#REF!</v>
      </c>
      <c r="AF206" s="42" t="e">
        <f>AVERAGE(#REF!,#REF!,#REF!)</f>
        <v>#REF!</v>
      </c>
      <c r="AG206" s="42" t="e">
        <f>AF206*#REF!</f>
        <v>#REF!</v>
      </c>
      <c r="AH206" s="3"/>
      <c r="AI206" s="86"/>
      <c r="AJ206" s="81"/>
      <c r="AK206" s="89"/>
      <c r="AL206" s="64"/>
      <c r="AM206" s="64"/>
      <c r="AN206" s="5"/>
      <c r="AO206" s="5"/>
      <c r="AP206" s="5"/>
      <c r="AQ206" s="65"/>
      <c r="AR206" s="66"/>
      <c r="AS206" s="67"/>
      <c r="AT206" s="67"/>
      <c r="AU206" s="5"/>
      <c r="AV206" s="5"/>
      <c r="AW206" s="68"/>
      <c r="AX206" s="90"/>
    </row>
    <row r="207" spans="1:50" s="7" customFormat="1" ht="52.95" customHeight="1" x14ac:dyDescent="0.3">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79"/>
      <c r="AB207" s="79"/>
      <c r="AC207" s="3"/>
      <c r="AD207" s="40" t="e">
        <f>IF(#REF!="","",(#REF!-#REF!))</f>
        <v>#REF!</v>
      </c>
      <c r="AE207" s="40" t="e">
        <f>IF(#REF!="","",(#REF!+#REF!))</f>
        <v>#REF!</v>
      </c>
      <c r="AF207" s="42" t="e">
        <f>AVERAGE(#REF!,#REF!,#REF!)</f>
        <v>#REF!</v>
      </c>
      <c r="AG207" s="42" t="e">
        <f>AF207*#REF!</f>
        <v>#REF!</v>
      </c>
      <c r="AH207" s="3"/>
      <c r="AI207" s="86"/>
      <c r="AJ207" s="81"/>
      <c r="AK207" s="89"/>
      <c r="AL207" s="64"/>
      <c r="AM207" s="64"/>
      <c r="AN207" s="5"/>
      <c r="AO207" s="5"/>
      <c r="AP207" s="5"/>
      <c r="AQ207" s="65"/>
      <c r="AR207" s="66"/>
      <c r="AS207" s="67"/>
      <c r="AT207" s="67"/>
      <c r="AU207" s="5"/>
      <c r="AV207" s="5"/>
      <c r="AW207" s="68"/>
      <c r="AX207" s="90"/>
    </row>
    <row r="208" spans="1:50" s="7" customFormat="1" ht="52.95" customHeight="1" x14ac:dyDescent="0.3">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79"/>
      <c r="AB208" s="79"/>
      <c r="AC208" s="3"/>
      <c r="AD208" s="40" t="e">
        <f>IF(#REF!="","",(#REF!-#REF!))</f>
        <v>#REF!</v>
      </c>
      <c r="AE208" s="40" t="e">
        <f>IF(#REF!="","",(#REF!+#REF!))</f>
        <v>#REF!</v>
      </c>
      <c r="AF208" s="42" t="e">
        <f>AVERAGE(#REF!,#REF!,#REF!)</f>
        <v>#REF!</v>
      </c>
      <c r="AG208" s="42" t="e">
        <f>AF208*#REF!</f>
        <v>#REF!</v>
      </c>
      <c r="AH208" s="3"/>
      <c r="AI208" s="86"/>
      <c r="AJ208" s="81"/>
      <c r="AK208" s="89"/>
      <c r="AL208" s="64"/>
      <c r="AM208" s="64"/>
      <c r="AN208" s="5"/>
      <c r="AO208" s="5"/>
      <c r="AP208" s="5"/>
      <c r="AQ208" s="65"/>
      <c r="AR208" s="66"/>
      <c r="AS208" s="67"/>
      <c r="AT208" s="67"/>
      <c r="AU208" s="5"/>
      <c r="AV208" s="5"/>
      <c r="AW208" s="68"/>
      <c r="AX208" s="90"/>
    </row>
    <row r="209" spans="1:50" s="7" customFormat="1" ht="52.95" customHeight="1" x14ac:dyDescent="0.3">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79"/>
      <c r="AB209" s="79"/>
      <c r="AC209" s="3"/>
      <c r="AD209" s="40" t="e">
        <f>IF(#REF!="","",(#REF!-#REF!))</f>
        <v>#REF!</v>
      </c>
      <c r="AE209" s="40" t="e">
        <f>IF(#REF!="","",(#REF!+#REF!))</f>
        <v>#REF!</v>
      </c>
      <c r="AF209" s="42" t="e">
        <f>AVERAGE(#REF!,#REF!,#REF!)</f>
        <v>#REF!</v>
      </c>
      <c r="AG209" s="42" t="e">
        <f>AF209*#REF!</f>
        <v>#REF!</v>
      </c>
      <c r="AH209" s="3"/>
      <c r="AI209" s="86"/>
      <c r="AJ209" s="81"/>
      <c r="AK209" s="89"/>
      <c r="AL209" s="64"/>
      <c r="AM209" s="64"/>
      <c r="AN209" s="5"/>
      <c r="AO209" s="5"/>
      <c r="AP209" s="5"/>
      <c r="AQ209" s="65"/>
      <c r="AR209" s="66"/>
      <c r="AS209" s="67"/>
      <c r="AT209" s="67"/>
      <c r="AU209" s="5"/>
      <c r="AV209" s="5"/>
      <c r="AW209" s="68"/>
      <c r="AX209" s="90"/>
    </row>
    <row r="210" spans="1:50" s="7" customFormat="1" ht="52.95" customHeight="1" x14ac:dyDescent="0.3">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79"/>
      <c r="AB210" s="79"/>
      <c r="AC210" s="3"/>
      <c r="AD210" s="40" t="e">
        <f>IF(#REF!="","",(#REF!-#REF!))</f>
        <v>#REF!</v>
      </c>
      <c r="AE210" s="40" t="e">
        <f>IF(#REF!="","",(#REF!+#REF!))</f>
        <v>#REF!</v>
      </c>
      <c r="AF210" s="42" t="e">
        <f>AVERAGE(#REF!,#REF!,#REF!)</f>
        <v>#REF!</v>
      </c>
      <c r="AG210" s="42" t="e">
        <f>AF210*#REF!</f>
        <v>#REF!</v>
      </c>
      <c r="AH210" s="3"/>
      <c r="AI210" s="86"/>
      <c r="AJ210" s="81"/>
      <c r="AK210" s="89"/>
      <c r="AL210" s="64"/>
      <c r="AM210" s="64"/>
      <c r="AN210" s="5"/>
      <c r="AO210" s="5"/>
      <c r="AP210" s="5"/>
      <c r="AQ210" s="65"/>
      <c r="AR210" s="66"/>
      <c r="AS210" s="67"/>
      <c r="AT210" s="67"/>
      <c r="AU210" s="5"/>
      <c r="AV210" s="5"/>
      <c r="AW210" s="68"/>
      <c r="AX210" s="90"/>
    </row>
    <row r="211" spans="1:50" s="7" customFormat="1" ht="52.95" customHeight="1" x14ac:dyDescent="0.3">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79"/>
      <c r="AB211" s="79"/>
      <c r="AC211" s="3"/>
      <c r="AD211" s="40" t="e">
        <f>IF(#REF!="","",(#REF!-#REF!))</f>
        <v>#REF!</v>
      </c>
      <c r="AE211" s="40" t="e">
        <f>IF(#REF!="","",(#REF!+#REF!))</f>
        <v>#REF!</v>
      </c>
      <c r="AF211" s="42" t="e">
        <f>AVERAGE(#REF!,#REF!,#REF!)</f>
        <v>#REF!</v>
      </c>
      <c r="AG211" s="42" t="e">
        <f>AF211*#REF!</f>
        <v>#REF!</v>
      </c>
      <c r="AH211" s="3"/>
      <c r="AI211" s="86"/>
      <c r="AJ211" s="81"/>
      <c r="AK211" s="89"/>
      <c r="AL211" s="64"/>
      <c r="AM211" s="64"/>
      <c r="AN211" s="5"/>
      <c r="AO211" s="5"/>
      <c r="AP211" s="5"/>
      <c r="AQ211" s="65"/>
      <c r="AR211" s="66"/>
      <c r="AS211" s="67"/>
      <c r="AT211" s="67"/>
      <c r="AU211" s="5"/>
      <c r="AV211" s="5"/>
      <c r="AW211" s="68"/>
      <c r="AX211" s="90"/>
    </row>
    <row r="212" spans="1:50" s="7" customFormat="1" ht="52.95" customHeight="1" x14ac:dyDescent="0.3">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79"/>
      <c r="AB212" s="79"/>
      <c r="AC212" s="3"/>
      <c r="AD212" s="40" t="e">
        <f>IF(#REF!="","",(#REF!-#REF!))</f>
        <v>#REF!</v>
      </c>
      <c r="AE212" s="40" t="e">
        <f>IF(#REF!="","",(#REF!+#REF!))</f>
        <v>#REF!</v>
      </c>
      <c r="AF212" s="42" t="e">
        <f>AVERAGE(#REF!,#REF!,#REF!)</f>
        <v>#REF!</v>
      </c>
      <c r="AG212" s="42" t="e">
        <f>AF212*#REF!</f>
        <v>#REF!</v>
      </c>
      <c r="AH212" s="3"/>
      <c r="AI212" s="86"/>
      <c r="AJ212" s="81"/>
      <c r="AK212" s="89"/>
      <c r="AL212" s="64"/>
      <c r="AM212" s="64"/>
      <c r="AN212" s="5"/>
      <c r="AO212" s="5"/>
      <c r="AP212" s="5"/>
      <c r="AQ212" s="65"/>
      <c r="AR212" s="66"/>
      <c r="AS212" s="67"/>
      <c r="AT212" s="67"/>
      <c r="AU212" s="5"/>
      <c r="AV212" s="5"/>
      <c r="AW212" s="68"/>
      <c r="AX212" s="90"/>
    </row>
    <row r="213" spans="1:50" s="7" customFormat="1" ht="52.95" customHeight="1" x14ac:dyDescent="0.3">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79"/>
      <c r="AB213" s="79"/>
      <c r="AC213" s="3"/>
      <c r="AD213" s="40"/>
      <c r="AE213" s="40"/>
      <c r="AF213" s="42"/>
      <c r="AG213" s="42"/>
      <c r="AH213" s="3"/>
      <c r="AI213" s="86"/>
      <c r="AJ213" s="81"/>
      <c r="AK213" s="89"/>
      <c r="AL213" s="64"/>
      <c r="AM213" s="64"/>
      <c r="AN213" s="5"/>
      <c r="AO213" s="5"/>
      <c r="AP213" s="5"/>
      <c r="AQ213" s="65"/>
      <c r="AR213" s="66"/>
      <c r="AS213" s="67"/>
      <c r="AT213" s="67"/>
      <c r="AU213" s="5"/>
      <c r="AV213" s="5"/>
      <c r="AW213" s="68"/>
      <c r="AX213" s="90"/>
    </row>
    <row r="214" spans="1:50" s="7" customFormat="1" ht="300.75" customHeight="1" x14ac:dyDescent="0.3">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79"/>
      <c r="AB214" s="79"/>
      <c r="AC214" s="3"/>
      <c r="AD214" s="40" t="e">
        <f>IF(#REF!="","",(#REF!-#REF!))</f>
        <v>#REF!</v>
      </c>
      <c r="AE214" s="40" t="e">
        <f>IF(#REF!="","",(#REF!+#REF!))</f>
        <v>#REF!</v>
      </c>
      <c r="AF214" s="42" t="e">
        <f>AVERAGE(#REF!,#REF!,#REF!)</f>
        <v>#REF!</v>
      </c>
      <c r="AG214" s="42" t="e">
        <f>AF214*#REF!</f>
        <v>#REF!</v>
      </c>
      <c r="AH214" s="3"/>
      <c r="AI214" s="86"/>
      <c r="AJ214" s="81"/>
      <c r="AK214" s="89"/>
      <c r="AL214" s="64"/>
      <c r="AM214" s="64"/>
      <c r="AN214" s="5"/>
      <c r="AO214" s="5"/>
      <c r="AP214" s="5"/>
      <c r="AQ214" s="65"/>
      <c r="AR214" s="66"/>
      <c r="AS214" s="67"/>
      <c r="AT214" s="67"/>
      <c r="AU214" s="5"/>
      <c r="AV214" s="5"/>
      <c r="AW214" s="68"/>
      <c r="AX214" s="90"/>
    </row>
    <row r="215" spans="1:50" s="7" customFormat="1" ht="60.75" customHeight="1" x14ac:dyDescent="0.3">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79"/>
      <c r="AB215" s="79"/>
      <c r="AC215" s="3"/>
      <c r="AD215" s="40" t="e">
        <f>IF(#REF!="","",(#REF!-#REF!))</f>
        <v>#REF!</v>
      </c>
      <c r="AE215" s="40" t="e">
        <f>IF(#REF!="","",(#REF!+#REF!))</f>
        <v>#REF!</v>
      </c>
      <c r="AF215" s="42" t="e">
        <f>AVERAGE(#REF!,#REF!,#REF!)</f>
        <v>#REF!</v>
      </c>
      <c r="AG215" s="42" t="e">
        <f>AF215*#REF!</f>
        <v>#REF!</v>
      </c>
      <c r="AH215" s="3"/>
      <c r="AI215" s="86"/>
      <c r="AJ215" s="81"/>
      <c r="AK215" s="89"/>
      <c r="AL215" s="64"/>
      <c r="AM215" s="64"/>
      <c r="AN215" s="5"/>
      <c r="AO215" s="5"/>
      <c r="AP215" s="5"/>
      <c r="AQ215" s="65"/>
      <c r="AR215" s="66"/>
      <c r="AS215" s="67"/>
      <c r="AT215" s="67"/>
      <c r="AU215" s="5"/>
      <c r="AV215" s="5"/>
      <c r="AW215" s="68"/>
      <c r="AX215" s="90"/>
    </row>
    <row r="216" spans="1:50" s="7" customFormat="1" ht="59.25" customHeight="1" x14ac:dyDescent="0.3">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79"/>
      <c r="AB216" s="79"/>
      <c r="AC216" s="3"/>
      <c r="AD216" s="40" t="e">
        <f>IF(#REF!="","",(#REF!-#REF!))</f>
        <v>#REF!</v>
      </c>
      <c r="AE216" s="40" t="e">
        <f>IF(#REF!="","",(#REF!+#REF!))</f>
        <v>#REF!</v>
      </c>
      <c r="AF216" s="42" t="e">
        <f>AVERAGE(#REF!,#REF!,#REF!)</f>
        <v>#REF!</v>
      </c>
      <c r="AG216" s="42" t="e">
        <f>AF216*#REF!</f>
        <v>#REF!</v>
      </c>
      <c r="AH216" s="3"/>
      <c r="AI216" s="86"/>
      <c r="AJ216" s="81"/>
      <c r="AK216" s="89"/>
      <c r="AL216" s="64"/>
      <c r="AM216" s="64"/>
      <c r="AN216" s="5"/>
      <c r="AO216" s="5"/>
      <c r="AP216" s="5"/>
      <c r="AQ216" s="65"/>
      <c r="AR216" s="66"/>
      <c r="AS216" s="67"/>
      <c r="AT216" s="67"/>
      <c r="AU216" s="5"/>
      <c r="AV216" s="5"/>
      <c r="AW216" s="68"/>
      <c r="AX216" s="90"/>
    </row>
    <row r="217" spans="1:50" s="7" customFormat="1" ht="114.75" customHeight="1" x14ac:dyDescent="0.3">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79"/>
      <c r="AB217" s="79"/>
      <c r="AC217" s="3"/>
      <c r="AD217" s="40" t="e">
        <f>IF(#REF!="","",(#REF!-#REF!))</f>
        <v>#REF!</v>
      </c>
      <c r="AE217" s="40" t="e">
        <f>IF(#REF!="","",(#REF!+#REF!))</f>
        <v>#REF!</v>
      </c>
      <c r="AF217" s="42" t="e">
        <f>AVERAGE(#REF!,#REF!,#REF!)</f>
        <v>#REF!</v>
      </c>
      <c r="AG217" s="42" t="e">
        <f>AF217*#REF!</f>
        <v>#REF!</v>
      </c>
      <c r="AH217" s="3"/>
      <c r="AI217" s="86"/>
      <c r="AJ217" s="81"/>
      <c r="AK217" s="89"/>
      <c r="AL217" s="64"/>
      <c r="AM217" s="64"/>
      <c r="AN217" s="5"/>
      <c r="AO217" s="5"/>
      <c r="AP217" s="5"/>
      <c r="AQ217" s="65"/>
      <c r="AR217" s="66"/>
      <c r="AS217" s="67"/>
      <c r="AT217" s="67"/>
      <c r="AU217" s="5"/>
      <c r="AV217" s="5"/>
      <c r="AW217" s="68"/>
      <c r="AX217" s="90"/>
    </row>
    <row r="218" spans="1:50" s="7" customFormat="1" ht="111.75" customHeight="1" x14ac:dyDescent="0.3">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79"/>
      <c r="AB218" s="79"/>
      <c r="AC218" s="3"/>
      <c r="AD218" s="40" t="e">
        <f>IF(#REF!="","",(#REF!-#REF!))</f>
        <v>#REF!</v>
      </c>
      <c r="AE218" s="40" t="e">
        <f>IF(#REF!="","",(#REF!+#REF!))</f>
        <v>#REF!</v>
      </c>
      <c r="AF218" s="42" t="e">
        <f>AVERAGE(#REF!,#REF!,#REF!)</f>
        <v>#REF!</v>
      </c>
      <c r="AG218" s="42" t="e">
        <f>AF218*#REF!</f>
        <v>#REF!</v>
      </c>
      <c r="AH218" s="3"/>
      <c r="AI218" s="86"/>
      <c r="AJ218" s="81"/>
      <c r="AK218" s="89"/>
      <c r="AL218" s="64"/>
      <c r="AM218" s="64"/>
      <c r="AN218" s="5"/>
      <c r="AO218" s="5"/>
      <c r="AP218" s="5"/>
      <c r="AQ218" s="65"/>
      <c r="AR218" s="66"/>
      <c r="AS218" s="67"/>
      <c r="AT218" s="67"/>
      <c r="AU218" s="5"/>
      <c r="AV218" s="5"/>
      <c r="AW218" s="68"/>
      <c r="AX218" s="90"/>
    </row>
    <row r="219" spans="1:50" s="7" customFormat="1" ht="52.95" customHeight="1" x14ac:dyDescent="0.3">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79"/>
      <c r="AB219" s="79"/>
      <c r="AC219" s="3"/>
      <c r="AD219" s="40" t="e">
        <f>IF(#REF!="","",(#REF!-#REF!))</f>
        <v>#REF!</v>
      </c>
      <c r="AE219" s="40" t="e">
        <f>IF(#REF!="","",(#REF!+#REF!))</f>
        <v>#REF!</v>
      </c>
      <c r="AF219" s="42" t="e">
        <f>AVERAGE(#REF!,#REF!,#REF!)</f>
        <v>#REF!</v>
      </c>
      <c r="AG219" s="42" t="e">
        <f>AF219*#REF!</f>
        <v>#REF!</v>
      </c>
      <c r="AH219" s="3"/>
      <c r="AI219" s="86"/>
      <c r="AJ219" s="81"/>
      <c r="AK219" s="89"/>
      <c r="AL219" s="64"/>
      <c r="AM219" s="64"/>
      <c r="AN219" s="5"/>
      <c r="AO219" s="5"/>
      <c r="AP219" s="5"/>
      <c r="AQ219" s="65"/>
      <c r="AR219" s="66"/>
      <c r="AS219" s="67"/>
      <c r="AT219" s="67"/>
      <c r="AU219" s="5"/>
      <c r="AV219" s="5"/>
      <c r="AW219" s="68"/>
      <c r="AX219" s="90"/>
    </row>
    <row r="220" spans="1:50" s="7" customFormat="1" ht="219.75" customHeight="1" x14ac:dyDescent="0.3">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79"/>
      <c r="AB220" s="79"/>
      <c r="AC220" s="3"/>
      <c r="AD220" s="40" t="e">
        <f>IF(#REF!="","",(#REF!-#REF!))</f>
        <v>#REF!</v>
      </c>
      <c r="AE220" s="40" t="e">
        <f>IF(#REF!="","",(#REF!+#REF!))</f>
        <v>#REF!</v>
      </c>
      <c r="AF220" s="42" t="e">
        <f>AVERAGE(#REF!,#REF!,#REF!)</f>
        <v>#REF!</v>
      </c>
      <c r="AG220" s="42" t="e">
        <f>AF220*#REF!</f>
        <v>#REF!</v>
      </c>
      <c r="AH220" s="3"/>
      <c r="AI220" s="86"/>
      <c r="AJ220" s="81"/>
      <c r="AK220" s="89"/>
      <c r="AL220" s="64"/>
      <c r="AM220" s="64"/>
      <c r="AN220" s="5"/>
      <c r="AO220" s="5"/>
      <c r="AP220" s="5"/>
      <c r="AQ220" s="65"/>
      <c r="AR220" s="66"/>
      <c r="AS220" s="67"/>
      <c r="AT220" s="67"/>
      <c r="AU220" s="5"/>
      <c r="AV220" s="5"/>
      <c r="AW220" s="68"/>
      <c r="AX220" s="90"/>
    </row>
    <row r="221" spans="1:50" s="7" customFormat="1" ht="145.5" customHeight="1" x14ac:dyDescent="0.3">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79"/>
      <c r="AB221" s="79"/>
      <c r="AC221" s="3"/>
      <c r="AD221" s="40" t="e">
        <f>IF(#REF!="","",(#REF!-#REF!))</f>
        <v>#REF!</v>
      </c>
      <c r="AE221" s="40" t="e">
        <f>IF(#REF!="","",(#REF!+#REF!))</f>
        <v>#REF!</v>
      </c>
      <c r="AF221" s="42" t="e">
        <f>AVERAGE(#REF!,#REF!,#REF!)</f>
        <v>#REF!</v>
      </c>
      <c r="AG221" s="42" t="e">
        <f>AF221*#REF!</f>
        <v>#REF!</v>
      </c>
      <c r="AH221" s="3"/>
      <c r="AI221" s="86"/>
      <c r="AJ221" s="81"/>
      <c r="AK221" s="89"/>
      <c r="AL221" s="64"/>
      <c r="AM221" s="64"/>
      <c r="AN221" s="5"/>
      <c r="AO221" s="5"/>
      <c r="AP221" s="5"/>
      <c r="AQ221" s="65"/>
      <c r="AR221" s="66"/>
      <c r="AS221" s="67"/>
      <c r="AT221" s="67"/>
      <c r="AU221" s="5"/>
      <c r="AV221" s="5"/>
      <c r="AW221" s="68"/>
      <c r="AX221" s="90"/>
    </row>
    <row r="222" spans="1:50" s="7" customFormat="1" ht="255" customHeight="1" x14ac:dyDescent="0.3">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79"/>
      <c r="AB222" s="79"/>
      <c r="AC222" s="3"/>
      <c r="AD222" s="40" t="e">
        <f>IF(#REF!="","",(#REF!-#REF!))</f>
        <v>#REF!</v>
      </c>
      <c r="AE222" s="40" t="e">
        <f>IF(#REF!="","",(#REF!+#REF!))</f>
        <v>#REF!</v>
      </c>
      <c r="AF222" s="42" t="e">
        <f>AVERAGE(#REF!,#REF!,#REF!)</f>
        <v>#REF!</v>
      </c>
      <c r="AG222" s="42" t="e">
        <f>AF222*#REF!</f>
        <v>#REF!</v>
      </c>
      <c r="AH222" s="3"/>
      <c r="AI222" s="86"/>
      <c r="AJ222" s="81"/>
      <c r="AK222" s="89"/>
      <c r="AL222" s="64"/>
      <c r="AM222" s="64"/>
      <c r="AN222" s="5"/>
      <c r="AO222" s="5"/>
      <c r="AP222" s="5"/>
      <c r="AQ222" s="65"/>
      <c r="AR222" s="66"/>
      <c r="AS222" s="67"/>
      <c r="AT222" s="67"/>
      <c r="AU222" s="5"/>
      <c r="AV222" s="5"/>
      <c r="AW222" s="68"/>
      <c r="AX222" s="90"/>
    </row>
    <row r="223" spans="1:50" s="7" customFormat="1" ht="52.95" customHeight="1" x14ac:dyDescent="0.3">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79"/>
      <c r="AB223" s="79"/>
      <c r="AC223" s="3"/>
      <c r="AD223" s="40" t="e">
        <f>IF(#REF!="","",(#REF!-#REF!))</f>
        <v>#REF!</v>
      </c>
      <c r="AE223" s="40" t="e">
        <f>IF(#REF!="","",(#REF!+#REF!))</f>
        <v>#REF!</v>
      </c>
      <c r="AF223" s="42" t="e">
        <f>AVERAGE(#REF!,#REF!,#REF!)</f>
        <v>#REF!</v>
      </c>
      <c r="AG223" s="42" t="e">
        <f>AF223*#REF!</f>
        <v>#REF!</v>
      </c>
      <c r="AH223" s="3"/>
      <c r="AI223" s="86"/>
      <c r="AJ223" s="81"/>
      <c r="AK223" s="89"/>
      <c r="AL223" s="64"/>
      <c r="AM223" s="64"/>
      <c r="AN223" s="5"/>
      <c r="AO223" s="5"/>
      <c r="AP223" s="5"/>
      <c r="AQ223" s="65"/>
      <c r="AR223" s="66"/>
      <c r="AS223" s="67"/>
      <c r="AT223" s="67"/>
      <c r="AU223" s="5"/>
      <c r="AV223" s="5"/>
      <c r="AW223" s="68"/>
      <c r="AX223" s="90"/>
    </row>
    <row r="224" spans="1:50" s="7" customFormat="1" ht="105.75" customHeight="1" x14ac:dyDescent="0.3">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79"/>
      <c r="AB224" s="79"/>
      <c r="AC224" s="3"/>
      <c r="AD224" s="40"/>
      <c r="AE224" s="40"/>
      <c r="AF224" s="42"/>
      <c r="AG224" s="42"/>
      <c r="AH224" s="3"/>
      <c r="AI224" s="86"/>
      <c r="AJ224" s="81"/>
      <c r="AK224" s="89"/>
      <c r="AL224" s="64"/>
      <c r="AM224" s="64"/>
      <c r="AN224" s="5"/>
      <c r="AO224" s="5"/>
      <c r="AP224" s="5"/>
      <c r="AQ224" s="65"/>
      <c r="AR224" s="66"/>
      <c r="AS224" s="67"/>
      <c r="AT224" s="67"/>
      <c r="AU224" s="5"/>
      <c r="AV224" s="5"/>
      <c r="AW224" s="68"/>
      <c r="AX224" s="90"/>
    </row>
    <row r="225" spans="1:50" s="7" customFormat="1" ht="52.95" customHeight="1" x14ac:dyDescent="0.3">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79"/>
      <c r="AB225" s="79"/>
      <c r="AC225" s="3"/>
      <c r="AD225" s="40" t="e">
        <f>IF(#REF!="","",(#REF!-#REF!))</f>
        <v>#REF!</v>
      </c>
      <c r="AE225" s="40" t="e">
        <f>IF(#REF!="","",(#REF!+#REF!))</f>
        <v>#REF!</v>
      </c>
      <c r="AF225" s="42" t="e">
        <f>AVERAGE(#REF!,#REF!,#REF!)</f>
        <v>#REF!</v>
      </c>
      <c r="AG225" s="42" t="e">
        <f>AF225*#REF!</f>
        <v>#REF!</v>
      </c>
      <c r="AH225" s="3"/>
      <c r="AI225" s="86"/>
      <c r="AJ225" s="81"/>
      <c r="AK225" s="89"/>
      <c r="AL225" s="64"/>
      <c r="AM225" s="64"/>
      <c r="AN225" s="5"/>
      <c r="AO225" s="5"/>
      <c r="AP225" s="5"/>
      <c r="AQ225" s="65"/>
      <c r="AR225" s="66"/>
      <c r="AS225" s="67"/>
      <c r="AT225" s="67"/>
      <c r="AU225" s="5"/>
      <c r="AV225" s="5"/>
      <c r="AW225" s="68"/>
      <c r="AX225" s="90"/>
    </row>
    <row r="226" spans="1:50" s="7" customFormat="1" ht="52.95" customHeight="1" x14ac:dyDescent="0.3">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79"/>
      <c r="AB226" s="79"/>
      <c r="AC226" s="3"/>
      <c r="AD226" s="40" t="e">
        <f>IF(#REF!="","",(#REF!-#REF!))</f>
        <v>#REF!</v>
      </c>
      <c r="AE226" s="40" t="e">
        <f>IF(#REF!="","",(#REF!+#REF!))</f>
        <v>#REF!</v>
      </c>
      <c r="AF226" s="42" t="e">
        <f>AVERAGE(#REF!,#REF!,#REF!)</f>
        <v>#REF!</v>
      </c>
      <c r="AG226" s="42" t="e">
        <f>AF226*#REF!</f>
        <v>#REF!</v>
      </c>
      <c r="AH226" s="3"/>
      <c r="AI226" s="86"/>
      <c r="AJ226" s="81"/>
      <c r="AK226" s="89"/>
      <c r="AL226" s="64"/>
      <c r="AM226" s="64"/>
      <c r="AN226" s="5"/>
      <c r="AO226" s="5"/>
      <c r="AP226" s="5"/>
      <c r="AQ226" s="65"/>
      <c r="AR226" s="66"/>
      <c r="AS226" s="67"/>
      <c r="AT226" s="67"/>
      <c r="AU226" s="5"/>
      <c r="AV226" s="5"/>
      <c r="AW226" s="68"/>
      <c r="AX226" s="90"/>
    </row>
    <row r="227" spans="1:50" s="7" customFormat="1" ht="52.95" customHeight="1" x14ac:dyDescent="0.3">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79"/>
      <c r="AB227" s="79"/>
      <c r="AC227" s="3"/>
      <c r="AD227" s="40" t="e">
        <f>IF(#REF!="","",(#REF!-#REF!))</f>
        <v>#REF!</v>
      </c>
      <c r="AE227" s="40" t="e">
        <f>IF(#REF!="","",(#REF!+#REF!))</f>
        <v>#REF!</v>
      </c>
      <c r="AF227" s="42" t="e">
        <f>AVERAGE(#REF!,#REF!,#REF!)</f>
        <v>#REF!</v>
      </c>
      <c r="AG227" s="42" t="e">
        <f>AF227*#REF!</f>
        <v>#REF!</v>
      </c>
      <c r="AH227" s="3"/>
      <c r="AI227" s="86"/>
      <c r="AJ227" s="81"/>
      <c r="AK227" s="89"/>
      <c r="AL227" s="64"/>
      <c r="AM227" s="64"/>
      <c r="AN227" s="5"/>
      <c r="AO227" s="5"/>
      <c r="AP227" s="5"/>
      <c r="AQ227" s="65"/>
      <c r="AR227" s="66"/>
      <c r="AS227" s="67"/>
      <c r="AT227" s="67"/>
      <c r="AU227" s="5"/>
      <c r="AV227" s="5"/>
      <c r="AW227" s="68"/>
      <c r="AX227" s="90"/>
    </row>
    <row r="228" spans="1:50" s="7" customFormat="1" ht="52.95" customHeight="1" x14ac:dyDescent="0.3">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79"/>
      <c r="AB228" s="79"/>
      <c r="AC228" s="3"/>
      <c r="AD228" s="40" t="e">
        <f>IF(#REF!="","",(#REF!-#REF!))</f>
        <v>#REF!</v>
      </c>
      <c r="AE228" s="40" t="e">
        <f>IF(#REF!="","",(#REF!+#REF!))</f>
        <v>#REF!</v>
      </c>
      <c r="AF228" s="42" t="e">
        <f>AVERAGE(#REF!,#REF!,#REF!)</f>
        <v>#REF!</v>
      </c>
      <c r="AG228" s="42" t="e">
        <f>AF228*#REF!</f>
        <v>#REF!</v>
      </c>
      <c r="AH228" s="3"/>
      <c r="AI228" s="86"/>
      <c r="AJ228" s="81"/>
      <c r="AK228" s="89"/>
      <c r="AL228" s="64"/>
      <c r="AM228" s="64"/>
      <c r="AN228" s="5"/>
      <c r="AO228" s="5"/>
      <c r="AP228" s="5"/>
      <c r="AQ228" s="65"/>
      <c r="AR228" s="66"/>
      <c r="AS228" s="67"/>
      <c r="AT228" s="67"/>
      <c r="AU228" s="5"/>
      <c r="AV228" s="5"/>
      <c r="AW228" s="68"/>
      <c r="AX228" s="90"/>
    </row>
    <row r="229" spans="1:50" s="7" customFormat="1" ht="52.95" customHeight="1" x14ac:dyDescent="0.3">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79"/>
      <c r="AB229" s="79"/>
      <c r="AC229" s="3"/>
      <c r="AD229" s="40" t="e">
        <f>IF(#REF!="","",(#REF!-#REF!))</f>
        <v>#REF!</v>
      </c>
      <c r="AE229" s="40" t="e">
        <f>IF(#REF!="","",(#REF!+#REF!))</f>
        <v>#REF!</v>
      </c>
      <c r="AF229" s="42" t="e">
        <f>AVERAGE(#REF!,#REF!,#REF!)</f>
        <v>#REF!</v>
      </c>
      <c r="AG229" s="42" t="e">
        <f>AF229*#REF!</f>
        <v>#REF!</v>
      </c>
      <c r="AH229" s="3"/>
      <c r="AI229" s="86"/>
      <c r="AJ229" s="81"/>
      <c r="AK229" s="89"/>
      <c r="AL229" s="64"/>
      <c r="AM229" s="64"/>
      <c r="AN229" s="5"/>
      <c r="AO229" s="5"/>
      <c r="AP229" s="5"/>
      <c r="AQ229" s="65"/>
      <c r="AR229" s="66"/>
      <c r="AS229" s="67"/>
      <c r="AT229" s="67"/>
      <c r="AU229" s="5"/>
      <c r="AV229" s="5"/>
      <c r="AW229" s="68"/>
      <c r="AX229" s="90"/>
    </row>
    <row r="230" spans="1:50" s="7" customFormat="1" ht="59.25" customHeight="1" x14ac:dyDescent="0.3">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79"/>
      <c r="AB230" s="79"/>
      <c r="AC230" s="3"/>
      <c r="AD230" s="40" t="e">
        <f>IF(#REF!="","",(#REF!-#REF!))</f>
        <v>#REF!</v>
      </c>
      <c r="AE230" s="40" t="e">
        <f>IF(#REF!="","",(#REF!+#REF!))</f>
        <v>#REF!</v>
      </c>
      <c r="AF230" s="42" t="e">
        <f>AVERAGE(#REF!,#REF!,#REF!)</f>
        <v>#REF!</v>
      </c>
      <c r="AG230" s="42" t="e">
        <f>AF230*#REF!</f>
        <v>#REF!</v>
      </c>
      <c r="AH230" s="3"/>
      <c r="AI230" s="86"/>
      <c r="AJ230" s="81"/>
      <c r="AK230" s="89"/>
      <c r="AL230" s="64"/>
      <c r="AM230" s="64"/>
      <c r="AN230" s="5"/>
      <c r="AO230" s="5"/>
      <c r="AP230" s="5"/>
      <c r="AQ230" s="65"/>
      <c r="AR230" s="66"/>
      <c r="AS230" s="67"/>
      <c r="AT230" s="67"/>
      <c r="AU230" s="5"/>
      <c r="AV230" s="5"/>
      <c r="AW230" s="68"/>
      <c r="AX230" s="90"/>
    </row>
    <row r="231" spans="1:50" s="7" customFormat="1" ht="52.95" customHeight="1" x14ac:dyDescent="0.3">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79"/>
      <c r="AB231" s="79"/>
      <c r="AC231" s="3"/>
      <c r="AD231" s="40" t="e">
        <f>IF(#REF!="","",(#REF!-#REF!))</f>
        <v>#REF!</v>
      </c>
      <c r="AE231" s="40" t="e">
        <f>IF(#REF!="","",(#REF!+#REF!))</f>
        <v>#REF!</v>
      </c>
      <c r="AF231" s="42" t="e">
        <f>AVERAGE(#REF!,#REF!,#REF!)</f>
        <v>#REF!</v>
      </c>
      <c r="AG231" s="42" t="e">
        <f>AF231*#REF!</f>
        <v>#REF!</v>
      </c>
      <c r="AH231" s="3"/>
      <c r="AI231" s="86"/>
      <c r="AJ231" s="81"/>
      <c r="AK231" s="89"/>
      <c r="AL231" s="64"/>
      <c r="AM231" s="64"/>
      <c r="AN231" s="5"/>
      <c r="AO231" s="5"/>
      <c r="AP231" s="5"/>
      <c r="AQ231" s="65"/>
      <c r="AR231" s="66"/>
      <c r="AS231" s="67"/>
      <c r="AT231" s="67"/>
      <c r="AU231" s="5"/>
      <c r="AV231" s="5"/>
      <c r="AW231" s="68"/>
      <c r="AX231" s="90"/>
    </row>
    <row r="232" spans="1:50" s="7" customFormat="1" ht="72" customHeight="1" x14ac:dyDescent="0.3">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79"/>
      <c r="AB232" s="79"/>
      <c r="AC232" s="3"/>
      <c r="AD232" s="40" t="e">
        <f>IF(#REF!="","",(#REF!-#REF!))</f>
        <v>#REF!</v>
      </c>
      <c r="AE232" s="40" t="e">
        <f>IF(#REF!="","",(#REF!+#REF!))</f>
        <v>#REF!</v>
      </c>
      <c r="AF232" s="42" t="e">
        <f>AVERAGE(#REF!,#REF!,#REF!)</f>
        <v>#REF!</v>
      </c>
      <c r="AG232" s="42" t="e">
        <f>AF232*#REF!</f>
        <v>#REF!</v>
      </c>
      <c r="AH232" s="3"/>
      <c r="AI232" s="86"/>
      <c r="AJ232" s="81"/>
      <c r="AK232" s="89"/>
      <c r="AL232" s="64"/>
      <c r="AM232" s="64"/>
      <c r="AN232" s="5"/>
      <c r="AO232" s="5"/>
      <c r="AP232" s="5"/>
      <c r="AQ232" s="65"/>
      <c r="AR232" s="66"/>
      <c r="AS232" s="67"/>
      <c r="AT232" s="67"/>
      <c r="AU232" s="5"/>
      <c r="AV232" s="5"/>
      <c r="AW232" s="68"/>
      <c r="AX232" s="90"/>
    </row>
    <row r="233" spans="1:50" s="7" customFormat="1" ht="72" customHeight="1" x14ac:dyDescent="0.3">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79"/>
      <c r="AB233" s="79"/>
      <c r="AC233" s="3"/>
      <c r="AD233" s="40"/>
      <c r="AE233" s="40"/>
      <c r="AF233" s="42"/>
      <c r="AG233" s="42"/>
      <c r="AH233" s="3"/>
      <c r="AI233" s="86"/>
      <c r="AJ233" s="81"/>
      <c r="AK233" s="89"/>
      <c r="AL233" s="64"/>
      <c r="AM233" s="64"/>
      <c r="AN233" s="5"/>
      <c r="AO233" s="5"/>
      <c r="AP233" s="5"/>
      <c r="AQ233" s="65"/>
      <c r="AR233" s="66"/>
      <c r="AS233" s="67"/>
      <c r="AT233" s="67"/>
      <c r="AU233" s="5"/>
      <c r="AV233" s="5"/>
      <c r="AW233" s="68"/>
      <c r="AX233" s="90"/>
    </row>
    <row r="234" spans="1:50" s="7" customFormat="1" ht="72" customHeight="1" x14ac:dyDescent="0.3">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79"/>
      <c r="AB234" s="79"/>
      <c r="AC234" s="3"/>
      <c r="AD234" s="40"/>
      <c r="AE234" s="40"/>
      <c r="AF234" s="42"/>
      <c r="AG234" s="42"/>
      <c r="AH234" s="3"/>
      <c r="AI234" s="86"/>
      <c r="AJ234" s="81"/>
      <c r="AK234" s="89"/>
      <c r="AL234" s="64"/>
      <c r="AM234" s="64"/>
      <c r="AN234" s="5"/>
      <c r="AO234" s="5"/>
      <c r="AP234" s="5"/>
      <c r="AQ234" s="65"/>
      <c r="AR234" s="66"/>
      <c r="AS234" s="67"/>
      <c r="AT234" s="67"/>
      <c r="AU234" s="5"/>
      <c r="AV234" s="5"/>
      <c r="AW234" s="68"/>
      <c r="AX234" s="90"/>
    </row>
    <row r="235" spans="1:50" s="7" customFormat="1" ht="115.5" customHeight="1" x14ac:dyDescent="0.3">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79"/>
      <c r="AB235" s="79"/>
      <c r="AC235" s="3"/>
      <c r="AD235" s="40" t="e">
        <f>IF(#REF!="","",(#REF!-#REF!))</f>
        <v>#REF!</v>
      </c>
      <c r="AE235" s="40" t="e">
        <f>IF(#REF!="","",(#REF!+#REF!))</f>
        <v>#REF!</v>
      </c>
      <c r="AF235" s="42" t="e">
        <f>AVERAGE(#REF!,#REF!,#REF!)</f>
        <v>#REF!</v>
      </c>
      <c r="AG235" s="42" t="e">
        <f>AF235*#REF!</f>
        <v>#REF!</v>
      </c>
      <c r="AH235" s="3"/>
      <c r="AI235" s="86"/>
      <c r="AJ235" s="81"/>
      <c r="AK235" s="89"/>
      <c r="AL235" s="64"/>
      <c r="AM235" s="64"/>
      <c r="AN235" s="5"/>
      <c r="AO235" s="5"/>
      <c r="AP235" s="5"/>
      <c r="AQ235" s="65"/>
      <c r="AR235" s="66"/>
      <c r="AS235" s="67"/>
      <c r="AT235" s="67"/>
      <c r="AU235" s="5"/>
      <c r="AV235" s="5"/>
      <c r="AW235" s="68"/>
      <c r="AX235" s="90"/>
    </row>
    <row r="236" spans="1:50" s="7" customFormat="1" ht="101.25" customHeight="1" x14ac:dyDescent="0.3">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79"/>
      <c r="AB236" s="79"/>
      <c r="AC236" s="3"/>
      <c r="AD236" s="40" t="e">
        <f>IF(#REF!="","",(#REF!-#REF!))</f>
        <v>#REF!</v>
      </c>
      <c r="AE236" s="40" t="e">
        <f>IF(#REF!="","",(#REF!+#REF!))</f>
        <v>#REF!</v>
      </c>
      <c r="AF236" s="42" t="e">
        <f>AVERAGE(#REF!,#REF!,#REF!)</f>
        <v>#REF!</v>
      </c>
      <c r="AG236" s="42" t="e">
        <f>AF236*#REF!</f>
        <v>#REF!</v>
      </c>
      <c r="AH236" s="3"/>
      <c r="AI236" s="86"/>
      <c r="AJ236" s="81"/>
      <c r="AK236" s="89"/>
      <c r="AL236" s="64"/>
      <c r="AM236" s="64"/>
      <c r="AN236" s="5"/>
      <c r="AO236" s="5"/>
      <c r="AP236" s="5"/>
      <c r="AQ236" s="65"/>
      <c r="AR236" s="66"/>
      <c r="AS236" s="67"/>
      <c r="AT236" s="67"/>
      <c r="AU236" s="5"/>
      <c r="AV236" s="5"/>
      <c r="AW236" s="68"/>
      <c r="AX236" s="90"/>
    </row>
    <row r="237" spans="1:50" s="7" customFormat="1" ht="52.95" customHeight="1" x14ac:dyDescent="0.3">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79"/>
      <c r="AB237" s="79"/>
      <c r="AC237" s="3"/>
      <c r="AD237" s="40" t="e">
        <f>IF(#REF!="","",(#REF!-#REF!))</f>
        <v>#REF!</v>
      </c>
      <c r="AE237" s="40" t="e">
        <f>IF(#REF!="","",(#REF!+#REF!))</f>
        <v>#REF!</v>
      </c>
      <c r="AF237" s="42" t="e">
        <f>AVERAGE(#REF!,#REF!,#REF!)</f>
        <v>#REF!</v>
      </c>
      <c r="AG237" s="42" t="e">
        <f>AF237*#REF!</f>
        <v>#REF!</v>
      </c>
      <c r="AH237" s="3"/>
      <c r="AI237" s="86"/>
      <c r="AJ237" s="81"/>
      <c r="AK237" s="89"/>
      <c r="AL237" s="64"/>
      <c r="AM237" s="64"/>
      <c r="AN237" s="5"/>
      <c r="AO237" s="5"/>
      <c r="AP237" s="5"/>
      <c r="AQ237" s="65"/>
      <c r="AR237" s="66"/>
      <c r="AS237" s="67"/>
      <c r="AT237" s="67"/>
      <c r="AU237" s="5"/>
      <c r="AV237" s="5"/>
      <c r="AW237" s="68"/>
      <c r="AX237" s="90"/>
    </row>
    <row r="238" spans="1:50" s="7" customFormat="1" ht="52.95" customHeight="1" x14ac:dyDescent="0.3">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79"/>
      <c r="AB238" s="79"/>
      <c r="AC238" s="3"/>
      <c r="AD238" s="40" t="e">
        <f>IF(#REF!="","",(#REF!-#REF!))</f>
        <v>#REF!</v>
      </c>
      <c r="AE238" s="40" t="e">
        <f>IF(#REF!="","",(#REF!+#REF!))</f>
        <v>#REF!</v>
      </c>
      <c r="AF238" s="42" t="e">
        <f>AVERAGE(#REF!,#REF!,#REF!)</f>
        <v>#REF!</v>
      </c>
      <c r="AG238" s="42" t="e">
        <f>AF238*#REF!</f>
        <v>#REF!</v>
      </c>
      <c r="AH238" s="3"/>
      <c r="AI238" s="86"/>
      <c r="AJ238" s="81"/>
      <c r="AK238" s="89"/>
      <c r="AL238" s="64"/>
      <c r="AM238" s="64"/>
      <c r="AN238" s="5"/>
      <c r="AO238" s="5"/>
      <c r="AP238" s="5"/>
      <c r="AQ238" s="65"/>
      <c r="AR238" s="66"/>
      <c r="AS238" s="67"/>
      <c r="AT238" s="67"/>
      <c r="AU238" s="5"/>
      <c r="AV238" s="5"/>
      <c r="AW238" s="68"/>
      <c r="AX238" s="90"/>
    </row>
    <row r="239" spans="1:50" s="7" customFormat="1" ht="52.95" customHeight="1" x14ac:dyDescent="0.3">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79"/>
      <c r="AB239" s="79"/>
      <c r="AC239" s="3"/>
      <c r="AD239" s="40" t="e">
        <f>IF(#REF!="","",(#REF!-#REF!))</f>
        <v>#REF!</v>
      </c>
      <c r="AE239" s="40" t="e">
        <f>IF(#REF!="","",(#REF!+#REF!))</f>
        <v>#REF!</v>
      </c>
      <c r="AF239" s="42" t="e">
        <f>AVERAGE(#REF!,#REF!,#REF!)</f>
        <v>#REF!</v>
      </c>
      <c r="AG239" s="42" t="e">
        <f>AF239*#REF!</f>
        <v>#REF!</v>
      </c>
      <c r="AH239" s="3"/>
      <c r="AI239" s="86"/>
      <c r="AJ239" s="81"/>
      <c r="AK239" s="89"/>
      <c r="AL239" s="64"/>
      <c r="AM239" s="64"/>
      <c r="AN239" s="5"/>
      <c r="AO239" s="5"/>
      <c r="AP239" s="5"/>
      <c r="AQ239" s="65"/>
      <c r="AR239" s="66"/>
      <c r="AS239" s="67"/>
      <c r="AT239" s="67"/>
      <c r="AU239" s="5"/>
      <c r="AV239" s="5"/>
      <c r="AW239" s="68"/>
      <c r="AX239" s="90"/>
    </row>
    <row r="240" spans="1:50" s="7" customFormat="1" ht="119.55" customHeight="1" x14ac:dyDescent="0.3">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79"/>
      <c r="AB240" s="79"/>
      <c r="AC240" s="3"/>
      <c r="AD240" s="40"/>
      <c r="AE240" s="40"/>
      <c r="AF240" s="42"/>
      <c r="AG240" s="42"/>
      <c r="AH240" s="3"/>
      <c r="AI240" s="86"/>
      <c r="AJ240" s="81"/>
      <c r="AK240" s="89"/>
      <c r="AL240" s="64"/>
      <c r="AM240" s="64"/>
      <c r="AN240" s="5"/>
      <c r="AO240" s="5"/>
      <c r="AP240" s="5"/>
      <c r="AQ240" s="65"/>
      <c r="AR240" s="66"/>
      <c r="AS240" s="67"/>
      <c r="AT240" s="67"/>
      <c r="AU240" s="5"/>
      <c r="AV240" s="5"/>
      <c r="AW240" s="68"/>
      <c r="AX240" s="90"/>
    </row>
    <row r="241" spans="1:50" s="7" customFormat="1" ht="52.95" customHeight="1" x14ac:dyDescent="0.3">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79"/>
      <c r="AB241" s="79"/>
      <c r="AC241" s="3"/>
      <c r="AD241" s="40"/>
      <c r="AE241" s="40"/>
      <c r="AF241" s="42"/>
      <c r="AG241" s="42"/>
      <c r="AH241" s="3"/>
      <c r="AI241" s="86"/>
      <c r="AJ241" s="81"/>
      <c r="AK241" s="87"/>
      <c r="AL241" s="64"/>
      <c r="AM241" s="64"/>
      <c r="AN241" s="5"/>
      <c r="AO241" s="5"/>
      <c r="AP241" s="5"/>
      <c r="AQ241" s="65"/>
      <c r="AR241" s="66"/>
      <c r="AS241" s="67"/>
      <c r="AT241" s="67"/>
      <c r="AU241" s="5"/>
      <c r="AV241" s="5"/>
      <c r="AW241" s="68"/>
      <c r="AX241" s="88"/>
    </row>
    <row r="242" spans="1:50" s="7" customFormat="1" ht="78" customHeight="1" x14ac:dyDescent="0.3">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79"/>
      <c r="AB242" s="79"/>
      <c r="AC242" s="3"/>
      <c r="AD242" s="40" t="e">
        <f>IF(#REF!="","",(#REF!-#REF!))</f>
        <v>#REF!</v>
      </c>
      <c r="AE242" s="40" t="e">
        <f>IF(#REF!="","",(#REF!+#REF!))</f>
        <v>#REF!</v>
      </c>
      <c r="AF242" s="42" t="e">
        <f>AVERAGE(#REF!,#REF!,#REF!)</f>
        <v>#REF!</v>
      </c>
      <c r="AG242" s="42" t="e">
        <f>AF242*#REF!</f>
        <v>#REF!</v>
      </c>
      <c r="AH242" s="3"/>
      <c r="AI242" s="86"/>
      <c r="AJ242" s="81"/>
      <c r="AK242" s="87"/>
      <c r="AL242" s="64"/>
      <c r="AM242" s="64"/>
      <c r="AN242" s="5"/>
      <c r="AO242" s="5"/>
      <c r="AP242" s="5"/>
      <c r="AQ242" s="65"/>
      <c r="AR242" s="66"/>
      <c r="AS242" s="67"/>
      <c r="AT242" s="67"/>
      <c r="AU242" s="5"/>
      <c r="AV242" s="5"/>
      <c r="AW242" s="68"/>
      <c r="AX242" s="88"/>
    </row>
    <row r="243" spans="1:50" s="7" customFormat="1" ht="52.95" customHeight="1" x14ac:dyDescent="0.3">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79"/>
      <c r="AB243" s="79"/>
      <c r="AC243" s="3"/>
      <c r="AD243" s="40" t="e">
        <f>IF(#REF!="","",(#REF!-#REF!))</f>
        <v>#REF!</v>
      </c>
      <c r="AE243" s="40" t="e">
        <f>IF(#REF!="","",(#REF!+#REF!))</f>
        <v>#REF!</v>
      </c>
      <c r="AF243" s="42" t="e">
        <f>AVERAGE(#REF!,#REF!,#REF!)</f>
        <v>#REF!</v>
      </c>
      <c r="AG243" s="42" t="e">
        <f>AF243*#REF!</f>
        <v>#REF!</v>
      </c>
      <c r="AH243" s="3"/>
      <c r="AI243" s="86"/>
      <c r="AJ243" s="81"/>
      <c r="AK243" s="87"/>
      <c r="AL243" s="64"/>
      <c r="AM243" s="64"/>
      <c r="AN243" s="5"/>
      <c r="AO243" s="5"/>
      <c r="AP243" s="5"/>
      <c r="AQ243" s="65"/>
      <c r="AR243" s="66"/>
      <c r="AS243" s="67"/>
      <c r="AT243" s="67"/>
      <c r="AU243" s="5"/>
      <c r="AV243" s="5"/>
      <c r="AW243" s="68"/>
      <c r="AX243" s="88"/>
    </row>
    <row r="244" spans="1:50" s="7" customFormat="1" ht="52.95" customHeight="1" x14ac:dyDescent="0.3">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79"/>
      <c r="AB244" s="79"/>
      <c r="AC244" s="3"/>
      <c r="AD244" s="40" t="e">
        <f>IF(#REF!="","",(#REF!-#REF!))</f>
        <v>#REF!</v>
      </c>
      <c r="AE244" s="40" t="e">
        <f>IF(#REF!="","",(#REF!+#REF!))</f>
        <v>#REF!</v>
      </c>
      <c r="AF244" s="42" t="e">
        <f>AVERAGE(#REF!,#REF!,#REF!)</f>
        <v>#REF!</v>
      </c>
      <c r="AG244" s="42" t="e">
        <f>AF244*#REF!</f>
        <v>#REF!</v>
      </c>
      <c r="AH244" s="3"/>
      <c r="AI244" s="86"/>
      <c r="AJ244" s="81"/>
      <c r="AK244" s="87"/>
      <c r="AL244" s="64"/>
      <c r="AM244" s="64"/>
      <c r="AN244" s="5"/>
      <c r="AO244" s="5"/>
      <c r="AP244" s="5"/>
      <c r="AQ244" s="65"/>
      <c r="AR244" s="66"/>
      <c r="AS244" s="67"/>
      <c r="AT244" s="67"/>
      <c r="AU244" s="5"/>
      <c r="AV244" s="5"/>
      <c r="AW244" s="68"/>
      <c r="AX244" s="88"/>
    </row>
    <row r="245" spans="1:50" s="7" customFormat="1" ht="52.95" customHeight="1" x14ac:dyDescent="0.3">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79"/>
      <c r="AB245" s="79"/>
      <c r="AC245" s="3"/>
      <c r="AD245" s="40" t="e">
        <f>IF(#REF!="","",(#REF!-#REF!))</f>
        <v>#REF!</v>
      </c>
      <c r="AE245" s="40" t="e">
        <f>IF(#REF!="","",(#REF!+#REF!))</f>
        <v>#REF!</v>
      </c>
      <c r="AF245" s="42" t="e">
        <f>AVERAGE(#REF!,#REF!,#REF!)</f>
        <v>#REF!</v>
      </c>
      <c r="AG245" s="42" t="e">
        <f>AF245*#REF!</f>
        <v>#REF!</v>
      </c>
      <c r="AH245" s="3"/>
      <c r="AI245" s="86"/>
      <c r="AJ245" s="81"/>
      <c r="AK245" s="87"/>
      <c r="AL245" s="64"/>
      <c r="AM245" s="64"/>
      <c r="AN245" s="5"/>
      <c r="AO245" s="5"/>
      <c r="AP245" s="5"/>
      <c r="AQ245" s="65"/>
      <c r="AR245" s="66"/>
      <c r="AS245" s="67"/>
      <c r="AT245" s="67"/>
      <c r="AU245" s="5"/>
      <c r="AV245" s="5"/>
      <c r="AW245" s="68"/>
      <c r="AX245" s="88"/>
    </row>
    <row r="246" spans="1:50" s="7" customFormat="1" ht="52.95" customHeight="1" x14ac:dyDescent="0.3">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79"/>
      <c r="AB246" s="79"/>
      <c r="AC246" s="3"/>
      <c r="AD246" s="40" t="e">
        <f>IF(#REF!="","",(#REF!-#REF!))</f>
        <v>#REF!</v>
      </c>
      <c r="AE246" s="40" t="e">
        <f>IF(#REF!="","",(#REF!+#REF!))</f>
        <v>#REF!</v>
      </c>
      <c r="AF246" s="42" t="e">
        <f>AVERAGE(#REF!,#REF!,#REF!)</f>
        <v>#REF!</v>
      </c>
      <c r="AG246" s="42" t="e">
        <f>AF246*#REF!</f>
        <v>#REF!</v>
      </c>
      <c r="AH246" s="3"/>
      <c r="AI246" s="86"/>
      <c r="AJ246" s="81"/>
      <c r="AK246" s="87"/>
      <c r="AL246" s="64"/>
      <c r="AM246" s="64"/>
      <c r="AN246" s="5"/>
      <c r="AO246" s="5"/>
      <c r="AP246" s="5"/>
      <c r="AQ246" s="65"/>
      <c r="AR246" s="66"/>
      <c r="AS246" s="67"/>
      <c r="AT246" s="67"/>
      <c r="AU246" s="5"/>
      <c r="AV246" s="5"/>
      <c r="AW246" s="68"/>
      <c r="AX246" s="88"/>
    </row>
    <row r="247" spans="1:50" s="7" customFormat="1" ht="52.95" customHeight="1" x14ac:dyDescent="0.3">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79"/>
      <c r="AB247" s="79"/>
      <c r="AC247" s="3"/>
      <c r="AD247" s="40" t="e">
        <f>IF(#REF!="","",(#REF!-#REF!))</f>
        <v>#REF!</v>
      </c>
      <c r="AE247" s="40" t="e">
        <f>IF(#REF!="","",(#REF!+#REF!))</f>
        <v>#REF!</v>
      </c>
      <c r="AF247" s="42" t="e">
        <f>AVERAGE(#REF!,#REF!,#REF!)</f>
        <v>#REF!</v>
      </c>
      <c r="AG247" s="42" t="e">
        <f>AF247*#REF!</f>
        <v>#REF!</v>
      </c>
      <c r="AH247" s="3"/>
      <c r="AI247" s="86"/>
      <c r="AJ247" s="81"/>
      <c r="AK247" s="87"/>
      <c r="AL247" s="64"/>
      <c r="AM247" s="64"/>
      <c r="AN247" s="5"/>
      <c r="AO247" s="5"/>
      <c r="AP247" s="5"/>
      <c r="AQ247" s="65"/>
      <c r="AR247" s="66"/>
      <c r="AS247" s="67"/>
      <c r="AT247" s="67"/>
      <c r="AU247" s="5"/>
      <c r="AV247" s="5"/>
      <c r="AW247" s="68"/>
      <c r="AX247" s="88"/>
    </row>
    <row r="248" spans="1:50" s="7" customFormat="1" ht="52.95" customHeight="1" x14ac:dyDescent="0.3">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79"/>
      <c r="AB248" s="79"/>
      <c r="AC248" s="3"/>
      <c r="AD248" s="40" t="e">
        <f>IF(#REF!="","",(#REF!-#REF!))</f>
        <v>#REF!</v>
      </c>
      <c r="AE248" s="40" t="e">
        <f>IF(#REF!="","",(#REF!+#REF!))</f>
        <v>#REF!</v>
      </c>
      <c r="AF248" s="42" t="e">
        <f>AVERAGE(#REF!,#REF!,#REF!)</f>
        <v>#REF!</v>
      </c>
      <c r="AG248" s="42" t="e">
        <f>AF248*#REF!</f>
        <v>#REF!</v>
      </c>
      <c r="AH248" s="3"/>
      <c r="AI248" s="86"/>
      <c r="AJ248" s="81"/>
      <c r="AK248" s="87"/>
      <c r="AL248" s="64"/>
      <c r="AM248" s="64"/>
      <c r="AN248" s="5"/>
      <c r="AO248" s="5"/>
      <c r="AP248" s="5"/>
      <c r="AQ248" s="65"/>
      <c r="AR248" s="66"/>
      <c r="AS248" s="67"/>
      <c r="AT248" s="67"/>
      <c r="AU248" s="5"/>
      <c r="AV248" s="5"/>
      <c r="AW248" s="68"/>
      <c r="AX248" s="88"/>
    </row>
    <row r="249" spans="1:50" s="7" customFormat="1" ht="52.95" customHeight="1" x14ac:dyDescent="0.3">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79"/>
      <c r="AB249" s="79"/>
      <c r="AC249" s="3"/>
      <c r="AD249" s="40" t="e">
        <f>IF(#REF!="","",(#REF!-#REF!))</f>
        <v>#REF!</v>
      </c>
      <c r="AE249" s="40" t="e">
        <f>IF(#REF!="","",(#REF!+#REF!))</f>
        <v>#REF!</v>
      </c>
      <c r="AF249" s="42" t="e">
        <f>AVERAGE(#REF!,#REF!,#REF!)</f>
        <v>#REF!</v>
      </c>
      <c r="AG249" s="42" t="e">
        <f>AF249*#REF!</f>
        <v>#REF!</v>
      </c>
      <c r="AH249" s="3"/>
      <c r="AI249" s="86"/>
      <c r="AJ249" s="81"/>
      <c r="AK249" s="87"/>
      <c r="AL249" s="64"/>
      <c r="AM249" s="64"/>
      <c r="AN249" s="5"/>
      <c r="AO249" s="5"/>
      <c r="AP249" s="5"/>
      <c r="AQ249" s="65"/>
      <c r="AR249" s="66"/>
      <c r="AS249" s="67"/>
      <c r="AT249" s="67"/>
      <c r="AU249" s="5"/>
      <c r="AV249" s="5"/>
      <c r="AW249" s="68"/>
      <c r="AX249" s="88"/>
    </row>
    <row r="250" spans="1:50" s="7" customFormat="1" ht="52.95" customHeight="1" x14ac:dyDescent="0.3">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79"/>
      <c r="AB250" s="79"/>
      <c r="AC250" s="3"/>
      <c r="AD250" s="40" t="e">
        <f>IF(#REF!="","",(#REF!-#REF!))</f>
        <v>#REF!</v>
      </c>
      <c r="AE250" s="40" t="e">
        <f>IF(#REF!="","",(#REF!+#REF!))</f>
        <v>#REF!</v>
      </c>
      <c r="AF250" s="42" t="e">
        <f>AVERAGE(#REF!,#REF!,#REF!)</f>
        <v>#REF!</v>
      </c>
      <c r="AG250" s="42" t="e">
        <f>AF250*#REF!</f>
        <v>#REF!</v>
      </c>
      <c r="AH250" s="3"/>
      <c r="AI250" s="86"/>
      <c r="AJ250" s="81"/>
      <c r="AK250" s="87"/>
      <c r="AL250" s="64"/>
      <c r="AM250" s="64"/>
      <c r="AN250" s="5"/>
      <c r="AO250" s="5"/>
      <c r="AP250" s="5"/>
      <c r="AQ250" s="65"/>
      <c r="AR250" s="66"/>
      <c r="AS250" s="67"/>
      <c r="AT250" s="67"/>
      <c r="AU250" s="5"/>
      <c r="AV250" s="5"/>
      <c r="AW250" s="68"/>
      <c r="AX250" s="88"/>
    </row>
    <row r="251" spans="1:50" s="7" customFormat="1" ht="52.95" customHeight="1" x14ac:dyDescent="0.3">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79"/>
      <c r="AB251" s="79"/>
      <c r="AC251" s="3"/>
      <c r="AD251" s="40" t="e">
        <f>IF(#REF!="","",(#REF!-#REF!))</f>
        <v>#REF!</v>
      </c>
      <c r="AE251" s="40" t="e">
        <f>IF(#REF!="","",(#REF!+#REF!))</f>
        <v>#REF!</v>
      </c>
      <c r="AF251" s="42" t="e">
        <f>AVERAGE(#REF!,#REF!,#REF!)</f>
        <v>#REF!</v>
      </c>
      <c r="AG251" s="42" t="e">
        <f>AF251*#REF!</f>
        <v>#REF!</v>
      </c>
      <c r="AH251" s="3"/>
      <c r="AI251" s="86"/>
      <c r="AJ251" s="81"/>
      <c r="AK251" s="87"/>
      <c r="AL251" s="64"/>
      <c r="AM251" s="64"/>
      <c r="AN251" s="5"/>
      <c r="AO251" s="5"/>
      <c r="AP251" s="5"/>
      <c r="AQ251" s="65"/>
      <c r="AR251" s="66"/>
      <c r="AS251" s="67"/>
      <c r="AT251" s="67"/>
      <c r="AU251" s="5"/>
      <c r="AV251" s="5"/>
      <c r="AW251" s="68"/>
      <c r="AX251" s="88"/>
    </row>
    <row r="252" spans="1:50" s="7" customFormat="1" ht="87" customHeight="1" x14ac:dyDescent="0.3">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79"/>
      <c r="AB252" s="79"/>
      <c r="AC252" s="3"/>
      <c r="AD252" s="40" t="e">
        <f>IF(#REF!="","",(#REF!-#REF!))</f>
        <v>#REF!</v>
      </c>
      <c r="AE252" s="40" t="e">
        <f>IF(#REF!="","",(#REF!+#REF!))</f>
        <v>#REF!</v>
      </c>
      <c r="AF252" s="42" t="e">
        <f>AVERAGE(#REF!,#REF!,#REF!)</f>
        <v>#REF!</v>
      </c>
      <c r="AG252" s="42" t="e">
        <f>AF252*#REF!</f>
        <v>#REF!</v>
      </c>
      <c r="AH252" s="3"/>
      <c r="AI252" s="86"/>
      <c r="AJ252" s="81"/>
      <c r="AK252" s="87"/>
      <c r="AL252" s="64"/>
      <c r="AM252" s="64"/>
      <c r="AN252" s="5"/>
      <c r="AO252" s="5"/>
      <c r="AP252" s="5"/>
      <c r="AQ252" s="65"/>
      <c r="AR252" s="66"/>
      <c r="AS252" s="67"/>
      <c r="AT252" s="67"/>
      <c r="AU252" s="5"/>
      <c r="AV252" s="5"/>
      <c r="AW252" s="68"/>
      <c r="AX252" s="88"/>
    </row>
    <row r="253" spans="1:50" s="7" customFormat="1" ht="52.95" customHeight="1" x14ac:dyDescent="0.3">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79"/>
      <c r="AB253" s="79"/>
      <c r="AC253" s="3"/>
      <c r="AD253" s="40" t="e">
        <f>IF(#REF!="","",(#REF!-#REF!))</f>
        <v>#REF!</v>
      </c>
      <c r="AE253" s="40" t="e">
        <f>IF(#REF!="","",(#REF!+#REF!))</f>
        <v>#REF!</v>
      </c>
      <c r="AF253" s="42" t="e">
        <f>AVERAGE(#REF!,#REF!,#REF!)</f>
        <v>#REF!</v>
      </c>
      <c r="AG253" s="42" t="e">
        <f>AF253*#REF!</f>
        <v>#REF!</v>
      </c>
      <c r="AH253" s="3"/>
      <c r="AI253" s="86"/>
      <c r="AJ253" s="81"/>
      <c r="AK253" s="87"/>
      <c r="AL253" s="64"/>
      <c r="AM253" s="64"/>
      <c r="AN253" s="5"/>
      <c r="AO253" s="5"/>
      <c r="AP253" s="5"/>
      <c r="AQ253" s="65"/>
      <c r="AR253" s="66"/>
      <c r="AS253" s="67"/>
      <c r="AT253" s="67"/>
      <c r="AU253" s="5"/>
      <c r="AV253" s="5"/>
      <c r="AW253" s="68"/>
      <c r="AX253" s="88"/>
    </row>
    <row r="254" spans="1:50" s="7" customFormat="1" ht="105.75" customHeight="1" x14ac:dyDescent="0.3">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79"/>
      <c r="AB254" s="79"/>
      <c r="AC254" s="3"/>
      <c r="AD254" s="40" t="e">
        <f>IF(#REF!="","",(#REF!-#REF!))</f>
        <v>#REF!</v>
      </c>
      <c r="AE254" s="40" t="e">
        <f>IF(#REF!="","",(#REF!+#REF!))</f>
        <v>#REF!</v>
      </c>
      <c r="AF254" s="42" t="e">
        <f>AVERAGE(#REF!,#REF!,#REF!)</f>
        <v>#REF!</v>
      </c>
      <c r="AG254" s="42" t="e">
        <f>AF254*#REF!</f>
        <v>#REF!</v>
      </c>
      <c r="AH254" s="3"/>
      <c r="AI254" s="86"/>
      <c r="AJ254" s="81"/>
      <c r="AK254" s="87"/>
      <c r="AL254" s="64"/>
      <c r="AM254" s="64"/>
      <c r="AN254" s="5"/>
      <c r="AO254" s="5"/>
      <c r="AP254" s="5"/>
      <c r="AQ254" s="65"/>
      <c r="AR254" s="66"/>
      <c r="AS254" s="67"/>
      <c r="AT254" s="67"/>
      <c r="AU254" s="5"/>
      <c r="AV254" s="5"/>
      <c r="AW254" s="68"/>
      <c r="AX254" s="88"/>
    </row>
    <row r="255" spans="1:50" s="7" customFormat="1" ht="52.95" customHeight="1" x14ac:dyDescent="0.3">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79"/>
      <c r="AB255" s="79"/>
      <c r="AC255" s="3"/>
      <c r="AD255" s="40" t="e">
        <f>IF(#REF!="","",(#REF!-#REF!))</f>
        <v>#REF!</v>
      </c>
      <c r="AE255" s="40" t="e">
        <f>IF(#REF!="","",(#REF!+#REF!))</f>
        <v>#REF!</v>
      </c>
      <c r="AF255" s="42" t="e">
        <f>AVERAGE(#REF!,#REF!,#REF!)</f>
        <v>#REF!</v>
      </c>
      <c r="AG255" s="42" t="e">
        <f>AF255*#REF!</f>
        <v>#REF!</v>
      </c>
      <c r="AH255" s="3"/>
      <c r="AI255" s="86"/>
      <c r="AJ255" s="81"/>
      <c r="AK255" s="87"/>
      <c r="AL255" s="64"/>
      <c r="AM255" s="64"/>
      <c r="AN255" s="5"/>
      <c r="AO255" s="5"/>
      <c r="AP255" s="5"/>
      <c r="AQ255" s="65"/>
      <c r="AR255" s="66"/>
      <c r="AS255" s="67"/>
      <c r="AT255" s="67"/>
      <c r="AU255" s="5"/>
      <c r="AV255" s="5"/>
      <c r="AW255" s="68"/>
      <c r="AX255" s="88"/>
    </row>
    <row r="256" spans="1:50" s="7" customFormat="1" ht="52.95" customHeight="1" x14ac:dyDescent="0.3">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79"/>
      <c r="AB256" s="79"/>
      <c r="AC256" s="3"/>
      <c r="AD256" s="40" t="e">
        <f>IF(#REF!="","",(#REF!-#REF!))</f>
        <v>#REF!</v>
      </c>
      <c r="AE256" s="40" t="e">
        <f>IF(#REF!="","",(#REF!+#REF!))</f>
        <v>#REF!</v>
      </c>
      <c r="AF256" s="42" t="e">
        <f>AVERAGE(#REF!,#REF!,#REF!)</f>
        <v>#REF!</v>
      </c>
      <c r="AG256" s="42" t="e">
        <f>AF256*#REF!</f>
        <v>#REF!</v>
      </c>
      <c r="AH256" s="3"/>
      <c r="AI256" s="86"/>
      <c r="AJ256" s="81"/>
      <c r="AK256" s="89"/>
      <c r="AL256" s="64"/>
      <c r="AM256" s="64"/>
      <c r="AN256" s="5"/>
      <c r="AO256" s="5"/>
      <c r="AP256" s="5"/>
      <c r="AQ256" s="65"/>
      <c r="AR256" s="66"/>
      <c r="AS256" s="67"/>
      <c r="AT256" s="67"/>
      <c r="AU256" s="5"/>
      <c r="AV256" s="5"/>
      <c r="AW256" s="68"/>
      <c r="AX256" s="90"/>
    </row>
    <row r="257" spans="1:50" s="7" customFormat="1" ht="52.95" customHeight="1" x14ac:dyDescent="0.3">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79"/>
      <c r="AB257" s="79"/>
      <c r="AC257" s="3"/>
      <c r="AD257" s="40" t="e">
        <f>IF(#REF!="","",(#REF!-#REF!))</f>
        <v>#REF!</v>
      </c>
      <c r="AE257" s="40" t="e">
        <f>IF(#REF!="","",(#REF!+#REF!))</f>
        <v>#REF!</v>
      </c>
      <c r="AF257" s="42" t="e">
        <f>AVERAGE(#REF!,#REF!,#REF!)</f>
        <v>#REF!</v>
      </c>
      <c r="AG257" s="42" t="e">
        <f>AF257*#REF!</f>
        <v>#REF!</v>
      </c>
      <c r="AH257" s="3"/>
      <c r="AI257" s="86"/>
      <c r="AJ257" s="81"/>
      <c r="AK257" s="87"/>
      <c r="AL257" s="64"/>
      <c r="AM257" s="64"/>
      <c r="AN257" s="5"/>
      <c r="AO257" s="5"/>
      <c r="AP257" s="5"/>
      <c r="AQ257" s="65"/>
      <c r="AR257" s="66"/>
      <c r="AS257" s="67"/>
      <c r="AT257" s="67"/>
      <c r="AU257" s="5"/>
      <c r="AV257" s="5"/>
      <c r="AW257" s="68"/>
      <c r="AX257" s="88"/>
    </row>
    <row r="258" spans="1:50" s="7" customFormat="1" ht="163.80000000000001" customHeight="1" x14ac:dyDescent="0.3">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79"/>
      <c r="AB258" s="79"/>
      <c r="AC258" s="3"/>
      <c r="AD258" s="40"/>
      <c r="AE258" s="40"/>
      <c r="AF258" s="42"/>
      <c r="AG258" s="42"/>
      <c r="AH258" s="3"/>
      <c r="AI258" s="86"/>
      <c r="AJ258" s="81"/>
      <c r="AK258" s="87"/>
      <c r="AL258" s="64"/>
      <c r="AM258" s="64"/>
      <c r="AN258" s="5"/>
      <c r="AO258" s="5"/>
      <c r="AP258" s="5"/>
      <c r="AQ258" s="65"/>
      <c r="AR258" s="66"/>
      <c r="AS258" s="67"/>
      <c r="AT258" s="67"/>
      <c r="AU258" s="5"/>
      <c r="AV258" s="5"/>
      <c r="AW258" s="68"/>
      <c r="AX258" s="88"/>
    </row>
    <row r="259" spans="1:50" s="7" customFormat="1" ht="52.95" customHeight="1" x14ac:dyDescent="0.3">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79"/>
      <c r="AB259" s="79"/>
      <c r="AC259" s="3"/>
      <c r="AD259" s="40"/>
      <c r="AE259" s="40"/>
      <c r="AF259" s="42"/>
      <c r="AG259" s="42"/>
      <c r="AH259" s="3"/>
      <c r="AI259" s="86"/>
      <c r="AJ259" s="81"/>
      <c r="AK259" s="87"/>
      <c r="AL259" s="64"/>
      <c r="AM259" s="64"/>
      <c r="AN259" s="5"/>
      <c r="AO259" s="5"/>
      <c r="AP259" s="5"/>
      <c r="AQ259" s="65"/>
      <c r="AR259" s="66"/>
      <c r="AS259" s="67"/>
      <c r="AT259" s="67"/>
      <c r="AU259" s="5"/>
      <c r="AV259" s="5"/>
      <c r="AW259" s="68"/>
      <c r="AX259" s="88"/>
    </row>
    <row r="260" spans="1:50" s="7" customFormat="1" ht="81.599999999999994" customHeight="1" x14ac:dyDescent="0.3">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79"/>
      <c r="AB260" s="79"/>
      <c r="AC260" s="3"/>
      <c r="AD260" s="40" t="e">
        <f>IF(#REF!="","",(#REF!-#REF!))</f>
        <v>#REF!</v>
      </c>
      <c r="AE260" s="40" t="e">
        <f>IF(#REF!="","",(#REF!+#REF!))</f>
        <v>#REF!</v>
      </c>
      <c r="AF260" s="42" t="e">
        <f>AVERAGE(#REF!,#REF!,#REF!)</f>
        <v>#REF!</v>
      </c>
      <c r="AG260" s="42" t="e">
        <f>AF260*#REF!</f>
        <v>#REF!</v>
      </c>
      <c r="AH260" s="3"/>
      <c r="AI260" s="86"/>
      <c r="AJ260" s="81"/>
      <c r="AK260" s="87"/>
      <c r="AL260" s="64"/>
      <c r="AM260" s="64"/>
      <c r="AN260" s="5"/>
      <c r="AO260" s="5"/>
      <c r="AP260" s="5"/>
      <c r="AQ260" s="65"/>
      <c r="AR260" s="66"/>
      <c r="AS260" s="67"/>
      <c r="AT260" s="67"/>
      <c r="AU260" s="5"/>
      <c r="AV260" s="5"/>
      <c r="AW260" s="68"/>
      <c r="AX260" s="88"/>
    </row>
    <row r="261" spans="1:50" s="7" customFormat="1" ht="42" customHeight="1" x14ac:dyDescent="0.3">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79"/>
      <c r="AB261" s="79"/>
      <c r="AC261" s="3"/>
      <c r="AD261" s="40" t="e">
        <f>IF(#REF!="","",(#REF!-#REF!))</f>
        <v>#REF!</v>
      </c>
      <c r="AE261" s="40" t="e">
        <f>IF(#REF!="","",(#REF!+#REF!))</f>
        <v>#REF!</v>
      </c>
      <c r="AF261" s="42" t="e">
        <f>AVERAGE(#REF!,#REF!,#REF!)</f>
        <v>#REF!</v>
      </c>
      <c r="AG261" s="42" t="e">
        <f>AF261*#REF!</f>
        <v>#REF!</v>
      </c>
      <c r="AH261" s="3"/>
      <c r="AI261" s="86"/>
      <c r="AJ261" s="81"/>
      <c r="AK261" s="87"/>
      <c r="AL261" s="64"/>
      <c r="AM261" s="64"/>
      <c r="AN261" s="5"/>
      <c r="AO261" s="5"/>
      <c r="AP261" s="5"/>
      <c r="AQ261" s="65"/>
      <c r="AR261" s="66"/>
      <c r="AS261" s="67"/>
      <c r="AT261" s="67"/>
      <c r="AU261" s="5"/>
      <c r="AV261" s="5"/>
      <c r="AW261" s="68"/>
      <c r="AX261" s="88"/>
    </row>
    <row r="262" spans="1:50" s="7" customFormat="1" ht="52.95" customHeight="1" x14ac:dyDescent="0.3">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79"/>
      <c r="AB262" s="79"/>
      <c r="AC262" s="3"/>
      <c r="AD262" s="40" t="e">
        <f>IF(#REF!="","",(#REF!-#REF!))</f>
        <v>#REF!</v>
      </c>
      <c r="AE262" s="40" t="e">
        <f>IF(#REF!="","",(#REF!+#REF!))</f>
        <v>#REF!</v>
      </c>
      <c r="AF262" s="42" t="e">
        <f>AVERAGE(#REF!,#REF!,#REF!)</f>
        <v>#REF!</v>
      </c>
      <c r="AG262" s="42" t="e">
        <f>AF262*#REF!</f>
        <v>#REF!</v>
      </c>
      <c r="AH262" s="3"/>
      <c r="AI262" s="86"/>
      <c r="AJ262" s="81"/>
      <c r="AK262" s="87"/>
      <c r="AL262" s="64"/>
      <c r="AM262" s="64"/>
      <c r="AN262" s="5"/>
      <c r="AO262" s="5"/>
      <c r="AP262" s="5"/>
      <c r="AQ262" s="65"/>
      <c r="AR262" s="66"/>
      <c r="AS262" s="67"/>
      <c r="AT262" s="67"/>
      <c r="AU262" s="5"/>
      <c r="AV262" s="5"/>
      <c r="AW262" s="68"/>
      <c r="AX262" s="88"/>
    </row>
    <row r="263" spans="1:50" s="7" customFormat="1" ht="103.5" customHeight="1" x14ac:dyDescent="0.3">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79"/>
      <c r="AB263" s="79"/>
      <c r="AC263" s="3"/>
      <c r="AD263" s="40" t="e">
        <f>IF(#REF!="","",(#REF!-#REF!))</f>
        <v>#REF!</v>
      </c>
      <c r="AE263" s="40" t="e">
        <f>IF(#REF!="","",(#REF!+#REF!))</f>
        <v>#REF!</v>
      </c>
      <c r="AF263" s="42" t="e">
        <f>AVERAGE(#REF!,#REF!,#REF!)</f>
        <v>#REF!</v>
      </c>
      <c r="AG263" s="42" t="e">
        <f>AF263*#REF!</f>
        <v>#REF!</v>
      </c>
      <c r="AH263" s="3"/>
      <c r="AI263" s="86"/>
      <c r="AJ263" s="81"/>
      <c r="AK263" s="87"/>
      <c r="AL263" s="64"/>
      <c r="AM263" s="64"/>
      <c r="AN263" s="5"/>
      <c r="AO263" s="5"/>
      <c r="AP263" s="5"/>
      <c r="AQ263" s="65"/>
      <c r="AR263" s="66"/>
      <c r="AS263" s="67"/>
      <c r="AT263" s="67"/>
      <c r="AU263" s="5"/>
      <c r="AV263" s="5"/>
      <c r="AW263" s="68"/>
      <c r="AX263" s="88"/>
    </row>
    <row r="264" spans="1:50" s="7" customFormat="1" ht="108.75" customHeight="1" x14ac:dyDescent="0.3">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79"/>
      <c r="AB264" s="79"/>
      <c r="AC264" s="3"/>
      <c r="AD264" s="40" t="e">
        <f>IF(#REF!="","",(#REF!-#REF!))</f>
        <v>#REF!</v>
      </c>
      <c r="AE264" s="40" t="e">
        <f>IF(#REF!="","",(#REF!+#REF!))</f>
        <v>#REF!</v>
      </c>
      <c r="AF264" s="42" t="e">
        <f>AVERAGE(#REF!,#REF!,#REF!)</f>
        <v>#REF!</v>
      </c>
      <c r="AG264" s="42" t="e">
        <f>AF264*#REF!</f>
        <v>#REF!</v>
      </c>
      <c r="AH264" s="3"/>
      <c r="AI264" s="86"/>
      <c r="AJ264" s="81"/>
      <c r="AK264" s="87"/>
      <c r="AL264" s="64"/>
      <c r="AM264" s="64"/>
      <c r="AN264" s="5"/>
      <c r="AO264" s="5"/>
      <c r="AP264" s="5"/>
      <c r="AQ264" s="65"/>
      <c r="AR264" s="66"/>
      <c r="AS264" s="67"/>
      <c r="AT264" s="67"/>
      <c r="AU264" s="5"/>
      <c r="AV264" s="5"/>
      <c r="AW264" s="68"/>
      <c r="AX264" s="88"/>
    </row>
    <row r="265" spans="1:50" s="7" customFormat="1" ht="52.95" customHeight="1" x14ac:dyDescent="0.3">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79"/>
      <c r="AB265" s="79"/>
      <c r="AC265" s="3"/>
      <c r="AD265" s="40" t="e">
        <f>IF(#REF!="","",(#REF!-#REF!))</f>
        <v>#REF!</v>
      </c>
      <c r="AE265" s="40" t="e">
        <f>IF(#REF!="","",(#REF!+#REF!))</f>
        <v>#REF!</v>
      </c>
      <c r="AF265" s="42" t="e">
        <f>AVERAGE(#REF!,#REF!,#REF!)</f>
        <v>#REF!</v>
      </c>
      <c r="AG265" s="42" t="e">
        <f>AF265*#REF!</f>
        <v>#REF!</v>
      </c>
      <c r="AH265" s="3"/>
      <c r="AI265" s="86"/>
      <c r="AJ265" s="81"/>
      <c r="AK265" s="87"/>
      <c r="AL265" s="64"/>
      <c r="AM265" s="64"/>
      <c r="AN265" s="5"/>
      <c r="AO265" s="5"/>
      <c r="AP265" s="5"/>
      <c r="AQ265" s="65"/>
      <c r="AR265" s="66"/>
      <c r="AS265" s="67"/>
      <c r="AT265" s="67"/>
      <c r="AU265" s="5"/>
      <c r="AV265" s="5"/>
      <c r="AW265" s="68"/>
      <c r="AX265" s="88"/>
    </row>
    <row r="266" spans="1:50" s="7" customFormat="1" ht="82.5" customHeight="1" x14ac:dyDescent="0.3">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79"/>
      <c r="AB266" s="79"/>
      <c r="AC266" s="3"/>
      <c r="AD266" s="40" t="e">
        <f>IF(#REF!="","",(#REF!-#REF!))</f>
        <v>#REF!</v>
      </c>
      <c r="AE266" s="40" t="e">
        <f>IF(#REF!="","",(#REF!+#REF!))</f>
        <v>#REF!</v>
      </c>
      <c r="AF266" s="42" t="e">
        <f>AVERAGE(#REF!,#REF!,#REF!)</f>
        <v>#REF!</v>
      </c>
      <c r="AG266" s="42" t="e">
        <f>AF266*#REF!</f>
        <v>#REF!</v>
      </c>
      <c r="AH266" s="3"/>
      <c r="AI266" s="86"/>
      <c r="AJ266" s="81"/>
      <c r="AK266" s="89"/>
      <c r="AL266" s="64"/>
      <c r="AM266" s="64"/>
      <c r="AN266" s="5"/>
      <c r="AO266" s="5"/>
      <c r="AP266" s="5"/>
      <c r="AQ266" s="65"/>
      <c r="AR266" s="66"/>
      <c r="AS266" s="67"/>
      <c r="AT266" s="67"/>
      <c r="AU266" s="5"/>
      <c r="AV266" s="5"/>
      <c r="AW266" s="68"/>
      <c r="AX266" s="90"/>
    </row>
    <row r="267" spans="1:50" s="7" customFormat="1" ht="14.4" x14ac:dyDescent="0.3">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79"/>
      <c r="AB267" s="79"/>
      <c r="AC267" s="3"/>
      <c r="AD267" s="40" t="e">
        <f>IF(#REF!="","",(#REF!-#REF!))</f>
        <v>#REF!</v>
      </c>
      <c r="AE267" s="40" t="e">
        <f>IF(#REF!="","",(#REF!+#REF!))</f>
        <v>#REF!</v>
      </c>
      <c r="AF267" s="42" t="e">
        <f>AVERAGE(#REF!,#REF!,#REF!)</f>
        <v>#REF!</v>
      </c>
      <c r="AG267" s="42" t="e">
        <f>AF267*#REF!</f>
        <v>#REF!</v>
      </c>
      <c r="AH267" s="3"/>
      <c r="AI267" s="86"/>
      <c r="AJ267" s="81"/>
      <c r="AK267" s="87"/>
      <c r="AL267" s="64"/>
      <c r="AM267" s="64"/>
      <c r="AN267" s="5"/>
      <c r="AO267" s="5"/>
      <c r="AP267" s="5"/>
      <c r="AQ267" s="65"/>
      <c r="AR267" s="66"/>
      <c r="AS267" s="67"/>
      <c r="AT267" s="67"/>
      <c r="AU267" s="5"/>
      <c r="AV267" s="5"/>
      <c r="AW267" s="68"/>
      <c r="AX267" s="88"/>
    </row>
    <row r="268" spans="1:50" s="7" customFormat="1" ht="309.45" customHeight="1" x14ac:dyDescent="0.3">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79"/>
      <c r="AB268" s="79"/>
      <c r="AC268" s="3"/>
      <c r="AD268" s="40" t="e">
        <f>IF(#REF!="","",(#REF!-#REF!))</f>
        <v>#REF!</v>
      </c>
      <c r="AE268" s="40" t="e">
        <f>IF(#REF!="","",(#REF!+#REF!))</f>
        <v>#REF!</v>
      </c>
      <c r="AF268" s="42" t="e">
        <f>AVERAGE(#REF!,#REF!,#REF!)</f>
        <v>#REF!</v>
      </c>
      <c r="AG268" s="42" t="e">
        <f>AF268*#REF!</f>
        <v>#REF!</v>
      </c>
      <c r="AH268" s="3"/>
      <c r="AI268" s="86"/>
      <c r="AJ268" s="81"/>
      <c r="AK268" s="87"/>
      <c r="AL268" s="64"/>
      <c r="AM268" s="64"/>
      <c r="AN268" s="5"/>
      <c r="AO268" s="5"/>
      <c r="AP268" s="5"/>
      <c r="AQ268" s="65"/>
      <c r="AR268" s="66"/>
      <c r="AS268" s="67"/>
      <c r="AT268" s="67"/>
      <c r="AU268" s="5"/>
      <c r="AV268" s="5"/>
      <c r="AW268" s="68"/>
      <c r="AX268" s="88"/>
    </row>
    <row r="269" spans="1:50" s="7" customFormat="1" ht="96.75" customHeight="1" x14ac:dyDescent="0.3">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79"/>
      <c r="AB269" s="79"/>
      <c r="AC269" s="3"/>
      <c r="AD269" s="40"/>
      <c r="AE269" s="40"/>
      <c r="AF269" s="42"/>
      <c r="AG269" s="42"/>
      <c r="AH269" s="3"/>
      <c r="AI269" s="86"/>
      <c r="AJ269" s="81"/>
      <c r="AK269" s="87"/>
      <c r="AL269" s="64"/>
      <c r="AM269" s="64"/>
      <c r="AN269" s="5"/>
      <c r="AO269" s="5"/>
      <c r="AP269" s="5"/>
      <c r="AQ269" s="65"/>
      <c r="AR269" s="66"/>
      <c r="AS269" s="67"/>
      <c r="AT269" s="67"/>
      <c r="AU269" s="5"/>
      <c r="AV269" s="5"/>
      <c r="AW269" s="68"/>
      <c r="AX269" s="88"/>
    </row>
    <row r="270" spans="1:50" s="7" customFormat="1" ht="74.400000000000006" customHeight="1" x14ac:dyDescent="0.3">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79"/>
      <c r="AB270" s="79"/>
      <c r="AC270" s="3"/>
      <c r="AD270" s="40"/>
      <c r="AE270" s="40"/>
      <c r="AF270" s="42"/>
      <c r="AG270" s="42"/>
      <c r="AH270" s="3"/>
      <c r="AI270" s="86"/>
      <c r="AJ270" s="81"/>
      <c r="AK270" s="87"/>
      <c r="AL270" s="64"/>
      <c r="AM270" s="64"/>
      <c r="AN270" s="5"/>
      <c r="AO270" s="5"/>
      <c r="AP270" s="5"/>
      <c r="AQ270" s="65"/>
      <c r="AR270" s="66"/>
      <c r="AS270" s="67"/>
      <c r="AT270" s="67"/>
      <c r="AU270" s="5"/>
      <c r="AV270" s="5"/>
      <c r="AW270" s="68"/>
      <c r="AX270" s="88"/>
    </row>
    <row r="271" spans="1:50" s="7" customFormat="1" ht="84.75" customHeight="1" x14ac:dyDescent="0.3">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79"/>
      <c r="AB271" s="79"/>
      <c r="AC271" s="3"/>
      <c r="AD271" s="40"/>
      <c r="AE271" s="40"/>
      <c r="AF271" s="42"/>
      <c r="AG271" s="42"/>
      <c r="AH271" s="3"/>
      <c r="AI271" s="86"/>
      <c r="AJ271" s="81"/>
      <c r="AK271" s="87"/>
      <c r="AL271" s="64"/>
      <c r="AM271" s="64"/>
      <c r="AN271" s="5"/>
      <c r="AO271" s="5"/>
      <c r="AP271" s="5"/>
      <c r="AQ271" s="65"/>
      <c r="AR271" s="66"/>
      <c r="AS271" s="67"/>
      <c r="AT271" s="67"/>
      <c r="AU271" s="5"/>
      <c r="AV271" s="5"/>
      <c r="AW271" s="68"/>
      <c r="AX271" s="88"/>
    </row>
    <row r="272" spans="1:50" s="7" customFormat="1" ht="81" customHeight="1" x14ac:dyDescent="0.3">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79"/>
      <c r="AB272" s="79"/>
      <c r="AC272" s="3"/>
      <c r="AD272" s="40"/>
      <c r="AE272" s="40"/>
      <c r="AF272" s="42"/>
      <c r="AG272" s="42"/>
      <c r="AH272" s="3"/>
      <c r="AI272" s="86"/>
      <c r="AJ272" s="81"/>
      <c r="AK272" s="87"/>
      <c r="AL272" s="64"/>
      <c r="AM272" s="64"/>
      <c r="AN272" s="5"/>
      <c r="AO272" s="5"/>
      <c r="AP272" s="5"/>
      <c r="AQ272" s="65"/>
      <c r="AR272" s="66"/>
      <c r="AS272" s="67"/>
      <c r="AT272" s="67"/>
      <c r="AU272" s="5"/>
      <c r="AV272" s="5"/>
      <c r="AW272" s="68"/>
      <c r="AX272" s="88"/>
    </row>
    <row r="273" spans="1:50" s="7" customFormat="1" ht="52.95" customHeight="1" x14ac:dyDescent="0.3">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79"/>
      <c r="AB273" s="79"/>
      <c r="AC273" s="3"/>
      <c r="AD273" s="40"/>
      <c r="AE273" s="40"/>
      <c r="AF273" s="42"/>
      <c r="AG273" s="42"/>
      <c r="AH273" s="3"/>
      <c r="AI273" s="86"/>
      <c r="AJ273" s="81"/>
      <c r="AK273" s="87"/>
      <c r="AL273" s="64"/>
      <c r="AM273" s="64"/>
      <c r="AN273" s="5"/>
      <c r="AO273" s="5"/>
      <c r="AP273" s="5"/>
      <c r="AQ273" s="65"/>
      <c r="AR273" s="66"/>
      <c r="AS273" s="67"/>
      <c r="AT273" s="67"/>
      <c r="AU273" s="5"/>
      <c r="AV273" s="5"/>
      <c r="AW273" s="68"/>
      <c r="AX273" s="88"/>
    </row>
    <row r="274" spans="1:50" s="7" customFormat="1" ht="89.25" customHeight="1" x14ac:dyDescent="0.3">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79"/>
      <c r="AB274" s="79"/>
      <c r="AC274" s="3"/>
      <c r="AD274" s="40"/>
      <c r="AE274" s="40"/>
      <c r="AF274" s="42"/>
      <c r="AG274" s="42"/>
      <c r="AH274" s="3"/>
      <c r="AI274" s="86"/>
      <c r="AJ274" s="81"/>
      <c r="AK274" s="87"/>
      <c r="AL274" s="64"/>
      <c r="AM274" s="64"/>
      <c r="AN274" s="5"/>
      <c r="AO274" s="5"/>
      <c r="AP274" s="5"/>
      <c r="AQ274" s="65"/>
      <c r="AR274" s="66"/>
      <c r="AS274" s="67"/>
      <c r="AT274" s="67"/>
      <c r="AU274" s="5"/>
      <c r="AV274" s="5"/>
      <c r="AW274" s="68"/>
      <c r="AX274" s="88"/>
    </row>
    <row r="275" spans="1:50" s="7" customFormat="1" ht="166.2" customHeight="1" x14ac:dyDescent="0.3">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79"/>
      <c r="AB275" s="79"/>
      <c r="AC275" s="3"/>
      <c r="AD275" s="40"/>
      <c r="AE275" s="40"/>
      <c r="AF275" s="42"/>
      <c r="AG275" s="42"/>
      <c r="AH275" s="3"/>
      <c r="AI275" s="86"/>
      <c r="AJ275" s="81"/>
      <c r="AK275" s="87"/>
      <c r="AL275" s="64"/>
      <c r="AM275" s="64"/>
      <c r="AN275" s="5"/>
      <c r="AO275" s="5"/>
      <c r="AP275" s="5"/>
      <c r="AQ275" s="65"/>
      <c r="AR275" s="66"/>
      <c r="AS275" s="67"/>
      <c r="AT275" s="67"/>
      <c r="AU275" s="5"/>
      <c r="AV275" s="5"/>
      <c r="AW275" s="68"/>
      <c r="AX275" s="88"/>
    </row>
    <row r="276" spans="1:50" s="7" customFormat="1" ht="19.8" customHeight="1" x14ac:dyDescent="0.3">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79"/>
      <c r="AB276" s="79"/>
      <c r="AC276" s="3"/>
      <c r="AD276" s="40"/>
      <c r="AE276" s="40"/>
      <c r="AF276" s="42"/>
      <c r="AG276" s="42"/>
      <c r="AH276" s="3"/>
      <c r="AI276" s="86"/>
      <c r="AJ276" s="81"/>
      <c r="AK276" s="87"/>
      <c r="AL276" s="64"/>
      <c r="AM276" s="64"/>
      <c r="AN276" s="5"/>
      <c r="AO276" s="5"/>
      <c r="AP276" s="5"/>
      <c r="AQ276" s="65"/>
      <c r="AR276" s="66"/>
      <c r="AS276" s="67"/>
      <c r="AT276" s="67"/>
      <c r="AU276" s="5"/>
      <c r="AV276" s="5"/>
      <c r="AW276" s="68"/>
      <c r="AX276" s="88"/>
    </row>
    <row r="277" spans="1:50" s="7" customFormat="1" ht="52.95" customHeight="1" x14ac:dyDescent="0.3">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79"/>
      <c r="AB277" s="79"/>
      <c r="AC277" s="3"/>
      <c r="AD277" s="40"/>
      <c r="AE277" s="40"/>
      <c r="AF277" s="42"/>
      <c r="AG277" s="42"/>
      <c r="AH277" s="3"/>
      <c r="AI277" s="86"/>
      <c r="AJ277" s="81"/>
      <c r="AK277" s="87"/>
      <c r="AL277" s="64"/>
      <c r="AM277" s="64"/>
      <c r="AN277" s="5"/>
      <c r="AO277" s="5"/>
      <c r="AP277" s="5"/>
      <c r="AQ277" s="65"/>
      <c r="AR277" s="66"/>
      <c r="AS277" s="67"/>
      <c r="AT277" s="67"/>
      <c r="AU277" s="5"/>
      <c r="AV277" s="5"/>
      <c r="AW277" s="68"/>
      <c r="AX277" s="88"/>
    </row>
    <row r="278" spans="1:50" s="7" customFormat="1" ht="83.25" customHeight="1" x14ac:dyDescent="0.3">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79"/>
      <c r="AB278" s="79"/>
      <c r="AC278" s="3"/>
      <c r="AD278" s="40"/>
      <c r="AE278" s="40"/>
      <c r="AF278" s="42"/>
      <c r="AG278" s="42"/>
      <c r="AH278" s="3"/>
      <c r="AI278" s="86"/>
      <c r="AJ278" s="81"/>
      <c r="AK278" s="87"/>
      <c r="AL278" s="64"/>
      <c r="AM278" s="64"/>
      <c r="AN278" s="5"/>
      <c r="AO278" s="5"/>
      <c r="AP278" s="5"/>
      <c r="AQ278" s="65"/>
      <c r="AR278" s="66"/>
      <c r="AS278" s="67"/>
      <c r="AT278" s="67"/>
      <c r="AU278" s="5"/>
      <c r="AV278" s="5"/>
      <c r="AW278" s="68"/>
      <c r="AX278" s="88"/>
    </row>
    <row r="279" spans="1:50" s="7" customFormat="1" ht="72" customHeight="1" x14ac:dyDescent="0.3">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79"/>
      <c r="AB279" s="79"/>
      <c r="AC279" s="3"/>
      <c r="AD279" s="40"/>
      <c r="AE279" s="40"/>
      <c r="AF279" s="42"/>
      <c r="AG279" s="42"/>
      <c r="AH279" s="3"/>
      <c r="AI279" s="86"/>
      <c r="AJ279" s="81"/>
      <c r="AK279" s="87"/>
      <c r="AL279" s="64"/>
      <c r="AM279" s="64"/>
      <c r="AN279" s="5"/>
      <c r="AO279" s="5"/>
      <c r="AP279" s="5"/>
      <c r="AQ279" s="65"/>
      <c r="AR279" s="66"/>
      <c r="AS279" s="67"/>
      <c r="AT279" s="67"/>
      <c r="AU279" s="5"/>
      <c r="AV279" s="5"/>
      <c r="AW279" s="68"/>
      <c r="AX279" s="88"/>
    </row>
    <row r="280" spans="1:50" s="7" customFormat="1" ht="52.95" customHeight="1" x14ac:dyDescent="0.3">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79"/>
      <c r="AB280" s="79"/>
      <c r="AC280" s="3"/>
      <c r="AD280" s="40"/>
      <c r="AE280" s="40"/>
      <c r="AF280" s="42"/>
      <c r="AG280" s="42"/>
      <c r="AH280" s="3"/>
      <c r="AI280" s="86"/>
      <c r="AJ280" s="81"/>
      <c r="AK280" s="87"/>
      <c r="AL280" s="64"/>
      <c r="AM280" s="64"/>
      <c r="AN280" s="5"/>
      <c r="AO280" s="5"/>
      <c r="AP280" s="5"/>
      <c r="AQ280" s="65"/>
      <c r="AR280" s="66"/>
      <c r="AS280" s="67"/>
      <c r="AT280" s="67"/>
      <c r="AU280" s="5"/>
      <c r="AV280" s="5"/>
      <c r="AW280" s="68"/>
      <c r="AX280" s="88"/>
    </row>
    <row r="281" spans="1:50" s="7" customFormat="1" ht="52.95" customHeight="1" x14ac:dyDescent="0.3">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79"/>
      <c r="AB281" s="79"/>
      <c r="AC281" s="3"/>
      <c r="AD281" s="40"/>
      <c r="AE281" s="40"/>
      <c r="AF281" s="42"/>
      <c r="AG281" s="42"/>
      <c r="AH281" s="3"/>
      <c r="AI281" s="86"/>
      <c r="AJ281" s="81"/>
      <c r="AK281" s="87"/>
      <c r="AL281" s="64"/>
      <c r="AM281" s="64"/>
      <c r="AN281" s="5"/>
      <c r="AO281" s="5"/>
      <c r="AP281" s="5"/>
      <c r="AQ281" s="65"/>
      <c r="AR281" s="66"/>
      <c r="AS281" s="67"/>
      <c r="AT281" s="67"/>
      <c r="AU281" s="5"/>
      <c r="AV281" s="5"/>
      <c r="AW281" s="68"/>
      <c r="AX281" s="88"/>
    </row>
    <row r="282" spans="1:50" s="7" customFormat="1" ht="52.95" customHeight="1" x14ac:dyDescent="0.3">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79"/>
      <c r="AB282" s="79"/>
      <c r="AC282" s="3"/>
      <c r="AD282" s="40"/>
      <c r="AE282" s="40"/>
      <c r="AF282" s="42"/>
      <c r="AG282" s="42"/>
      <c r="AH282" s="3"/>
      <c r="AI282" s="86"/>
      <c r="AJ282" s="81"/>
      <c r="AK282" s="87"/>
      <c r="AL282" s="64"/>
      <c r="AM282" s="64"/>
      <c r="AN282" s="5"/>
      <c r="AO282" s="5"/>
      <c r="AP282" s="5"/>
      <c r="AQ282" s="65"/>
      <c r="AR282" s="66"/>
      <c r="AS282" s="67"/>
      <c r="AT282" s="67"/>
      <c r="AU282" s="5"/>
      <c r="AV282" s="5"/>
      <c r="AW282" s="68"/>
      <c r="AX282" s="88"/>
    </row>
    <row r="283" spans="1:50" s="7" customFormat="1" ht="52.95" customHeight="1" x14ac:dyDescent="0.3">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79"/>
      <c r="AB283" s="79"/>
      <c r="AC283" s="3"/>
      <c r="AD283" s="40"/>
      <c r="AE283" s="40"/>
      <c r="AF283" s="42"/>
      <c r="AG283" s="42"/>
      <c r="AH283" s="3"/>
      <c r="AI283" s="86"/>
      <c r="AJ283" s="81"/>
      <c r="AK283" s="87"/>
      <c r="AL283" s="64"/>
      <c r="AM283" s="64"/>
      <c r="AN283" s="5"/>
      <c r="AO283" s="5"/>
      <c r="AP283" s="5"/>
      <c r="AQ283" s="65"/>
      <c r="AR283" s="66"/>
      <c r="AS283" s="67"/>
      <c r="AT283" s="67"/>
      <c r="AU283" s="5"/>
      <c r="AV283" s="5"/>
      <c r="AW283" s="68"/>
      <c r="AX283" s="88"/>
    </row>
    <row r="284" spans="1:50" s="7" customFormat="1" ht="52.95" customHeight="1" x14ac:dyDescent="0.3">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79"/>
      <c r="AB284" s="79"/>
      <c r="AC284" s="3"/>
      <c r="AD284" s="40"/>
      <c r="AE284" s="40"/>
      <c r="AF284" s="42"/>
      <c r="AG284" s="42"/>
      <c r="AH284" s="3"/>
      <c r="AI284" s="86"/>
      <c r="AJ284" s="81"/>
      <c r="AK284" s="87"/>
      <c r="AL284" s="64"/>
      <c r="AM284" s="64"/>
      <c r="AN284" s="5"/>
      <c r="AO284" s="5"/>
      <c r="AP284" s="5"/>
      <c r="AQ284" s="65"/>
      <c r="AR284" s="66"/>
      <c r="AS284" s="67"/>
      <c r="AT284" s="67"/>
      <c r="AU284" s="5"/>
      <c r="AV284" s="5"/>
      <c r="AW284" s="68"/>
      <c r="AX284" s="88"/>
    </row>
    <row r="285" spans="1:50" s="7" customFormat="1" ht="52.95" customHeight="1" x14ac:dyDescent="0.3">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79"/>
      <c r="AB285" s="79"/>
      <c r="AC285" s="3"/>
      <c r="AD285" s="40"/>
      <c r="AE285" s="40"/>
      <c r="AF285" s="42"/>
      <c r="AG285" s="42"/>
      <c r="AH285" s="3"/>
      <c r="AI285" s="86"/>
      <c r="AJ285" s="81"/>
      <c r="AK285" s="87"/>
      <c r="AL285" s="64"/>
      <c r="AM285" s="64"/>
      <c r="AN285" s="5"/>
      <c r="AO285" s="5"/>
      <c r="AP285" s="5"/>
      <c r="AQ285" s="65"/>
      <c r="AR285" s="66"/>
      <c r="AS285" s="67"/>
      <c r="AT285" s="67"/>
      <c r="AU285" s="5"/>
      <c r="AV285" s="5"/>
      <c r="AW285" s="68"/>
      <c r="AX285" s="88"/>
    </row>
    <row r="286" spans="1:50" s="7" customFormat="1" ht="52.95" customHeight="1" x14ac:dyDescent="0.3">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79"/>
      <c r="AB286" s="79"/>
      <c r="AC286" s="3"/>
      <c r="AD286" s="40"/>
      <c r="AE286" s="40"/>
      <c r="AF286" s="42"/>
      <c r="AG286" s="42"/>
      <c r="AH286" s="3"/>
      <c r="AI286" s="86"/>
      <c r="AJ286" s="81"/>
      <c r="AK286" s="87"/>
      <c r="AL286" s="64"/>
      <c r="AM286" s="64"/>
      <c r="AN286" s="5"/>
      <c r="AO286" s="5"/>
      <c r="AP286" s="5"/>
      <c r="AQ286" s="65"/>
      <c r="AR286" s="66"/>
      <c r="AS286" s="67"/>
      <c r="AT286" s="67"/>
      <c r="AU286" s="5"/>
      <c r="AV286" s="5"/>
      <c r="AW286" s="68"/>
      <c r="AX286" s="88"/>
    </row>
    <row r="287" spans="1:50" s="7" customFormat="1" ht="162" customHeight="1" x14ac:dyDescent="0.3">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79"/>
      <c r="AB287" s="79"/>
      <c r="AC287" s="3"/>
      <c r="AD287" s="40"/>
      <c r="AE287" s="40"/>
      <c r="AF287" s="42"/>
      <c r="AG287" s="42"/>
      <c r="AH287" s="3"/>
    </row>
    <row r="288" spans="1:50" s="7" customFormat="1" ht="52.95" customHeight="1" x14ac:dyDescent="0.3">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79"/>
      <c r="AB288" s="79"/>
      <c r="AC288" s="3"/>
      <c r="AD288" s="40"/>
      <c r="AE288" s="40"/>
      <c r="AF288" s="42"/>
      <c r="AG288" s="42"/>
      <c r="AH288" s="3"/>
    </row>
    <row r="289" spans="1:34" s="7" customFormat="1" ht="52.95" customHeight="1" x14ac:dyDescent="0.3">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79"/>
      <c r="AB289" s="79"/>
      <c r="AC289" s="3"/>
      <c r="AD289" s="40"/>
      <c r="AE289" s="40"/>
      <c r="AF289" s="42"/>
      <c r="AG289" s="42"/>
      <c r="AH289" s="3"/>
    </row>
    <row r="290" spans="1:34" s="7" customFormat="1" ht="52.95" customHeight="1" x14ac:dyDescent="0.3">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79"/>
      <c r="AB290" s="79"/>
      <c r="AC290" s="3"/>
      <c r="AD290" s="40"/>
      <c r="AE290" s="40"/>
      <c r="AF290" s="42"/>
      <c r="AG290" s="42"/>
      <c r="AH290" s="3"/>
    </row>
    <row r="291" spans="1:34" s="7" customFormat="1" ht="52.95" customHeight="1" x14ac:dyDescent="0.3">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79"/>
      <c r="AB291" s="79"/>
      <c r="AC291" s="3"/>
      <c r="AD291" s="40"/>
      <c r="AE291" s="40"/>
      <c r="AF291" s="42"/>
      <c r="AG291" s="42"/>
      <c r="AH291" s="3"/>
    </row>
    <row r="292" spans="1:34" s="7" customFormat="1" ht="52.95" customHeight="1" x14ac:dyDescent="0.3">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79"/>
      <c r="AB292" s="79"/>
      <c r="AC292" s="3"/>
      <c r="AD292" s="40"/>
      <c r="AE292" s="40"/>
      <c r="AF292" s="42"/>
      <c r="AG292" s="42"/>
      <c r="AH292" s="3"/>
    </row>
    <row r="293" spans="1:34" s="7" customFormat="1" ht="52.95" customHeight="1" x14ac:dyDescent="0.3">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79"/>
      <c r="AB293" s="79"/>
      <c r="AC293" s="3"/>
      <c r="AD293" s="40"/>
      <c r="AE293" s="40"/>
      <c r="AF293" s="42"/>
      <c r="AG293" s="42"/>
      <c r="AH293" s="3"/>
    </row>
    <row r="294" spans="1:34" s="7" customFormat="1" ht="52.95" customHeight="1" x14ac:dyDescent="0.3">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79"/>
      <c r="AB294" s="79"/>
      <c r="AC294" s="3"/>
      <c r="AD294" s="40"/>
      <c r="AE294" s="40"/>
      <c r="AF294" s="42"/>
      <c r="AG294" s="42"/>
      <c r="AH294" s="3"/>
    </row>
    <row r="295" spans="1:34" s="7" customFormat="1" ht="52.95" customHeight="1" x14ac:dyDescent="0.3">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79"/>
      <c r="AB295" s="79"/>
      <c r="AC295" s="3"/>
      <c r="AD295" s="40"/>
      <c r="AE295" s="40"/>
      <c r="AF295" s="42"/>
      <c r="AG295" s="42"/>
      <c r="AH295" s="3"/>
    </row>
    <row r="296" spans="1:34" s="7" customFormat="1" ht="52.95" customHeight="1" x14ac:dyDescent="0.3">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79"/>
      <c r="AB296" s="79"/>
      <c r="AC296" s="3"/>
      <c r="AD296" s="40"/>
      <c r="AE296" s="40"/>
      <c r="AF296" s="42"/>
      <c r="AG296" s="42"/>
      <c r="AH296" s="3"/>
    </row>
    <row r="297" spans="1:34" s="7" customFormat="1" ht="52.95" customHeight="1" x14ac:dyDescent="0.3">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79"/>
      <c r="AB297" s="79"/>
      <c r="AC297" s="3"/>
      <c r="AD297" s="40"/>
      <c r="AE297" s="40"/>
      <c r="AF297" s="42"/>
      <c r="AG297" s="42"/>
      <c r="AH297" s="3"/>
    </row>
    <row r="298" spans="1:34" s="7" customFormat="1" ht="52.95" customHeight="1" x14ac:dyDescent="0.3">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79"/>
      <c r="AB298" s="79"/>
      <c r="AC298" s="3"/>
      <c r="AD298" s="40"/>
      <c r="AE298" s="40"/>
      <c r="AF298" s="42"/>
      <c r="AG298" s="42"/>
      <c r="AH298" s="3"/>
    </row>
    <row r="299" spans="1:34" s="7" customFormat="1" ht="52.95" customHeight="1" x14ac:dyDescent="0.3">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79"/>
      <c r="AB299" s="79"/>
      <c r="AC299" s="3"/>
      <c r="AD299" s="40"/>
      <c r="AE299" s="40"/>
      <c r="AF299" s="42"/>
      <c r="AG299" s="42"/>
      <c r="AH299" s="3"/>
    </row>
    <row r="300" spans="1:34" s="7" customFormat="1" ht="52.95" customHeight="1" x14ac:dyDescent="0.3">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79"/>
      <c r="AB300" s="79"/>
      <c r="AC300" s="3"/>
      <c r="AD300" s="40"/>
      <c r="AE300" s="40"/>
      <c r="AF300" s="42"/>
      <c r="AG300" s="42"/>
      <c r="AH300" s="3"/>
    </row>
    <row r="301" spans="1:34" s="7" customFormat="1" ht="52.95" customHeight="1" x14ac:dyDescent="0.3">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79"/>
      <c r="AB301" s="79"/>
      <c r="AC301" s="3"/>
      <c r="AD301" s="40"/>
      <c r="AE301" s="40"/>
      <c r="AF301" s="42"/>
      <c r="AG301" s="42"/>
      <c r="AH301" s="3"/>
    </row>
    <row r="302" spans="1:34" s="7" customFormat="1" ht="70.5" customHeight="1" x14ac:dyDescent="0.3">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79"/>
      <c r="AB302" s="79"/>
      <c r="AC302" s="3"/>
      <c r="AD302" s="40"/>
      <c r="AE302" s="40"/>
      <c r="AF302" s="42"/>
      <c r="AG302" s="42"/>
      <c r="AH302" s="3"/>
    </row>
    <row r="303" spans="1:34" s="7" customFormat="1" ht="162" customHeight="1" x14ac:dyDescent="0.3">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79"/>
      <c r="AB303" s="79"/>
      <c r="AC303" s="3"/>
      <c r="AD303" s="40"/>
      <c r="AE303" s="40"/>
      <c r="AF303" s="42"/>
      <c r="AG303" s="42"/>
      <c r="AH303" s="3"/>
    </row>
    <row r="304" spans="1:34" s="7" customFormat="1" ht="52.95" customHeight="1" x14ac:dyDescent="0.3">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79"/>
      <c r="AB304" s="79"/>
      <c r="AC304" s="3"/>
      <c r="AD304" s="40"/>
      <c r="AE304" s="40"/>
      <c r="AF304" s="42"/>
      <c r="AG304" s="42"/>
      <c r="AH304" s="3"/>
    </row>
    <row r="305" spans="1:34" s="7" customFormat="1" ht="78" customHeight="1" x14ac:dyDescent="0.3">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79"/>
      <c r="AB305" s="79"/>
      <c r="AC305" s="3"/>
      <c r="AD305" s="40"/>
      <c r="AE305" s="40"/>
      <c r="AF305" s="42"/>
      <c r="AG305" s="42"/>
      <c r="AH305" s="3"/>
    </row>
    <row r="306" spans="1:34" s="7" customFormat="1" ht="52.95" customHeight="1" x14ac:dyDescent="0.3">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79"/>
      <c r="AB306" s="79"/>
      <c r="AC306" s="3"/>
      <c r="AD306" s="40"/>
      <c r="AE306" s="40"/>
      <c r="AF306" s="42"/>
      <c r="AG306" s="42"/>
      <c r="AH306" s="3"/>
    </row>
    <row r="307" spans="1:34" s="7" customFormat="1" ht="52.95" customHeight="1" x14ac:dyDescent="0.3">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79"/>
      <c r="AB307" s="79"/>
      <c r="AC307" s="3"/>
      <c r="AD307" s="40"/>
      <c r="AE307" s="40"/>
      <c r="AF307" s="42"/>
      <c r="AG307" s="42"/>
      <c r="AH307" s="3"/>
    </row>
    <row r="308" spans="1:34" s="7" customFormat="1" ht="52.95" customHeight="1" x14ac:dyDescent="0.3">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79"/>
      <c r="AB308" s="79"/>
      <c r="AC308" s="3"/>
      <c r="AD308" s="40"/>
      <c r="AE308" s="40"/>
      <c r="AF308" s="42"/>
      <c r="AG308" s="42"/>
      <c r="AH308" s="3"/>
    </row>
    <row r="309" spans="1:34" s="7" customFormat="1" ht="52.95" customHeight="1" x14ac:dyDescent="0.3">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79"/>
      <c r="AB309" s="79"/>
      <c r="AC309" s="3"/>
      <c r="AD309" s="40"/>
      <c r="AE309" s="40"/>
      <c r="AF309" s="42"/>
      <c r="AG309" s="42"/>
      <c r="AH309" s="3"/>
    </row>
    <row r="310" spans="1:34" s="7" customFormat="1" ht="52.95" customHeight="1" x14ac:dyDescent="0.3">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79"/>
      <c r="AB310" s="79"/>
      <c r="AC310" s="3"/>
      <c r="AD310" s="40"/>
      <c r="AE310" s="40"/>
      <c r="AF310" s="42"/>
      <c r="AG310" s="42"/>
      <c r="AH310" s="3"/>
    </row>
    <row r="311" spans="1:34" s="7" customFormat="1" ht="52.95" customHeight="1" x14ac:dyDescent="0.3">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79"/>
      <c r="AB311" s="79"/>
      <c r="AC311" s="3"/>
      <c r="AD311" s="40"/>
      <c r="AE311" s="40"/>
      <c r="AF311" s="42"/>
      <c r="AG311" s="42"/>
      <c r="AH311" s="3"/>
    </row>
    <row r="312" spans="1:34" s="7" customFormat="1" ht="52.95" customHeight="1" x14ac:dyDescent="0.3">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79"/>
      <c r="AB312" s="79"/>
      <c r="AC312" s="3"/>
      <c r="AD312" s="40"/>
      <c r="AE312" s="40"/>
      <c r="AF312" s="42"/>
      <c r="AG312" s="42"/>
      <c r="AH312" s="3"/>
    </row>
    <row r="313" spans="1:34" s="7" customFormat="1" ht="52.95" customHeight="1" x14ac:dyDescent="0.3">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79"/>
      <c r="AB313" s="79"/>
      <c r="AC313" s="3"/>
      <c r="AD313" s="40"/>
      <c r="AE313" s="40"/>
      <c r="AF313" s="42"/>
      <c r="AG313" s="42"/>
      <c r="AH313" s="3"/>
    </row>
    <row r="314" spans="1:34" s="7" customFormat="1" ht="52.95" customHeight="1" x14ac:dyDescent="0.3">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79"/>
      <c r="AB314" s="79"/>
      <c r="AC314" s="3"/>
      <c r="AD314" s="40"/>
      <c r="AE314" s="40"/>
      <c r="AF314" s="42"/>
      <c r="AG314" s="42"/>
      <c r="AH314" s="3"/>
    </row>
    <row r="315" spans="1:34" s="7" customFormat="1" ht="52.95" customHeight="1" x14ac:dyDescent="0.3">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79"/>
      <c r="AB315" s="79"/>
      <c r="AC315" s="3"/>
      <c r="AD315" s="40"/>
      <c r="AE315" s="40"/>
      <c r="AF315" s="42"/>
      <c r="AG315" s="42"/>
      <c r="AH315" s="3"/>
    </row>
    <row r="316" spans="1:34" s="7" customFormat="1" ht="52.95" customHeight="1" x14ac:dyDescent="0.3">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79"/>
      <c r="AB316" s="79"/>
      <c r="AC316" s="3"/>
      <c r="AD316" s="40"/>
      <c r="AE316" s="40"/>
      <c r="AF316" s="42"/>
      <c r="AG316" s="42"/>
      <c r="AH316" s="3"/>
    </row>
    <row r="317" spans="1:34" s="7" customFormat="1" ht="52.95" customHeight="1" x14ac:dyDescent="0.3">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79"/>
      <c r="AB317" s="79"/>
      <c r="AC317" s="3"/>
      <c r="AD317" s="40"/>
      <c r="AE317" s="40"/>
      <c r="AF317" s="42"/>
      <c r="AG317" s="42"/>
      <c r="AH317" s="3"/>
    </row>
    <row r="318" spans="1:34" s="7" customFormat="1" ht="52.95" customHeight="1" x14ac:dyDescent="0.3">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79"/>
      <c r="AB318" s="79"/>
      <c r="AC318" s="3"/>
      <c r="AD318" s="40"/>
      <c r="AE318" s="40"/>
      <c r="AF318" s="42"/>
      <c r="AG318" s="42"/>
      <c r="AH318" s="3"/>
    </row>
    <row r="319" spans="1:34" s="7" customFormat="1" ht="52.95" customHeight="1" x14ac:dyDescent="0.3">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79"/>
      <c r="AB319" s="79"/>
      <c r="AC319" s="3"/>
      <c r="AD319" s="40"/>
      <c r="AE319" s="40"/>
      <c r="AF319" s="42"/>
      <c r="AG319" s="42"/>
      <c r="AH319" s="3"/>
    </row>
    <row r="320" spans="1:34" s="7" customFormat="1" ht="52.95" customHeight="1" x14ac:dyDescent="0.3">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79"/>
      <c r="AB320" s="79"/>
      <c r="AC320" s="3"/>
      <c r="AD320" s="40"/>
      <c r="AE320" s="40"/>
      <c r="AF320" s="42"/>
      <c r="AG320" s="42"/>
      <c r="AH320" s="3"/>
    </row>
    <row r="321" spans="1:79" s="7" customFormat="1" ht="52.95" customHeight="1" x14ac:dyDescent="0.3">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79"/>
      <c r="AB321" s="79"/>
      <c r="AC321" s="3"/>
      <c r="AD321" s="40"/>
      <c r="AE321" s="40"/>
      <c r="AF321" s="42"/>
      <c r="AG321" s="42"/>
      <c r="AH321" s="3"/>
    </row>
    <row r="322" spans="1:79" s="7" customFormat="1" ht="14.4" x14ac:dyDescent="0.3">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79"/>
      <c r="AB322" s="79"/>
      <c r="AC322" s="3"/>
      <c r="AD322" s="40"/>
      <c r="AE322" s="40"/>
      <c r="AF322" s="42"/>
      <c r="AG322" s="42"/>
      <c r="AH322" s="3"/>
    </row>
    <row r="323" spans="1:79" s="7" customFormat="1" ht="52.95" customHeight="1" x14ac:dyDescent="0.3">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79"/>
      <c r="AB323" s="79"/>
      <c r="AC323" s="3"/>
      <c r="AD323" s="40"/>
      <c r="AE323" s="40"/>
      <c r="AF323" s="42"/>
      <c r="AG323" s="42"/>
      <c r="AH323" s="3"/>
    </row>
    <row r="324" spans="1:79" s="7" customFormat="1" ht="52.95" customHeight="1" x14ac:dyDescent="0.3">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79"/>
      <c r="AB324" s="79"/>
      <c r="AC324" s="3"/>
      <c r="AD324" s="40"/>
      <c r="AE324" s="40"/>
      <c r="AF324" s="42"/>
      <c r="AG324" s="42"/>
      <c r="AH324" s="3"/>
    </row>
    <row r="325" spans="1:79" s="7" customFormat="1" ht="115.5" customHeight="1" x14ac:dyDescent="0.3">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79"/>
      <c r="AB325" s="79"/>
      <c r="AC325" s="3"/>
      <c r="AD325" s="84" t="e">
        <f>IF(#REF!="","",(#REF!-#REF!))</f>
        <v>#REF!</v>
      </c>
      <c r="AE325" s="84" t="e">
        <f>IF(#REF!="","",(#REF!+#REF!))</f>
        <v>#REF!</v>
      </c>
      <c r="AF325" s="85" t="e">
        <f>AVERAGE(#REF!,#REF!,#REF!)</f>
        <v>#REF!</v>
      </c>
      <c r="AG325" s="85" t="e">
        <f>AF325*#REF!</f>
        <v>#REF!</v>
      </c>
      <c r="AH325" s="3"/>
    </row>
    <row r="326" spans="1:79" s="7" customFormat="1" ht="52.95" customHeight="1" x14ac:dyDescent="0.3">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79"/>
      <c r="AB326" s="79"/>
      <c r="AC326" s="3"/>
      <c r="AD326" s="5"/>
      <c r="AE326" s="5"/>
      <c r="AF326" s="5"/>
      <c r="AG326" s="5"/>
      <c r="AH326" s="3"/>
      <c r="BW326" s="7">
        <v>88</v>
      </c>
    </row>
    <row r="327" spans="1:79" s="7" customFormat="1" ht="52.95" customHeight="1" x14ac:dyDescent="0.3">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79"/>
      <c r="AB327" s="79"/>
      <c r="AC327" s="3"/>
      <c r="AD327" s="40" t="e">
        <f>IF(#REF!="","",(#REF!-#REF!))</f>
        <v>#REF!</v>
      </c>
      <c r="AE327" s="40" t="e">
        <f>IF(#REF!="","",(#REF!+#REF!))</f>
        <v>#REF!</v>
      </c>
      <c r="AF327" s="42" t="e">
        <f>AVERAGE(#REF!,#REF!,#REF!)</f>
        <v>#REF!</v>
      </c>
      <c r="AG327" s="42" t="e">
        <f>AF327*#REF!</f>
        <v>#REF!</v>
      </c>
      <c r="AH327" s="3"/>
      <c r="BW327" s="7">
        <v>87</v>
      </c>
    </row>
    <row r="328" spans="1:79" s="73" customFormat="1" ht="42.45" customHeight="1" x14ac:dyDescent="0.3">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79"/>
      <c r="AB328" s="79"/>
      <c r="AC328" s="3"/>
      <c r="AD328" s="93" t="e">
        <f>SUM(AD6:AD327)</f>
        <v>#REF!</v>
      </c>
      <c r="AE328" s="94"/>
      <c r="AF328" s="94"/>
      <c r="AG328" s="94"/>
      <c r="AH328" s="3"/>
      <c r="AI328" s="94"/>
      <c r="AJ328" s="94"/>
      <c r="AK328" s="95"/>
      <c r="AL328" s="95"/>
      <c r="BA328" s="96"/>
      <c r="CA328" s="73">
        <v>88</v>
      </c>
    </row>
  </sheetData>
  <sheetProtection formatColumns="0" formatRows="0" insertColumns="0" insertRows="0" autoFilter="0"/>
  <protectedRanges>
    <protectedRange sqref="H18" name="Rango2_3"/>
  </protectedRanges>
  <autoFilter ref="A10:BW328" xr:uid="{CD4E1CA7-A360-49FE-9893-C36C580FA894}"/>
  <mergeCells count="18">
    <mergeCell ref="A19:Z19"/>
    <mergeCell ref="H9:M9"/>
    <mergeCell ref="Z9:AC9"/>
    <mergeCell ref="AL6:AW6"/>
    <mergeCell ref="Z4:AA4"/>
    <mergeCell ref="Z5:AA5"/>
    <mergeCell ref="Z6:AA6"/>
    <mergeCell ref="N9:S9"/>
    <mergeCell ref="T9:Y9"/>
    <mergeCell ref="N3:W6"/>
    <mergeCell ref="A3:M3"/>
    <mergeCell ref="A4:B6"/>
    <mergeCell ref="E4:G4"/>
    <mergeCell ref="H4:M4"/>
    <mergeCell ref="D5:G5"/>
    <mergeCell ref="D6:M6"/>
    <mergeCell ref="I5:J5"/>
    <mergeCell ref="L5:M5"/>
  </mergeCells>
  <conditionalFormatting sqref="AC11:AC18">
    <cfRule type="cellIs" dxfId="2" priority="66" stopIfTrue="1" operator="greaterThan">
      <formula>0.2</formula>
    </cfRule>
  </conditionalFormatting>
  <dataValidations count="1">
    <dataValidation type="list" allowBlank="1" showInputMessage="1" showErrorMessage="1" sqref="AP11:AP286" xr:uid="{6E4F0477-E4A0-4624-8E1C-FFCF6C499F40}">
      <formula1>"Tabla,Cotizacion"</formula1>
    </dataValidation>
  </dataValidations>
  <pageMargins left="0.7" right="0.7" top="0.75" bottom="0.75" header="0.3" footer="0.3"/>
  <pageSetup paperSize="3" scale="26" fitToHeight="0" orientation="landscape" r:id="rId1"/>
  <colBreaks count="3" manualBreakCount="3">
    <brk id="13" max="1048575" man="1"/>
    <brk id="25" max="103" man="1"/>
    <brk id="37" max="103"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750C36C-53AB-4024-94CE-11C3C31AE4C6}">
          <x14:formula1>
            <xm:f>Lista!$V$8:$V$14</xm:f>
          </x14:formula1>
          <xm:sqref>H4:M4</xm:sqref>
        </x14:dataValidation>
        <x14:dataValidation type="list" allowBlank="1" showInputMessage="1" showErrorMessage="1" xr:uid="{BFA5832A-252B-4101-914C-B32FB372F4A9}">
          <x14:formula1>
            <xm:f>Lista!$L$8:$L$21</xm:f>
          </x14:formula1>
          <xm:sqref>D5:G5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44140625" defaultRowHeight="14.4" x14ac:dyDescent="0.3"/>
  <cols>
    <col min="1" max="1" width="16.44140625" bestFit="1" customWidth="1"/>
    <col min="2" max="2" width="50.109375" bestFit="1" customWidth="1"/>
  </cols>
  <sheetData>
    <row r="1" spans="1:2" x14ac:dyDescent="0.3">
      <c r="A1" t="s">
        <v>85</v>
      </c>
    </row>
    <row r="2" spans="1:2" x14ac:dyDescent="0.3">
      <c r="A2" s="62" t="s">
        <v>0</v>
      </c>
      <c r="B2" t="s">
        <v>86</v>
      </c>
    </row>
    <row r="3" spans="1:2" x14ac:dyDescent="0.3">
      <c r="A3" s="63" t="s">
        <v>87</v>
      </c>
      <c r="B3">
        <v>87</v>
      </c>
    </row>
    <row r="4" spans="1:2" x14ac:dyDescent="0.3">
      <c r="A4" s="63" t="s">
        <v>21</v>
      </c>
      <c r="B4">
        <v>87</v>
      </c>
    </row>
    <row r="100" spans="1:2" x14ac:dyDescent="0.3">
      <c r="A100" t="s">
        <v>88</v>
      </c>
    </row>
    <row r="102" spans="1:2" x14ac:dyDescent="0.3">
      <c r="A102" s="62" t="s">
        <v>0</v>
      </c>
      <c r="B102" t="s">
        <v>89</v>
      </c>
    </row>
    <row r="103" spans="1:2" x14ac:dyDescent="0.3">
      <c r="A103" s="63" t="s">
        <v>87</v>
      </c>
      <c r="B103" t="e">
        <v>#DIV/0!</v>
      </c>
    </row>
    <row r="104" spans="1:2" x14ac:dyDescent="0.3">
      <c r="A104" s="63" t="s">
        <v>21</v>
      </c>
      <c r="B104" t="e">
        <v>#DIV/0!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44140625" defaultRowHeight="14.4" x14ac:dyDescent="0.3"/>
  <cols>
    <col min="1" max="1" width="17.109375" style="3" customWidth="1"/>
    <col min="2" max="2" width="24.44140625" style="3" customWidth="1"/>
    <col min="3" max="4" width="52.44140625" style="3" customWidth="1"/>
    <col min="5" max="6" width="28.44140625" style="3" customWidth="1"/>
    <col min="7" max="7" width="31.44140625" style="3" customWidth="1"/>
    <col min="8" max="13" width="25.44140625" style="3" customWidth="1"/>
    <col min="14" max="40" width="24.44140625" style="3" customWidth="1"/>
    <col min="41" max="50" width="23" style="3" customWidth="1"/>
    <col min="51" max="51" width="56.44140625" style="3" customWidth="1"/>
    <col min="52" max="54" width="11.44140625" style="3"/>
    <col min="55" max="56" width="31.44140625" style="3" customWidth="1"/>
    <col min="57" max="57" width="29.44140625" style="3" customWidth="1"/>
    <col min="58" max="58" width="66.44140625" style="3" customWidth="1"/>
    <col min="59" max="61" width="22.44140625" style="3" customWidth="1"/>
    <col min="62" max="63" width="32.44140625" style="3" customWidth="1"/>
    <col min="64" max="66" width="22.44140625" style="3" customWidth="1"/>
    <col min="67" max="88" width="11.44140625" style="3"/>
    <col min="89" max="89" width="5.44140625" style="3" bestFit="1" customWidth="1"/>
    <col min="90" max="16384" width="11.44140625" style="3"/>
  </cols>
  <sheetData>
    <row r="3" spans="1:92" s="1" customFormat="1" ht="32.549999999999997" customHeight="1" x14ac:dyDescent="0.3">
      <c r="A3" s="103" t="s">
        <v>22</v>
      </c>
      <c r="B3" s="103"/>
      <c r="C3" s="103"/>
      <c r="D3" s="103"/>
      <c r="E3" s="103"/>
      <c r="F3" s="103"/>
      <c r="G3" s="103"/>
      <c r="H3" s="103"/>
      <c r="I3" s="103"/>
      <c r="J3" s="103"/>
      <c r="K3" s="103"/>
      <c r="L3" s="103"/>
      <c r="M3" s="118" t="s">
        <v>23</v>
      </c>
      <c r="N3" s="119"/>
      <c r="O3" s="119"/>
      <c r="P3" s="119"/>
      <c r="Q3" s="119"/>
      <c r="R3" s="119"/>
      <c r="S3" s="119"/>
      <c r="T3" s="119"/>
      <c r="U3" s="119"/>
      <c r="V3" s="119"/>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2" customHeight="1" x14ac:dyDescent="0.3">
      <c r="A4" s="104"/>
      <c r="B4" s="104"/>
      <c r="C4" s="45" t="s">
        <v>24</v>
      </c>
      <c r="D4" s="17"/>
      <c r="E4" s="105" t="s">
        <v>25</v>
      </c>
      <c r="F4" s="105"/>
      <c r="G4" s="106"/>
      <c r="H4" s="106"/>
      <c r="I4" s="106"/>
      <c r="J4" s="106"/>
      <c r="K4" s="106"/>
      <c r="L4" s="106"/>
      <c r="M4" s="120"/>
      <c r="N4" s="121"/>
      <c r="O4" s="121"/>
      <c r="P4" s="121"/>
      <c r="Q4" s="121"/>
      <c r="R4" s="121"/>
      <c r="S4" s="121"/>
      <c r="T4" s="121"/>
      <c r="U4" s="121"/>
      <c r="V4" s="121"/>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x14ac:dyDescent="0.3">
      <c r="A5" s="104"/>
      <c r="B5" s="104"/>
      <c r="C5" s="20" t="s">
        <v>28</v>
      </c>
      <c r="D5" s="107"/>
      <c r="E5" s="108"/>
      <c r="F5" s="109"/>
      <c r="G5" s="20" t="s">
        <v>30</v>
      </c>
      <c r="H5" s="107"/>
      <c r="I5" s="109"/>
      <c r="J5" s="20" t="s">
        <v>32</v>
      </c>
      <c r="K5" s="107"/>
      <c r="L5" s="109"/>
      <c r="M5" s="120"/>
      <c r="N5" s="121"/>
      <c r="O5" s="121"/>
      <c r="P5" s="121"/>
      <c r="Q5" s="121"/>
      <c r="R5" s="121"/>
      <c r="S5" s="121"/>
      <c r="T5" s="121"/>
      <c r="U5" s="121"/>
      <c r="V5" s="121"/>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x14ac:dyDescent="0.3">
      <c r="A6" s="104"/>
      <c r="B6" s="104"/>
      <c r="C6" s="46" t="s">
        <v>34</v>
      </c>
      <c r="D6" s="105"/>
      <c r="E6" s="105"/>
      <c r="F6" s="105"/>
      <c r="G6" s="105"/>
      <c r="H6" s="105"/>
      <c r="I6" s="105"/>
      <c r="J6" s="105"/>
      <c r="K6" s="105"/>
      <c r="L6" s="105"/>
      <c r="M6" s="122"/>
      <c r="N6" s="123"/>
      <c r="O6" s="123"/>
      <c r="P6" s="123"/>
      <c r="Q6" s="123"/>
      <c r="R6" s="123"/>
      <c r="S6" s="123"/>
      <c r="T6" s="123"/>
      <c r="U6" s="123"/>
      <c r="V6" s="123"/>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110" t="s">
        <v>36</v>
      </c>
      <c r="BD6" s="110"/>
      <c r="BE6" s="110"/>
      <c r="BF6" s="110"/>
      <c r="BG6" s="110"/>
      <c r="BH6" s="110"/>
      <c r="BI6" s="110"/>
      <c r="BJ6" s="110"/>
      <c r="BK6" s="110"/>
      <c r="BL6" s="110"/>
      <c r="BM6" s="110"/>
      <c r="BN6" s="110"/>
    </row>
    <row r="8" spans="1:92" x14ac:dyDescent="0.3">
      <c r="A8" s="4"/>
      <c r="I8" s="16"/>
      <c r="J8" s="16"/>
      <c r="K8" s="16"/>
      <c r="L8" s="16"/>
      <c r="O8" s="16"/>
      <c r="P8" s="16"/>
      <c r="Q8" s="16"/>
      <c r="R8" s="16"/>
      <c r="U8" s="16"/>
      <c r="V8" s="16"/>
      <c r="W8" s="16"/>
      <c r="X8" s="16"/>
      <c r="Y8" s="16"/>
      <c r="AA8" s="16"/>
      <c r="AB8" s="16"/>
      <c r="AC8" s="16"/>
      <c r="AD8" s="16"/>
      <c r="AE8" s="16"/>
    </row>
    <row r="9" spans="1:92" s="18" customFormat="1" ht="15.45" customHeight="1" x14ac:dyDescent="0.35">
      <c r="G9" s="125" t="s">
        <v>37</v>
      </c>
      <c r="H9" s="126"/>
      <c r="I9" s="126"/>
      <c r="J9" s="126"/>
      <c r="K9" s="126"/>
      <c r="L9" s="127"/>
      <c r="M9" s="112" t="s">
        <v>38</v>
      </c>
      <c r="N9" s="113"/>
      <c r="O9" s="113"/>
      <c r="P9" s="113"/>
      <c r="Q9" s="113"/>
      <c r="R9" s="114"/>
      <c r="S9" s="115" t="s">
        <v>39</v>
      </c>
      <c r="T9" s="116"/>
      <c r="U9" s="116"/>
      <c r="V9" s="116"/>
      <c r="W9" s="116"/>
      <c r="X9" s="117"/>
      <c r="Y9" s="112" t="s">
        <v>90</v>
      </c>
      <c r="Z9" s="113"/>
      <c r="AA9" s="113"/>
      <c r="AB9" s="113"/>
      <c r="AC9" s="113"/>
      <c r="AD9" s="114"/>
      <c r="AE9" s="128" t="s">
        <v>40</v>
      </c>
      <c r="AF9" s="129"/>
      <c r="AG9" s="129"/>
      <c r="AH9" s="129"/>
      <c r="AI9" s="146" t="s">
        <v>91</v>
      </c>
      <c r="AJ9" s="146"/>
      <c r="AO9" s="128" t="s">
        <v>40</v>
      </c>
      <c r="AP9" s="129"/>
      <c r="AQ9" s="129"/>
      <c r="AR9" s="129"/>
      <c r="AS9" s="146" t="s">
        <v>91</v>
      </c>
      <c r="AT9" s="146"/>
    </row>
    <row r="10" spans="1:92" s="18" customFormat="1" ht="97.95" customHeight="1" x14ac:dyDescent="0.35">
      <c r="A10" s="19" t="s">
        <v>41</v>
      </c>
      <c r="B10" s="19" t="s">
        <v>42</v>
      </c>
      <c r="C10" s="19" t="s">
        <v>43</v>
      </c>
      <c r="D10" s="19" t="s">
        <v>44</v>
      </c>
      <c r="E10" s="19" t="s">
        <v>45</v>
      </c>
      <c r="F10" s="19" t="s">
        <v>46</v>
      </c>
      <c r="G10" s="21" t="s">
        <v>47</v>
      </c>
      <c r="H10" s="21" t="s">
        <v>48</v>
      </c>
      <c r="I10" s="21" t="s">
        <v>49</v>
      </c>
      <c r="J10" s="21" t="s">
        <v>50</v>
      </c>
      <c r="K10" s="21" t="s">
        <v>51</v>
      </c>
      <c r="L10" s="21" t="s">
        <v>52</v>
      </c>
      <c r="M10" s="19" t="s">
        <v>53</v>
      </c>
      <c r="N10" s="19" t="s">
        <v>48</v>
      </c>
      <c r="O10" s="19" t="s">
        <v>49</v>
      </c>
      <c r="P10" s="19" t="s">
        <v>50</v>
      </c>
      <c r="Q10" s="19" t="s">
        <v>51</v>
      </c>
      <c r="R10" s="19" t="s">
        <v>52</v>
      </c>
      <c r="S10" s="28" t="s">
        <v>54</v>
      </c>
      <c r="T10" s="28" t="s">
        <v>48</v>
      </c>
      <c r="U10" s="28" t="s">
        <v>49</v>
      </c>
      <c r="V10" s="28" t="s">
        <v>50</v>
      </c>
      <c r="W10" s="28" t="s">
        <v>51</v>
      </c>
      <c r="X10" s="28" t="s">
        <v>52</v>
      </c>
      <c r="Y10" s="19" t="s">
        <v>92</v>
      </c>
      <c r="Z10" s="19" t="s">
        <v>48</v>
      </c>
      <c r="AA10" s="19" t="s">
        <v>49</v>
      </c>
      <c r="AB10" s="19" t="s">
        <v>50</v>
      </c>
      <c r="AC10" s="19" t="s">
        <v>51</v>
      </c>
      <c r="AD10" s="19" t="s">
        <v>52</v>
      </c>
      <c r="AE10" s="21" t="s">
        <v>55</v>
      </c>
      <c r="AF10" s="21" t="s">
        <v>56</v>
      </c>
      <c r="AG10" s="21" t="s">
        <v>57</v>
      </c>
      <c r="AH10" s="21" t="s">
        <v>58</v>
      </c>
      <c r="AI10" s="21" t="s">
        <v>55</v>
      </c>
      <c r="AJ10" s="21" t="s">
        <v>56</v>
      </c>
      <c r="AK10" s="21" t="s">
        <v>59</v>
      </c>
      <c r="AL10" s="21" t="s">
        <v>60</v>
      </c>
      <c r="AM10" s="21" t="s">
        <v>61</v>
      </c>
      <c r="AN10" s="21" t="s">
        <v>62</v>
      </c>
      <c r="AO10" s="72" t="s">
        <v>55</v>
      </c>
      <c r="AP10" s="72" t="s">
        <v>56</v>
      </c>
      <c r="AQ10" s="72" t="s">
        <v>57</v>
      </c>
      <c r="AR10" s="72" t="s">
        <v>58</v>
      </c>
      <c r="AS10" s="72" t="s">
        <v>55</v>
      </c>
      <c r="AT10" s="72" t="s">
        <v>56</v>
      </c>
      <c r="AU10" s="72" t="s">
        <v>59</v>
      </c>
      <c r="AV10" s="72" t="s">
        <v>60</v>
      </c>
      <c r="AW10" s="72" t="s">
        <v>61</v>
      </c>
      <c r="AX10" s="72" t="s">
        <v>62</v>
      </c>
      <c r="AY10" s="72" t="s">
        <v>63</v>
      </c>
      <c r="BC10" s="21" t="s">
        <v>42</v>
      </c>
      <c r="BD10" s="21" t="s">
        <v>64</v>
      </c>
      <c r="BE10" s="21" t="s">
        <v>65</v>
      </c>
      <c r="BF10" s="21" t="s">
        <v>66</v>
      </c>
      <c r="BG10" s="21" t="s">
        <v>67</v>
      </c>
      <c r="BH10" s="21" t="s">
        <v>68</v>
      </c>
      <c r="BI10" s="21" t="s">
        <v>69</v>
      </c>
      <c r="BJ10" s="21" t="s">
        <v>93</v>
      </c>
      <c r="BK10" s="21" t="s">
        <v>70</v>
      </c>
      <c r="BL10" s="21" t="s">
        <v>38</v>
      </c>
      <c r="BM10" s="21" t="s">
        <v>39</v>
      </c>
      <c r="BN10" s="21" t="s">
        <v>71</v>
      </c>
    </row>
    <row r="11" spans="1:92" s="7" customFormat="1" x14ac:dyDescent="0.3">
      <c r="A11" s="6" t="str">
        <f>IF(B11&lt;&gt;"",CN11,"")</f>
        <v/>
      </c>
      <c r="B11" s="43"/>
      <c r="C11" s="6"/>
      <c r="D11" s="6"/>
      <c r="E11" s="43"/>
      <c r="F11" s="44"/>
      <c r="G11" s="22"/>
      <c r="H11" s="23"/>
      <c r="I11" s="47">
        <f>H11*19%</f>
        <v>0</v>
      </c>
      <c r="J11" s="47">
        <f>H11+I11</f>
        <v>0</v>
      </c>
      <c r="K11" s="59" t="str">
        <f>IF(B11="","",(H11*F11))</f>
        <v/>
      </c>
      <c r="L11" s="59"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4"/>
      <c r="BD11" s="64"/>
      <c r="BE11" s="5"/>
      <c r="BF11" s="5"/>
      <c r="BG11" s="5"/>
      <c r="BH11" s="65"/>
      <c r="BI11" s="66"/>
      <c r="BJ11" s="67"/>
      <c r="BK11" s="67" t="str">
        <f>IF(BG11="Tabla",(BJ11*BD11*BH11*BI11)," ")</f>
        <v xml:space="preserve"> </v>
      </c>
      <c r="BL11" s="5"/>
      <c r="BM11" s="5"/>
      <c r="BN11" s="68" t="e">
        <f>IF(BG11="Tabla",BK11,(AVERAGE(BJ11,BL11,BM11)*BI11*BD11))</f>
        <v>#DIV/0!</v>
      </c>
      <c r="CN11" s="7">
        <v>1</v>
      </c>
    </row>
    <row r="12" spans="1:92" s="7" customFormat="1" x14ac:dyDescent="0.3">
      <c r="A12" s="6" t="str">
        <f t="shared" ref="A12:A75" si="5">IF(B12&lt;&gt;"",CN12,"")</f>
        <v/>
      </c>
      <c r="B12" s="43"/>
      <c r="C12" s="6"/>
      <c r="D12" s="6"/>
      <c r="E12" s="43"/>
      <c r="F12" s="44"/>
      <c r="G12" s="22"/>
      <c r="H12" s="23"/>
      <c r="I12" s="47">
        <f t="shared" ref="I12:I75" si="6">H12*19%</f>
        <v>0</v>
      </c>
      <c r="J12" s="47">
        <f t="shared" ref="J12:J75" si="7">H12+I12</f>
        <v>0</v>
      </c>
      <c r="K12" s="59" t="str">
        <f t="shared" ref="K12:K75" si="8">IF(B12="","",(H12*F12))</f>
        <v/>
      </c>
      <c r="L12" s="59"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4"/>
      <c r="BD12" s="64"/>
      <c r="BE12" s="5"/>
      <c r="BF12" s="5"/>
      <c r="BG12" s="5"/>
      <c r="BH12" s="65"/>
      <c r="BI12" s="66"/>
      <c r="BJ12" s="67"/>
      <c r="BK12" s="67" t="str">
        <f t="shared" ref="BK12:BK36" si="33">IF(BG12="Tabla",(BJ12*BD12*BH12*BI12)," ")</f>
        <v xml:space="preserve"> </v>
      </c>
      <c r="BL12" s="5"/>
      <c r="BM12" s="5"/>
      <c r="BN12" s="68" t="e">
        <f t="shared" ref="BN12:BN36" si="34">IF(BG12="Tabla",BK12,(AVERAGE(BJ12,BL12,BM12)*BI12*BD12))</f>
        <v>#DIV/0!</v>
      </c>
      <c r="CN12" s="7">
        <v>2</v>
      </c>
    </row>
    <row r="13" spans="1:92" s="7" customFormat="1" x14ac:dyDescent="0.3">
      <c r="A13" s="6" t="str">
        <f t="shared" si="5"/>
        <v/>
      </c>
      <c r="B13" s="43"/>
      <c r="C13" s="6"/>
      <c r="D13" s="6"/>
      <c r="E13" s="43"/>
      <c r="F13" s="44"/>
      <c r="G13" s="22"/>
      <c r="H13" s="23"/>
      <c r="I13" s="47">
        <f t="shared" si="6"/>
        <v>0</v>
      </c>
      <c r="J13" s="47">
        <f t="shared" si="7"/>
        <v>0</v>
      </c>
      <c r="K13" s="59" t="str">
        <f t="shared" si="8"/>
        <v/>
      </c>
      <c r="L13" s="59"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4"/>
      <c r="BD13" s="64"/>
      <c r="BE13" s="5"/>
      <c r="BF13" s="5"/>
      <c r="BG13" s="5"/>
      <c r="BH13" s="65"/>
      <c r="BI13" s="66"/>
      <c r="BJ13" s="67"/>
      <c r="BK13" s="67" t="str">
        <f t="shared" si="33"/>
        <v xml:space="preserve"> </v>
      </c>
      <c r="BL13" s="5"/>
      <c r="BM13" s="5"/>
      <c r="BN13" s="68" t="e">
        <f t="shared" si="34"/>
        <v>#DIV/0!</v>
      </c>
      <c r="CN13" s="7">
        <v>3</v>
      </c>
    </row>
    <row r="14" spans="1:92" s="7" customFormat="1" x14ac:dyDescent="0.3">
      <c r="A14" s="6" t="str">
        <f t="shared" si="5"/>
        <v/>
      </c>
      <c r="B14" s="43"/>
      <c r="C14" s="6"/>
      <c r="D14" s="6"/>
      <c r="E14" s="43"/>
      <c r="F14" s="44"/>
      <c r="G14" s="22"/>
      <c r="H14" s="23"/>
      <c r="I14" s="47">
        <f t="shared" si="6"/>
        <v>0</v>
      </c>
      <c r="J14" s="47">
        <f t="shared" si="7"/>
        <v>0</v>
      </c>
      <c r="K14" s="59" t="str">
        <f t="shared" si="8"/>
        <v/>
      </c>
      <c r="L14" s="59"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4"/>
      <c r="BD14" s="64"/>
      <c r="BE14" s="5"/>
      <c r="BF14" s="5"/>
      <c r="BG14" s="5"/>
      <c r="BH14" s="65"/>
      <c r="BI14" s="66"/>
      <c r="BJ14" s="67"/>
      <c r="BK14" s="67" t="str">
        <f t="shared" si="33"/>
        <v xml:space="preserve"> </v>
      </c>
      <c r="BL14" s="5"/>
      <c r="BM14" s="5"/>
      <c r="BN14" s="68" t="e">
        <f t="shared" si="34"/>
        <v>#DIV/0!</v>
      </c>
      <c r="CN14" s="7">
        <v>4</v>
      </c>
    </row>
    <row r="15" spans="1:92" s="7" customFormat="1" x14ac:dyDescent="0.3">
      <c r="A15" s="6" t="str">
        <f t="shared" si="5"/>
        <v/>
      </c>
      <c r="B15" s="43"/>
      <c r="C15" s="6"/>
      <c r="D15" s="6"/>
      <c r="E15" s="43"/>
      <c r="F15" s="44"/>
      <c r="G15" s="22"/>
      <c r="H15" s="23"/>
      <c r="I15" s="47">
        <f t="shared" si="6"/>
        <v>0</v>
      </c>
      <c r="J15" s="47">
        <f t="shared" si="7"/>
        <v>0</v>
      </c>
      <c r="K15" s="59" t="str">
        <f t="shared" si="8"/>
        <v/>
      </c>
      <c r="L15" s="59"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4"/>
      <c r="BD15" s="64"/>
      <c r="BE15" s="5"/>
      <c r="BF15" s="5"/>
      <c r="BG15" s="5"/>
      <c r="BH15" s="65"/>
      <c r="BI15" s="66"/>
      <c r="BJ15" s="67"/>
      <c r="BK15" s="67" t="str">
        <f t="shared" si="33"/>
        <v xml:space="preserve"> </v>
      </c>
      <c r="BL15" s="5"/>
      <c r="BM15" s="5"/>
      <c r="BN15" s="68" t="e">
        <f t="shared" si="34"/>
        <v>#DIV/0!</v>
      </c>
      <c r="CN15" s="7">
        <v>5</v>
      </c>
    </row>
    <row r="16" spans="1:92" s="7" customFormat="1" x14ac:dyDescent="0.3">
      <c r="A16" s="6" t="str">
        <f t="shared" si="5"/>
        <v/>
      </c>
      <c r="B16" s="43"/>
      <c r="C16" s="6"/>
      <c r="D16" s="6"/>
      <c r="E16" s="43"/>
      <c r="F16" s="44"/>
      <c r="G16" s="22"/>
      <c r="H16" s="23"/>
      <c r="I16" s="47">
        <f t="shared" si="6"/>
        <v>0</v>
      </c>
      <c r="J16" s="47">
        <f t="shared" si="7"/>
        <v>0</v>
      </c>
      <c r="K16" s="59" t="str">
        <f t="shared" si="8"/>
        <v/>
      </c>
      <c r="L16" s="59"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4"/>
      <c r="BD16" s="64"/>
      <c r="BE16" s="5"/>
      <c r="BF16" s="5"/>
      <c r="BG16" s="5"/>
      <c r="BH16" s="65"/>
      <c r="BI16" s="66"/>
      <c r="BJ16" s="67"/>
      <c r="BK16" s="67" t="str">
        <f t="shared" si="33"/>
        <v xml:space="preserve"> </v>
      </c>
      <c r="BL16" s="5"/>
      <c r="BM16" s="5"/>
      <c r="BN16" s="68" t="e">
        <f t="shared" si="34"/>
        <v>#DIV/0!</v>
      </c>
      <c r="CN16" s="7">
        <v>6</v>
      </c>
    </row>
    <row r="17" spans="1:92" s="7" customFormat="1" x14ac:dyDescent="0.3">
      <c r="A17" s="6" t="str">
        <f t="shared" si="5"/>
        <v/>
      </c>
      <c r="B17" s="43"/>
      <c r="C17" s="6"/>
      <c r="D17" s="6"/>
      <c r="E17" s="43"/>
      <c r="F17" s="44"/>
      <c r="G17" s="22"/>
      <c r="H17" s="23"/>
      <c r="I17" s="47">
        <f t="shared" si="6"/>
        <v>0</v>
      </c>
      <c r="J17" s="47">
        <f t="shared" si="7"/>
        <v>0</v>
      </c>
      <c r="K17" s="59" t="str">
        <f t="shared" si="8"/>
        <v/>
      </c>
      <c r="L17" s="59"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4"/>
      <c r="BD17" s="64"/>
      <c r="BE17" s="5"/>
      <c r="BF17" s="5"/>
      <c r="BG17" s="5"/>
      <c r="BH17" s="65"/>
      <c r="BI17" s="66"/>
      <c r="BJ17" s="67"/>
      <c r="BK17" s="67" t="str">
        <f t="shared" si="33"/>
        <v xml:space="preserve"> </v>
      </c>
      <c r="BL17" s="5"/>
      <c r="BM17" s="5"/>
      <c r="BN17" s="68" t="e">
        <f t="shared" si="34"/>
        <v>#DIV/0!</v>
      </c>
      <c r="CN17" s="7">
        <v>7</v>
      </c>
    </row>
    <row r="18" spans="1:92" s="7" customFormat="1" x14ac:dyDescent="0.3">
      <c r="A18" s="6" t="str">
        <f t="shared" si="5"/>
        <v/>
      </c>
      <c r="B18" s="43"/>
      <c r="C18" s="6"/>
      <c r="D18" s="6"/>
      <c r="E18" s="43"/>
      <c r="F18" s="44"/>
      <c r="G18" s="22"/>
      <c r="H18" s="23"/>
      <c r="I18" s="47">
        <f t="shared" si="6"/>
        <v>0</v>
      </c>
      <c r="J18" s="47">
        <f t="shared" si="7"/>
        <v>0</v>
      </c>
      <c r="K18" s="59" t="str">
        <f t="shared" si="8"/>
        <v/>
      </c>
      <c r="L18" s="59"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4"/>
      <c r="BD18" s="64"/>
      <c r="BE18" s="64"/>
      <c r="BF18" s="64"/>
      <c r="BG18" s="64"/>
      <c r="BH18" s="64"/>
      <c r="BI18" s="64"/>
      <c r="BJ18" s="67"/>
      <c r="BK18" s="67" t="str">
        <f t="shared" si="33"/>
        <v xml:space="preserve"> </v>
      </c>
      <c r="BL18" s="64"/>
      <c r="BM18" s="64"/>
      <c r="BN18" s="68" t="e">
        <f t="shared" si="34"/>
        <v>#DIV/0!</v>
      </c>
      <c r="CN18" s="7">
        <v>8</v>
      </c>
    </row>
    <row r="19" spans="1:92" s="7" customFormat="1" x14ac:dyDescent="0.3">
      <c r="A19" s="6" t="str">
        <f>IF(B19&lt;&gt;"",CN19,"")</f>
        <v/>
      </c>
      <c r="B19" s="43"/>
      <c r="C19" s="6"/>
      <c r="D19" s="6"/>
      <c r="E19" s="43"/>
      <c r="F19" s="44"/>
      <c r="G19" s="22"/>
      <c r="H19" s="23"/>
      <c r="I19" s="47">
        <f t="shared" si="6"/>
        <v>0</v>
      </c>
      <c r="J19" s="47">
        <f t="shared" si="7"/>
        <v>0</v>
      </c>
      <c r="K19" s="59" t="str">
        <f t="shared" si="8"/>
        <v/>
      </c>
      <c r="L19" s="59"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4"/>
      <c r="BD19" s="64"/>
      <c r="BE19" s="64"/>
      <c r="BF19" s="64"/>
      <c r="BG19" s="64"/>
      <c r="BH19" s="64"/>
      <c r="BI19" s="64"/>
      <c r="BJ19" s="67"/>
      <c r="BK19" s="67" t="str">
        <f t="shared" si="33"/>
        <v xml:space="preserve"> </v>
      </c>
      <c r="BL19" s="64"/>
      <c r="BM19" s="64"/>
      <c r="BN19" s="68" t="e">
        <f t="shared" si="34"/>
        <v>#DIV/0!</v>
      </c>
      <c r="CN19" s="7">
        <v>9</v>
      </c>
    </row>
    <row r="20" spans="1:92" s="7" customFormat="1" x14ac:dyDescent="0.3">
      <c r="A20" s="6" t="str">
        <f t="shared" si="5"/>
        <v/>
      </c>
      <c r="B20" s="43"/>
      <c r="C20" s="6"/>
      <c r="D20" s="6"/>
      <c r="E20" s="43"/>
      <c r="F20" s="44"/>
      <c r="G20" s="22"/>
      <c r="H20" s="23"/>
      <c r="I20" s="47">
        <f t="shared" si="6"/>
        <v>0</v>
      </c>
      <c r="J20" s="47">
        <f t="shared" si="7"/>
        <v>0</v>
      </c>
      <c r="K20" s="59" t="str">
        <f t="shared" si="8"/>
        <v/>
      </c>
      <c r="L20" s="59"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4"/>
      <c r="BD20" s="64"/>
      <c r="BE20" s="64"/>
      <c r="BF20" s="64"/>
      <c r="BG20" s="64"/>
      <c r="BH20" s="64"/>
      <c r="BI20" s="64"/>
      <c r="BJ20" s="67"/>
      <c r="BK20" s="67" t="str">
        <f t="shared" si="33"/>
        <v xml:space="preserve"> </v>
      </c>
      <c r="BL20" s="64"/>
      <c r="BM20" s="64"/>
      <c r="BN20" s="68" t="e">
        <f t="shared" si="34"/>
        <v>#DIV/0!</v>
      </c>
      <c r="CN20" s="7">
        <v>10</v>
      </c>
    </row>
    <row r="21" spans="1:92" s="7" customFormat="1" x14ac:dyDescent="0.3">
      <c r="A21" s="6" t="str">
        <f t="shared" si="5"/>
        <v/>
      </c>
      <c r="B21" s="43"/>
      <c r="C21" s="6"/>
      <c r="D21" s="6"/>
      <c r="E21" s="43"/>
      <c r="F21" s="44"/>
      <c r="G21" s="22"/>
      <c r="H21" s="23"/>
      <c r="I21" s="47">
        <f t="shared" si="6"/>
        <v>0</v>
      </c>
      <c r="J21" s="47">
        <f t="shared" si="7"/>
        <v>0</v>
      </c>
      <c r="K21" s="59" t="str">
        <f t="shared" si="8"/>
        <v/>
      </c>
      <c r="L21" s="59"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4"/>
      <c r="BD21" s="64"/>
      <c r="BE21" s="64"/>
      <c r="BF21" s="64"/>
      <c r="BG21" s="64"/>
      <c r="BH21" s="64"/>
      <c r="BI21" s="64"/>
      <c r="BJ21" s="67"/>
      <c r="BK21" s="67" t="str">
        <f t="shared" si="33"/>
        <v xml:space="preserve"> </v>
      </c>
      <c r="BL21" s="64"/>
      <c r="BM21" s="64"/>
      <c r="BN21" s="68" t="e">
        <f t="shared" si="34"/>
        <v>#DIV/0!</v>
      </c>
      <c r="CN21" s="7">
        <v>11</v>
      </c>
    </row>
    <row r="22" spans="1:92" s="7" customFormat="1" x14ac:dyDescent="0.3">
      <c r="A22" s="6" t="str">
        <f t="shared" si="5"/>
        <v/>
      </c>
      <c r="B22" s="43"/>
      <c r="C22" s="6"/>
      <c r="D22" s="6"/>
      <c r="E22" s="43"/>
      <c r="F22" s="44"/>
      <c r="G22" s="22"/>
      <c r="H22" s="23"/>
      <c r="I22" s="47">
        <f t="shared" si="6"/>
        <v>0</v>
      </c>
      <c r="J22" s="47">
        <f t="shared" si="7"/>
        <v>0</v>
      </c>
      <c r="K22" s="59" t="str">
        <f t="shared" si="8"/>
        <v/>
      </c>
      <c r="L22" s="59"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4"/>
      <c r="BD22" s="64"/>
      <c r="BE22" s="64"/>
      <c r="BF22" s="64"/>
      <c r="BG22" s="64"/>
      <c r="BH22" s="64"/>
      <c r="BI22" s="64"/>
      <c r="BJ22" s="67"/>
      <c r="BK22" s="67" t="str">
        <f t="shared" si="33"/>
        <v xml:space="preserve"> </v>
      </c>
      <c r="BL22" s="64"/>
      <c r="BM22" s="64"/>
      <c r="BN22" s="68" t="e">
        <f t="shared" si="34"/>
        <v>#DIV/0!</v>
      </c>
      <c r="CN22" s="7">
        <v>12</v>
      </c>
    </row>
    <row r="23" spans="1:92" s="7" customFormat="1" x14ac:dyDescent="0.3">
      <c r="A23" s="6" t="str">
        <f t="shared" si="5"/>
        <v/>
      </c>
      <c r="B23" s="43"/>
      <c r="C23" s="6"/>
      <c r="D23" s="6"/>
      <c r="E23" s="43"/>
      <c r="F23" s="44"/>
      <c r="G23" s="22"/>
      <c r="H23" s="23"/>
      <c r="I23" s="47">
        <f t="shared" si="6"/>
        <v>0</v>
      </c>
      <c r="J23" s="47">
        <f t="shared" si="7"/>
        <v>0</v>
      </c>
      <c r="K23" s="59" t="str">
        <f t="shared" si="8"/>
        <v/>
      </c>
      <c r="L23" s="59"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4"/>
      <c r="BD23" s="64"/>
      <c r="BE23" s="64"/>
      <c r="BF23" s="64"/>
      <c r="BG23" s="64"/>
      <c r="BH23" s="64"/>
      <c r="BI23" s="64"/>
      <c r="BJ23" s="67"/>
      <c r="BK23" s="67" t="str">
        <f t="shared" si="33"/>
        <v xml:space="preserve"> </v>
      </c>
      <c r="BL23" s="64"/>
      <c r="BM23" s="64"/>
      <c r="BN23" s="68" t="e">
        <f t="shared" si="34"/>
        <v>#DIV/0!</v>
      </c>
      <c r="CN23" s="7">
        <v>13</v>
      </c>
    </row>
    <row r="24" spans="1:92" s="7" customFormat="1" x14ac:dyDescent="0.3">
      <c r="A24" s="6" t="str">
        <f t="shared" si="5"/>
        <v/>
      </c>
      <c r="B24" s="43"/>
      <c r="C24" s="6"/>
      <c r="D24" s="6"/>
      <c r="E24" s="43"/>
      <c r="F24" s="44"/>
      <c r="G24" s="22"/>
      <c r="H24" s="23"/>
      <c r="I24" s="47">
        <f t="shared" si="6"/>
        <v>0</v>
      </c>
      <c r="J24" s="47">
        <f t="shared" si="7"/>
        <v>0</v>
      </c>
      <c r="K24" s="59" t="str">
        <f t="shared" si="8"/>
        <v/>
      </c>
      <c r="L24" s="59"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4"/>
      <c r="BD24" s="64"/>
      <c r="BE24" s="64"/>
      <c r="BF24" s="64"/>
      <c r="BG24" s="64"/>
      <c r="BH24" s="64"/>
      <c r="BI24" s="64"/>
      <c r="BJ24" s="67"/>
      <c r="BK24" s="67" t="str">
        <f t="shared" si="33"/>
        <v xml:space="preserve"> </v>
      </c>
      <c r="BL24" s="64"/>
      <c r="BM24" s="64"/>
      <c r="BN24" s="68" t="e">
        <f t="shared" si="34"/>
        <v>#DIV/0!</v>
      </c>
      <c r="CN24" s="7">
        <v>14</v>
      </c>
    </row>
    <row r="25" spans="1:92" s="7" customFormat="1" x14ac:dyDescent="0.3">
      <c r="A25" s="6" t="str">
        <f t="shared" si="5"/>
        <v/>
      </c>
      <c r="B25" s="43"/>
      <c r="C25" s="6"/>
      <c r="D25" s="6"/>
      <c r="E25" s="43"/>
      <c r="F25" s="44"/>
      <c r="G25" s="22"/>
      <c r="H25" s="23"/>
      <c r="I25" s="47">
        <f t="shared" si="6"/>
        <v>0</v>
      </c>
      <c r="J25" s="47">
        <f t="shared" si="7"/>
        <v>0</v>
      </c>
      <c r="K25" s="59" t="str">
        <f t="shared" si="8"/>
        <v/>
      </c>
      <c r="L25" s="59"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4"/>
      <c r="BD25" s="64"/>
      <c r="BE25" s="64"/>
      <c r="BF25" s="64"/>
      <c r="BG25" s="64"/>
      <c r="BH25" s="64"/>
      <c r="BI25" s="64"/>
      <c r="BJ25" s="67"/>
      <c r="BK25" s="67" t="str">
        <f t="shared" si="33"/>
        <v xml:space="preserve"> </v>
      </c>
      <c r="BL25" s="64"/>
      <c r="BM25" s="64"/>
      <c r="BN25" s="68" t="e">
        <f t="shared" si="34"/>
        <v>#DIV/0!</v>
      </c>
      <c r="CN25" s="7">
        <v>15</v>
      </c>
    </row>
    <row r="26" spans="1:92" s="7" customFormat="1" x14ac:dyDescent="0.3">
      <c r="A26" s="6" t="str">
        <f t="shared" si="5"/>
        <v/>
      </c>
      <c r="B26" s="43"/>
      <c r="C26" s="6"/>
      <c r="D26" s="6"/>
      <c r="E26" s="43"/>
      <c r="F26" s="44"/>
      <c r="G26" s="22"/>
      <c r="H26" s="23"/>
      <c r="I26" s="47">
        <f t="shared" si="6"/>
        <v>0</v>
      </c>
      <c r="J26" s="47">
        <f t="shared" si="7"/>
        <v>0</v>
      </c>
      <c r="K26" s="59" t="str">
        <f t="shared" si="8"/>
        <v/>
      </c>
      <c r="L26" s="59"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4"/>
      <c r="BD26" s="64"/>
      <c r="BE26" s="5"/>
      <c r="BF26" s="5"/>
      <c r="BG26" s="5"/>
      <c r="BH26" s="65"/>
      <c r="BI26" s="66"/>
      <c r="BJ26" s="67"/>
      <c r="BK26" s="67" t="str">
        <f t="shared" si="33"/>
        <v xml:space="preserve"> </v>
      </c>
      <c r="BL26" s="5"/>
      <c r="BM26" s="5"/>
      <c r="BN26" s="68" t="e">
        <f t="shared" si="34"/>
        <v>#DIV/0!</v>
      </c>
      <c r="CN26" s="7">
        <v>16</v>
      </c>
    </row>
    <row r="27" spans="1:92" s="7" customFormat="1" x14ac:dyDescent="0.3">
      <c r="A27" s="6" t="str">
        <f t="shared" si="5"/>
        <v/>
      </c>
      <c r="B27" s="43"/>
      <c r="C27" s="6"/>
      <c r="D27" s="6"/>
      <c r="E27" s="43"/>
      <c r="F27" s="44"/>
      <c r="G27" s="22"/>
      <c r="H27" s="23"/>
      <c r="I27" s="47">
        <f t="shared" si="6"/>
        <v>0</v>
      </c>
      <c r="J27" s="47">
        <f t="shared" si="7"/>
        <v>0</v>
      </c>
      <c r="K27" s="59" t="str">
        <f t="shared" si="8"/>
        <v/>
      </c>
      <c r="L27" s="59"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4"/>
      <c r="BD27" s="64"/>
      <c r="BE27" s="5"/>
      <c r="BF27" s="5"/>
      <c r="BG27" s="5"/>
      <c r="BH27" s="65"/>
      <c r="BI27" s="66"/>
      <c r="BJ27" s="67"/>
      <c r="BK27" s="67" t="str">
        <f t="shared" si="33"/>
        <v xml:space="preserve"> </v>
      </c>
      <c r="BL27" s="5"/>
      <c r="BM27" s="5"/>
      <c r="BN27" s="68" t="e">
        <f t="shared" si="34"/>
        <v>#DIV/0!</v>
      </c>
      <c r="CN27" s="7">
        <v>17</v>
      </c>
    </row>
    <row r="28" spans="1:92" s="7" customFormat="1" x14ac:dyDescent="0.3">
      <c r="A28" s="6" t="str">
        <f t="shared" si="5"/>
        <v/>
      </c>
      <c r="B28" s="43"/>
      <c r="C28" s="6"/>
      <c r="D28" s="6"/>
      <c r="E28" s="43"/>
      <c r="F28" s="44"/>
      <c r="G28" s="22"/>
      <c r="H28" s="23"/>
      <c r="I28" s="47">
        <f t="shared" si="6"/>
        <v>0</v>
      </c>
      <c r="J28" s="47">
        <f t="shared" si="7"/>
        <v>0</v>
      </c>
      <c r="K28" s="59" t="str">
        <f t="shared" si="8"/>
        <v/>
      </c>
      <c r="L28" s="59"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4"/>
      <c r="BD28" s="64"/>
      <c r="BE28" s="5"/>
      <c r="BF28" s="5"/>
      <c r="BG28" s="5"/>
      <c r="BH28" s="65"/>
      <c r="BI28" s="66"/>
      <c r="BJ28" s="67"/>
      <c r="BK28" s="67" t="str">
        <f t="shared" si="33"/>
        <v xml:space="preserve"> </v>
      </c>
      <c r="BL28" s="5"/>
      <c r="BM28" s="5"/>
      <c r="BN28" s="68" t="e">
        <f t="shared" si="34"/>
        <v>#DIV/0!</v>
      </c>
      <c r="CN28" s="7">
        <v>18</v>
      </c>
    </row>
    <row r="29" spans="1:92" s="7" customFormat="1" x14ac:dyDescent="0.3">
      <c r="A29" s="6" t="str">
        <f t="shared" si="5"/>
        <v/>
      </c>
      <c r="B29" s="43"/>
      <c r="C29" s="6"/>
      <c r="D29" s="6"/>
      <c r="E29" s="43"/>
      <c r="F29" s="44"/>
      <c r="G29" s="22"/>
      <c r="H29" s="23"/>
      <c r="I29" s="47">
        <f t="shared" si="6"/>
        <v>0</v>
      </c>
      <c r="J29" s="47">
        <f t="shared" si="7"/>
        <v>0</v>
      </c>
      <c r="K29" s="59" t="str">
        <f t="shared" si="8"/>
        <v/>
      </c>
      <c r="L29" s="59"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4"/>
      <c r="BD29" s="64"/>
      <c r="BE29" s="5"/>
      <c r="BF29" s="5"/>
      <c r="BG29" s="5"/>
      <c r="BH29" s="65"/>
      <c r="BI29" s="66"/>
      <c r="BJ29" s="67"/>
      <c r="BK29" s="67" t="str">
        <f t="shared" si="33"/>
        <v xml:space="preserve"> </v>
      </c>
      <c r="BL29" s="5"/>
      <c r="BM29" s="5"/>
      <c r="BN29" s="68" t="e">
        <f t="shared" si="34"/>
        <v>#DIV/0!</v>
      </c>
      <c r="CN29" s="7">
        <v>19</v>
      </c>
    </row>
    <row r="30" spans="1:92" s="7" customFormat="1" x14ac:dyDescent="0.3">
      <c r="A30" s="6" t="str">
        <f t="shared" si="5"/>
        <v/>
      </c>
      <c r="B30" s="43"/>
      <c r="C30" s="6"/>
      <c r="D30" s="6"/>
      <c r="E30" s="43"/>
      <c r="F30" s="44"/>
      <c r="G30" s="22"/>
      <c r="H30" s="23"/>
      <c r="I30" s="47">
        <f t="shared" si="6"/>
        <v>0</v>
      </c>
      <c r="J30" s="47">
        <f t="shared" si="7"/>
        <v>0</v>
      </c>
      <c r="K30" s="59" t="str">
        <f t="shared" si="8"/>
        <v/>
      </c>
      <c r="L30" s="59"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4"/>
      <c r="BD30" s="64"/>
      <c r="BE30" s="5"/>
      <c r="BF30" s="5"/>
      <c r="BG30" s="5"/>
      <c r="BH30" s="65"/>
      <c r="BI30" s="66"/>
      <c r="BJ30" s="67"/>
      <c r="BK30" s="67" t="str">
        <f t="shared" si="33"/>
        <v xml:space="preserve"> </v>
      </c>
      <c r="BL30" s="5"/>
      <c r="BM30" s="5"/>
      <c r="BN30" s="68" t="e">
        <f t="shared" si="34"/>
        <v>#DIV/0!</v>
      </c>
      <c r="CN30" s="7">
        <v>20</v>
      </c>
    </row>
    <row r="31" spans="1:92" s="7" customFormat="1" x14ac:dyDescent="0.3">
      <c r="A31" s="6" t="str">
        <f t="shared" si="5"/>
        <v/>
      </c>
      <c r="B31" s="43"/>
      <c r="C31" s="6"/>
      <c r="D31" s="6"/>
      <c r="E31" s="43"/>
      <c r="F31" s="44"/>
      <c r="G31" s="22"/>
      <c r="H31" s="23"/>
      <c r="I31" s="47">
        <f t="shared" si="6"/>
        <v>0</v>
      </c>
      <c r="J31" s="47">
        <f t="shared" si="7"/>
        <v>0</v>
      </c>
      <c r="K31" s="59" t="str">
        <f t="shared" si="8"/>
        <v/>
      </c>
      <c r="L31" s="59"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4"/>
      <c r="BD31" s="64"/>
      <c r="BE31" s="5"/>
      <c r="BF31" s="5"/>
      <c r="BG31" s="5"/>
      <c r="BH31" s="65"/>
      <c r="BI31" s="66"/>
      <c r="BJ31" s="67"/>
      <c r="BK31" s="67" t="str">
        <f t="shared" si="33"/>
        <v xml:space="preserve"> </v>
      </c>
      <c r="BL31" s="5"/>
      <c r="BM31" s="5"/>
      <c r="BN31" s="68" t="e">
        <f t="shared" si="34"/>
        <v>#DIV/0!</v>
      </c>
      <c r="CN31" s="7">
        <v>21</v>
      </c>
    </row>
    <row r="32" spans="1:92" s="7" customFormat="1" x14ac:dyDescent="0.3">
      <c r="A32" s="6" t="str">
        <f t="shared" si="5"/>
        <v/>
      </c>
      <c r="B32" s="43"/>
      <c r="C32" s="6"/>
      <c r="D32" s="6"/>
      <c r="E32" s="43"/>
      <c r="F32" s="44"/>
      <c r="G32" s="22"/>
      <c r="H32" s="23"/>
      <c r="I32" s="47">
        <f t="shared" si="6"/>
        <v>0</v>
      </c>
      <c r="J32" s="47">
        <f t="shared" si="7"/>
        <v>0</v>
      </c>
      <c r="K32" s="59" t="str">
        <f t="shared" si="8"/>
        <v/>
      </c>
      <c r="L32" s="59"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4"/>
      <c r="BD32" s="64"/>
      <c r="BE32" s="5"/>
      <c r="BF32" s="5"/>
      <c r="BG32" s="5"/>
      <c r="BH32" s="65"/>
      <c r="BI32" s="66"/>
      <c r="BJ32" s="67"/>
      <c r="BK32" s="67" t="str">
        <f t="shared" si="33"/>
        <v xml:space="preserve"> </v>
      </c>
      <c r="BL32" s="5"/>
      <c r="BM32" s="5"/>
      <c r="BN32" s="68" t="e">
        <f t="shared" si="34"/>
        <v>#DIV/0!</v>
      </c>
      <c r="CN32" s="7">
        <v>22</v>
      </c>
    </row>
    <row r="33" spans="1:92" s="7" customFormat="1" x14ac:dyDescent="0.3">
      <c r="A33" s="6" t="str">
        <f t="shared" si="5"/>
        <v/>
      </c>
      <c r="B33" s="43"/>
      <c r="C33" s="6"/>
      <c r="D33" s="6"/>
      <c r="E33" s="43"/>
      <c r="F33" s="44"/>
      <c r="G33" s="22"/>
      <c r="H33" s="23"/>
      <c r="I33" s="47">
        <f t="shared" si="6"/>
        <v>0</v>
      </c>
      <c r="J33" s="47">
        <f t="shared" si="7"/>
        <v>0</v>
      </c>
      <c r="K33" s="59" t="str">
        <f t="shared" si="8"/>
        <v/>
      </c>
      <c r="L33" s="59"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4"/>
      <c r="BD33" s="64"/>
      <c r="BE33" s="5"/>
      <c r="BF33" s="5"/>
      <c r="BG33" s="5"/>
      <c r="BH33" s="65"/>
      <c r="BI33" s="66"/>
      <c r="BJ33" s="67"/>
      <c r="BK33" s="67" t="str">
        <f t="shared" si="33"/>
        <v xml:space="preserve"> </v>
      </c>
      <c r="BL33" s="5"/>
      <c r="BM33" s="5"/>
      <c r="BN33" s="68" t="e">
        <f t="shared" si="34"/>
        <v>#DIV/0!</v>
      </c>
      <c r="CN33" s="7">
        <v>23</v>
      </c>
    </row>
    <row r="34" spans="1:92" s="7" customFormat="1" x14ac:dyDescent="0.3">
      <c r="A34" s="6" t="str">
        <f t="shared" si="5"/>
        <v/>
      </c>
      <c r="B34" s="43"/>
      <c r="C34" s="6"/>
      <c r="D34" s="6"/>
      <c r="E34" s="43"/>
      <c r="F34" s="44"/>
      <c r="G34" s="22"/>
      <c r="H34" s="23"/>
      <c r="I34" s="47">
        <f t="shared" si="6"/>
        <v>0</v>
      </c>
      <c r="J34" s="47">
        <f t="shared" si="7"/>
        <v>0</v>
      </c>
      <c r="K34" s="59" t="str">
        <f t="shared" si="8"/>
        <v/>
      </c>
      <c r="L34" s="59"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4"/>
      <c r="BD34" s="64"/>
      <c r="BE34" s="5"/>
      <c r="BF34" s="5"/>
      <c r="BG34" s="5"/>
      <c r="BH34" s="65"/>
      <c r="BI34" s="66"/>
      <c r="BJ34" s="67"/>
      <c r="BK34" s="67" t="str">
        <f t="shared" si="33"/>
        <v xml:space="preserve"> </v>
      </c>
      <c r="BL34" s="5"/>
      <c r="BM34" s="5"/>
      <c r="BN34" s="68" t="e">
        <f t="shared" si="34"/>
        <v>#DIV/0!</v>
      </c>
      <c r="CN34" s="7">
        <v>24</v>
      </c>
    </row>
    <row r="35" spans="1:92" s="7" customFormat="1" x14ac:dyDescent="0.3">
      <c r="A35" s="6" t="str">
        <f t="shared" si="5"/>
        <v/>
      </c>
      <c r="B35" s="43"/>
      <c r="C35" s="6"/>
      <c r="D35" s="6"/>
      <c r="E35" s="43"/>
      <c r="F35" s="44"/>
      <c r="G35" s="22"/>
      <c r="H35" s="23"/>
      <c r="I35" s="47">
        <f t="shared" si="6"/>
        <v>0</v>
      </c>
      <c r="J35" s="47">
        <f t="shared" si="7"/>
        <v>0</v>
      </c>
      <c r="K35" s="59" t="str">
        <f t="shared" si="8"/>
        <v/>
      </c>
      <c r="L35" s="59"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4"/>
      <c r="BD35" s="64"/>
      <c r="BE35" s="5"/>
      <c r="BF35" s="5"/>
      <c r="BG35" s="5"/>
      <c r="BH35" s="65"/>
      <c r="BI35" s="66"/>
      <c r="BJ35" s="67"/>
      <c r="BK35" s="67" t="str">
        <f t="shared" si="33"/>
        <v xml:space="preserve"> </v>
      </c>
      <c r="BL35" s="5"/>
      <c r="BM35" s="5"/>
      <c r="BN35" s="68" t="e">
        <f t="shared" si="34"/>
        <v>#DIV/0!</v>
      </c>
      <c r="CN35" s="7">
        <v>25</v>
      </c>
    </row>
    <row r="36" spans="1:92" s="7" customFormat="1" x14ac:dyDescent="0.3">
      <c r="A36" s="6" t="str">
        <f t="shared" si="5"/>
        <v/>
      </c>
      <c r="B36" s="43"/>
      <c r="C36" s="6"/>
      <c r="D36" s="6"/>
      <c r="E36" s="43"/>
      <c r="F36" s="44"/>
      <c r="G36" s="22"/>
      <c r="H36" s="23"/>
      <c r="I36" s="47">
        <f t="shared" si="6"/>
        <v>0</v>
      </c>
      <c r="J36" s="47">
        <f t="shared" si="7"/>
        <v>0</v>
      </c>
      <c r="K36" s="59" t="str">
        <f t="shared" si="8"/>
        <v/>
      </c>
      <c r="L36" s="59"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4"/>
      <c r="BD36" s="64"/>
      <c r="BE36" s="5"/>
      <c r="BF36" s="5"/>
      <c r="BG36" s="5"/>
      <c r="BH36" s="65"/>
      <c r="BI36" s="66"/>
      <c r="BJ36" s="67"/>
      <c r="BK36" s="67" t="str">
        <f t="shared" si="33"/>
        <v xml:space="preserve"> </v>
      </c>
      <c r="BL36" s="5"/>
      <c r="BM36" s="5"/>
      <c r="BN36" s="68" t="e">
        <f t="shared" si="34"/>
        <v>#DIV/0!</v>
      </c>
      <c r="CN36" s="7">
        <v>26</v>
      </c>
    </row>
    <row r="37" spans="1:92" s="7" customFormat="1" x14ac:dyDescent="0.3">
      <c r="A37" s="6" t="str">
        <f t="shared" si="5"/>
        <v/>
      </c>
      <c r="B37" s="43"/>
      <c r="C37" s="6"/>
      <c r="D37" s="6"/>
      <c r="E37" s="43"/>
      <c r="F37" s="44"/>
      <c r="G37" s="22"/>
      <c r="H37" s="23"/>
      <c r="I37" s="47">
        <f t="shared" si="6"/>
        <v>0</v>
      </c>
      <c r="J37" s="47">
        <f t="shared" si="7"/>
        <v>0</v>
      </c>
      <c r="K37" s="59" t="str">
        <f t="shared" si="8"/>
        <v/>
      </c>
      <c r="L37" s="59"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144" t="s">
        <v>72</v>
      </c>
      <c r="BG37" s="144"/>
      <c r="BH37" s="144"/>
      <c r="BI37" s="144"/>
      <c r="BJ37" s="144"/>
      <c r="BK37" s="144"/>
      <c r="BL37" s="144"/>
      <c r="BM37" s="145"/>
      <c r="BN37" s="69" t="e">
        <f>SUM(BN11:BN36)</f>
        <v>#DIV/0!</v>
      </c>
      <c r="CN37" s="7">
        <v>27</v>
      </c>
    </row>
    <row r="38" spans="1:92" s="7" customFormat="1" x14ac:dyDescent="0.3">
      <c r="A38" s="6" t="str">
        <f t="shared" si="5"/>
        <v/>
      </c>
      <c r="B38" s="43"/>
      <c r="C38" s="6"/>
      <c r="D38" s="6"/>
      <c r="E38" s="43"/>
      <c r="F38" s="44"/>
      <c r="G38" s="22"/>
      <c r="H38" s="23"/>
      <c r="I38" s="47">
        <f t="shared" si="6"/>
        <v>0</v>
      </c>
      <c r="J38" s="47">
        <f t="shared" si="7"/>
        <v>0</v>
      </c>
      <c r="K38" s="59" t="str">
        <f t="shared" si="8"/>
        <v/>
      </c>
      <c r="L38" s="59"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x14ac:dyDescent="0.3">
      <c r="A39" s="6" t="str">
        <f t="shared" si="5"/>
        <v/>
      </c>
      <c r="B39" s="43"/>
      <c r="C39" s="6"/>
      <c r="D39" s="6"/>
      <c r="E39" s="43"/>
      <c r="F39" s="44"/>
      <c r="G39" s="22"/>
      <c r="H39" s="23"/>
      <c r="I39" s="47">
        <f t="shared" si="6"/>
        <v>0</v>
      </c>
      <c r="J39" s="47">
        <f t="shared" si="7"/>
        <v>0</v>
      </c>
      <c r="K39" s="59" t="str">
        <f t="shared" si="8"/>
        <v/>
      </c>
      <c r="L39" s="59"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x14ac:dyDescent="0.3">
      <c r="A40" s="6" t="str">
        <f t="shared" si="5"/>
        <v/>
      </c>
      <c r="B40" s="43"/>
      <c r="C40" s="6"/>
      <c r="D40" s="6"/>
      <c r="E40" s="43"/>
      <c r="F40" s="44"/>
      <c r="G40" s="22"/>
      <c r="H40" s="23"/>
      <c r="I40" s="47">
        <f t="shared" si="6"/>
        <v>0</v>
      </c>
      <c r="J40" s="47">
        <f t="shared" si="7"/>
        <v>0</v>
      </c>
      <c r="K40" s="59" t="str">
        <f t="shared" si="8"/>
        <v/>
      </c>
      <c r="L40" s="59"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x14ac:dyDescent="0.3">
      <c r="A41" s="6" t="str">
        <f t="shared" si="5"/>
        <v/>
      </c>
      <c r="B41" s="43"/>
      <c r="C41" s="6"/>
      <c r="D41" s="6"/>
      <c r="E41" s="43"/>
      <c r="F41" s="44"/>
      <c r="G41" s="22"/>
      <c r="H41" s="23"/>
      <c r="I41" s="47">
        <f t="shared" si="6"/>
        <v>0</v>
      </c>
      <c r="J41" s="47">
        <f t="shared" si="7"/>
        <v>0</v>
      </c>
      <c r="K41" s="59" t="str">
        <f t="shared" si="8"/>
        <v/>
      </c>
      <c r="L41" s="59"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x14ac:dyDescent="0.3">
      <c r="A42" s="6" t="str">
        <f t="shared" si="5"/>
        <v/>
      </c>
      <c r="B42" s="43"/>
      <c r="C42" s="6"/>
      <c r="D42" s="6"/>
      <c r="E42" s="43"/>
      <c r="F42" s="44"/>
      <c r="G42" s="22"/>
      <c r="H42" s="23"/>
      <c r="I42" s="47">
        <f t="shared" si="6"/>
        <v>0</v>
      </c>
      <c r="J42" s="47">
        <f t="shared" si="7"/>
        <v>0</v>
      </c>
      <c r="K42" s="59" t="str">
        <f t="shared" si="8"/>
        <v/>
      </c>
      <c r="L42" s="59"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x14ac:dyDescent="0.3">
      <c r="A43" s="6" t="str">
        <f t="shared" si="5"/>
        <v/>
      </c>
      <c r="B43" s="43"/>
      <c r="C43" s="6"/>
      <c r="D43" s="6"/>
      <c r="E43" s="43"/>
      <c r="F43" s="44"/>
      <c r="G43" s="22"/>
      <c r="H43" s="23"/>
      <c r="I43" s="47">
        <f t="shared" si="6"/>
        <v>0</v>
      </c>
      <c r="J43" s="47">
        <f t="shared" si="7"/>
        <v>0</v>
      </c>
      <c r="K43" s="59" t="str">
        <f t="shared" si="8"/>
        <v/>
      </c>
      <c r="L43" s="59"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x14ac:dyDescent="0.3">
      <c r="A44" s="6" t="str">
        <f t="shared" si="5"/>
        <v/>
      </c>
      <c r="B44" s="43"/>
      <c r="C44" s="6"/>
      <c r="D44" s="6"/>
      <c r="E44" s="43"/>
      <c r="F44" s="44"/>
      <c r="G44" s="22"/>
      <c r="H44" s="23"/>
      <c r="I44" s="47">
        <f t="shared" si="6"/>
        <v>0</v>
      </c>
      <c r="J44" s="47">
        <f t="shared" si="7"/>
        <v>0</v>
      </c>
      <c r="K44" s="59" t="str">
        <f t="shared" si="8"/>
        <v/>
      </c>
      <c r="L44" s="59"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x14ac:dyDescent="0.3">
      <c r="A45" s="6" t="str">
        <f t="shared" si="5"/>
        <v/>
      </c>
      <c r="B45" s="43"/>
      <c r="C45" s="6"/>
      <c r="D45" s="6"/>
      <c r="E45" s="43"/>
      <c r="F45" s="44"/>
      <c r="G45" s="22"/>
      <c r="H45" s="23"/>
      <c r="I45" s="47">
        <f t="shared" si="6"/>
        <v>0</v>
      </c>
      <c r="J45" s="47">
        <f t="shared" si="7"/>
        <v>0</v>
      </c>
      <c r="K45" s="59" t="str">
        <f t="shared" si="8"/>
        <v/>
      </c>
      <c r="L45" s="59"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55" customHeight="1" x14ac:dyDescent="0.3">
      <c r="A46" s="6" t="str">
        <f t="shared" si="5"/>
        <v/>
      </c>
      <c r="B46" s="43"/>
      <c r="C46" s="6"/>
      <c r="D46" s="6"/>
      <c r="E46" s="43"/>
      <c r="F46" s="44"/>
      <c r="G46" s="22"/>
      <c r="H46" s="23"/>
      <c r="I46" s="47">
        <f t="shared" si="6"/>
        <v>0</v>
      </c>
      <c r="J46" s="47">
        <f t="shared" si="7"/>
        <v>0</v>
      </c>
      <c r="K46" s="59" t="str">
        <f t="shared" si="8"/>
        <v/>
      </c>
      <c r="L46" s="59"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130" t="s">
        <v>73</v>
      </c>
      <c r="BD46" s="131"/>
      <c r="BE46" s="131"/>
      <c r="BF46" s="131"/>
      <c r="BG46" s="131"/>
      <c r="BH46" s="131"/>
      <c r="BI46" s="131"/>
      <c r="BJ46" s="132"/>
      <c r="BK46" s="133" t="s">
        <v>74</v>
      </c>
      <c r="BL46" s="136" t="e">
        <f>SUM(AP98,BN37)</f>
        <v>#DIV/0!</v>
      </c>
      <c r="BM46" s="137"/>
      <c r="CN46" s="7">
        <v>36</v>
      </c>
    </row>
    <row r="47" spans="1:92" s="7" customFormat="1" ht="14.55" customHeight="1" x14ac:dyDescent="0.3">
      <c r="A47" s="6" t="str">
        <f t="shared" si="5"/>
        <v/>
      </c>
      <c r="B47" s="43"/>
      <c r="C47" s="6"/>
      <c r="D47" s="6"/>
      <c r="E47" s="43"/>
      <c r="F47" s="44"/>
      <c r="G47" s="22"/>
      <c r="H47" s="23"/>
      <c r="I47" s="47">
        <f t="shared" si="6"/>
        <v>0</v>
      </c>
      <c r="J47" s="47">
        <f t="shared" si="7"/>
        <v>0</v>
      </c>
      <c r="K47" s="59" t="str">
        <f t="shared" si="8"/>
        <v/>
      </c>
      <c r="L47" s="59"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142" t="s">
        <v>75</v>
      </c>
      <c r="BD47" s="142"/>
      <c r="BE47" s="142"/>
      <c r="BF47" s="142"/>
      <c r="BG47" s="142"/>
      <c r="BH47" s="142"/>
      <c r="BI47" s="142"/>
      <c r="BJ47" s="142"/>
      <c r="BK47" s="134"/>
      <c r="BL47" s="138"/>
      <c r="BM47" s="139"/>
      <c r="CN47" s="7">
        <v>37</v>
      </c>
    </row>
    <row r="48" spans="1:92" s="7" customFormat="1" ht="14.55" customHeight="1" x14ac:dyDescent="0.3">
      <c r="A48" s="6" t="str">
        <f t="shared" si="5"/>
        <v/>
      </c>
      <c r="B48" s="43"/>
      <c r="C48" s="6"/>
      <c r="D48" s="6"/>
      <c r="E48" s="43"/>
      <c r="F48" s="44"/>
      <c r="G48" s="22"/>
      <c r="H48" s="23"/>
      <c r="I48" s="47">
        <f t="shared" si="6"/>
        <v>0</v>
      </c>
      <c r="J48" s="47">
        <f t="shared" si="7"/>
        <v>0</v>
      </c>
      <c r="K48" s="59" t="str">
        <f t="shared" si="8"/>
        <v/>
      </c>
      <c r="L48" s="59"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142"/>
      <c r="BD48" s="142"/>
      <c r="BE48" s="142"/>
      <c r="BF48" s="142"/>
      <c r="BG48" s="142"/>
      <c r="BH48" s="142"/>
      <c r="BI48" s="142"/>
      <c r="BJ48" s="142"/>
      <c r="BK48" s="134"/>
      <c r="BL48" s="138"/>
      <c r="BM48" s="139"/>
      <c r="CN48" s="7">
        <v>38</v>
      </c>
    </row>
    <row r="49" spans="1:92" s="7" customFormat="1" ht="14.55" customHeight="1" x14ac:dyDescent="0.3">
      <c r="A49" s="6" t="str">
        <f t="shared" si="5"/>
        <v/>
      </c>
      <c r="B49" s="43"/>
      <c r="C49" s="6"/>
      <c r="D49" s="6"/>
      <c r="E49" s="43"/>
      <c r="F49" s="44"/>
      <c r="G49" s="22"/>
      <c r="H49" s="23"/>
      <c r="I49" s="47">
        <f t="shared" si="6"/>
        <v>0</v>
      </c>
      <c r="J49" s="47">
        <f t="shared" si="7"/>
        <v>0</v>
      </c>
      <c r="K49" s="59" t="str">
        <f t="shared" si="8"/>
        <v/>
      </c>
      <c r="L49" s="59"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142"/>
      <c r="BD49" s="142"/>
      <c r="BE49" s="142"/>
      <c r="BF49" s="142"/>
      <c r="BG49" s="142"/>
      <c r="BH49" s="142"/>
      <c r="BI49" s="142"/>
      <c r="BJ49" s="142"/>
      <c r="BK49" s="134"/>
      <c r="BL49" s="138"/>
      <c r="BM49" s="139"/>
      <c r="CN49" s="7">
        <v>39</v>
      </c>
    </row>
    <row r="50" spans="1:92" s="7" customFormat="1" ht="14.55" customHeight="1" x14ac:dyDescent="0.3">
      <c r="A50" s="6" t="str">
        <f t="shared" si="5"/>
        <v/>
      </c>
      <c r="B50" s="43"/>
      <c r="C50" s="6"/>
      <c r="D50" s="6"/>
      <c r="E50" s="43"/>
      <c r="F50" s="44"/>
      <c r="G50" s="22"/>
      <c r="H50" s="23"/>
      <c r="I50" s="47">
        <f t="shared" si="6"/>
        <v>0</v>
      </c>
      <c r="J50" s="47">
        <f t="shared" si="7"/>
        <v>0</v>
      </c>
      <c r="K50" s="59" t="str">
        <f t="shared" si="8"/>
        <v/>
      </c>
      <c r="L50" s="59"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142"/>
      <c r="BD50" s="142"/>
      <c r="BE50" s="142"/>
      <c r="BF50" s="142"/>
      <c r="BG50" s="142"/>
      <c r="BH50" s="142"/>
      <c r="BI50" s="142"/>
      <c r="BJ50" s="142"/>
      <c r="BK50" s="134"/>
      <c r="BL50" s="138"/>
      <c r="BM50" s="139"/>
      <c r="CN50" s="7">
        <v>40</v>
      </c>
    </row>
    <row r="51" spans="1:92" s="7" customFormat="1" ht="14.55" customHeight="1" x14ac:dyDescent="0.3">
      <c r="A51" s="6" t="str">
        <f t="shared" si="5"/>
        <v/>
      </c>
      <c r="B51" s="43"/>
      <c r="C51" s="6"/>
      <c r="D51" s="6"/>
      <c r="E51" s="43"/>
      <c r="F51" s="44"/>
      <c r="G51" s="22"/>
      <c r="H51" s="23"/>
      <c r="I51" s="47">
        <f t="shared" si="6"/>
        <v>0</v>
      </c>
      <c r="J51" s="47">
        <f t="shared" si="7"/>
        <v>0</v>
      </c>
      <c r="K51" s="59" t="str">
        <f t="shared" si="8"/>
        <v/>
      </c>
      <c r="L51" s="59"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142"/>
      <c r="BD51" s="142"/>
      <c r="BE51" s="142"/>
      <c r="BF51" s="142"/>
      <c r="BG51" s="142"/>
      <c r="BH51" s="142"/>
      <c r="BI51" s="142"/>
      <c r="BJ51" s="142"/>
      <c r="BK51" s="134"/>
      <c r="BL51" s="138"/>
      <c r="BM51" s="139"/>
      <c r="CN51" s="7">
        <v>41</v>
      </c>
    </row>
    <row r="52" spans="1:92" s="7" customFormat="1" ht="14.55" customHeight="1" x14ac:dyDescent="0.3">
      <c r="A52" s="6" t="str">
        <f t="shared" si="5"/>
        <v/>
      </c>
      <c r="B52" s="43"/>
      <c r="C52" s="6"/>
      <c r="D52" s="6"/>
      <c r="E52" s="43"/>
      <c r="F52" s="44"/>
      <c r="G52" s="22"/>
      <c r="H52" s="23"/>
      <c r="I52" s="47">
        <f t="shared" si="6"/>
        <v>0</v>
      </c>
      <c r="J52" s="47">
        <f t="shared" si="7"/>
        <v>0</v>
      </c>
      <c r="K52" s="59" t="str">
        <f t="shared" si="8"/>
        <v/>
      </c>
      <c r="L52" s="59"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142"/>
      <c r="BD52" s="142"/>
      <c r="BE52" s="142"/>
      <c r="BF52" s="142"/>
      <c r="BG52" s="142"/>
      <c r="BH52" s="142"/>
      <c r="BI52" s="142"/>
      <c r="BJ52" s="142"/>
      <c r="BK52" s="134"/>
      <c r="BL52" s="138"/>
      <c r="BM52" s="139"/>
      <c r="CN52" s="7">
        <v>42</v>
      </c>
    </row>
    <row r="53" spans="1:92" s="7" customFormat="1" ht="14.55" customHeight="1" x14ac:dyDescent="0.3">
      <c r="A53" s="6" t="str">
        <f t="shared" si="5"/>
        <v/>
      </c>
      <c r="B53" s="43"/>
      <c r="C53" s="6"/>
      <c r="D53" s="6"/>
      <c r="E53" s="43"/>
      <c r="F53" s="44"/>
      <c r="G53" s="22"/>
      <c r="H53" s="23"/>
      <c r="I53" s="47">
        <f t="shared" si="6"/>
        <v>0</v>
      </c>
      <c r="J53" s="47">
        <f t="shared" si="7"/>
        <v>0</v>
      </c>
      <c r="K53" s="59" t="str">
        <f t="shared" si="8"/>
        <v/>
      </c>
      <c r="L53" s="59"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142"/>
      <c r="BD53" s="142"/>
      <c r="BE53" s="142"/>
      <c r="BF53" s="142"/>
      <c r="BG53" s="142"/>
      <c r="BH53" s="142"/>
      <c r="BI53" s="142"/>
      <c r="BJ53" s="142"/>
      <c r="BK53" s="134"/>
      <c r="BL53" s="138"/>
      <c r="BM53" s="139"/>
      <c r="CN53" s="7">
        <v>43</v>
      </c>
    </row>
    <row r="54" spans="1:92" s="7" customFormat="1" ht="14.55" customHeight="1" x14ac:dyDescent="0.3">
      <c r="A54" s="6" t="str">
        <f t="shared" si="5"/>
        <v/>
      </c>
      <c r="B54" s="43"/>
      <c r="C54" s="6"/>
      <c r="D54" s="6"/>
      <c r="E54" s="43"/>
      <c r="F54" s="44"/>
      <c r="G54" s="22"/>
      <c r="H54" s="23"/>
      <c r="I54" s="47">
        <f t="shared" si="6"/>
        <v>0</v>
      </c>
      <c r="J54" s="47">
        <f t="shared" si="7"/>
        <v>0</v>
      </c>
      <c r="K54" s="59" t="str">
        <f t="shared" si="8"/>
        <v/>
      </c>
      <c r="L54" s="59"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142"/>
      <c r="BD54" s="142"/>
      <c r="BE54" s="142"/>
      <c r="BF54" s="142"/>
      <c r="BG54" s="142"/>
      <c r="BH54" s="142"/>
      <c r="BI54" s="142"/>
      <c r="BJ54" s="142"/>
      <c r="BK54" s="134"/>
      <c r="BL54" s="138"/>
      <c r="BM54" s="139"/>
      <c r="CN54" s="7">
        <v>44</v>
      </c>
    </row>
    <row r="55" spans="1:92" s="7" customFormat="1" ht="14.55" customHeight="1" x14ac:dyDescent="0.3">
      <c r="A55" s="6" t="str">
        <f t="shared" si="5"/>
        <v/>
      </c>
      <c r="B55" s="43"/>
      <c r="C55" s="6"/>
      <c r="D55" s="6"/>
      <c r="E55" s="43"/>
      <c r="F55" s="44"/>
      <c r="G55" s="22"/>
      <c r="H55" s="23"/>
      <c r="I55" s="47">
        <f t="shared" si="6"/>
        <v>0</v>
      </c>
      <c r="J55" s="47">
        <f t="shared" si="7"/>
        <v>0</v>
      </c>
      <c r="K55" s="59" t="str">
        <f t="shared" si="8"/>
        <v/>
      </c>
      <c r="L55" s="59"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142"/>
      <c r="BD55" s="142"/>
      <c r="BE55" s="142"/>
      <c r="BF55" s="142"/>
      <c r="BG55" s="142"/>
      <c r="BH55" s="142"/>
      <c r="BI55" s="142"/>
      <c r="BJ55" s="142"/>
      <c r="BK55" s="134"/>
      <c r="BL55" s="138"/>
      <c r="BM55" s="139"/>
      <c r="CN55" s="7">
        <v>45</v>
      </c>
    </row>
    <row r="56" spans="1:92" s="7" customFormat="1" ht="14.55" customHeight="1" x14ac:dyDescent="0.3">
      <c r="A56" s="6" t="str">
        <f t="shared" si="5"/>
        <v/>
      </c>
      <c r="B56" s="43"/>
      <c r="C56" s="6"/>
      <c r="D56" s="6"/>
      <c r="E56" s="43"/>
      <c r="F56" s="44"/>
      <c r="G56" s="22"/>
      <c r="H56" s="23"/>
      <c r="I56" s="47">
        <f t="shared" si="6"/>
        <v>0</v>
      </c>
      <c r="J56" s="47">
        <f t="shared" si="7"/>
        <v>0</v>
      </c>
      <c r="K56" s="59" t="str">
        <f t="shared" si="8"/>
        <v/>
      </c>
      <c r="L56" s="59"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142"/>
      <c r="BD56" s="142"/>
      <c r="BE56" s="142"/>
      <c r="BF56" s="142"/>
      <c r="BG56" s="142"/>
      <c r="BH56" s="142"/>
      <c r="BI56" s="142"/>
      <c r="BJ56" s="142"/>
      <c r="BK56" s="134"/>
      <c r="BL56" s="138"/>
      <c r="BM56" s="139"/>
      <c r="CN56" s="7">
        <v>46</v>
      </c>
    </row>
    <row r="57" spans="1:92" s="7" customFormat="1" ht="14.55" customHeight="1" x14ac:dyDescent="0.3">
      <c r="A57" s="6" t="str">
        <f t="shared" si="5"/>
        <v/>
      </c>
      <c r="B57" s="43"/>
      <c r="C57" s="6"/>
      <c r="D57" s="6"/>
      <c r="E57" s="43"/>
      <c r="F57" s="44"/>
      <c r="G57" s="22"/>
      <c r="H57" s="23"/>
      <c r="I57" s="47">
        <f t="shared" si="6"/>
        <v>0</v>
      </c>
      <c r="J57" s="47">
        <f t="shared" si="7"/>
        <v>0</v>
      </c>
      <c r="K57" s="59" t="str">
        <f t="shared" si="8"/>
        <v/>
      </c>
      <c r="L57" s="59"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142"/>
      <c r="BD57" s="142"/>
      <c r="BE57" s="142"/>
      <c r="BF57" s="142"/>
      <c r="BG57" s="142"/>
      <c r="BH57" s="142"/>
      <c r="BI57" s="142"/>
      <c r="BJ57" s="142"/>
      <c r="BK57" s="134"/>
      <c r="BL57" s="138"/>
      <c r="BM57" s="139"/>
      <c r="CN57" s="7">
        <v>47</v>
      </c>
    </row>
    <row r="58" spans="1:92" s="7" customFormat="1" ht="14.55" customHeight="1" x14ac:dyDescent="0.3">
      <c r="A58" s="6" t="str">
        <f t="shared" si="5"/>
        <v/>
      </c>
      <c r="B58" s="43"/>
      <c r="C58" s="6"/>
      <c r="D58" s="6"/>
      <c r="E58" s="43"/>
      <c r="F58" s="44"/>
      <c r="G58" s="22"/>
      <c r="H58" s="23"/>
      <c r="I58" s="47">
        <f t="shared" si="6"/>
        <v>0</v>
      </c>
      <c r="J58" s="47">
        <f t="shared" si="7"/>
        <v>0</v>
      </c>
      <c r="K58" s="59" t="str">
        <f t="shared" si="8"/>
        <v/>
      </c>
      <c r="L58" s="59"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142"/>
      <c r="BD58" s="142"/>
      <c r="BE58" s="142"/>
      <c r="BF58" s="142"/>
      <c r="BG58" s="142"/>
      <c r="BH58" s="142"/>
      <c r="BI58" s="142"/>
      <c r="BJ58" s="142"/>
      <c r="BK58" s="134"/>
      <c r="BL58" s="138"/>
      <c r="BM58" s="139"/>
      <c r="CN58" s="7">
        <v>48</v>
      </c>
    </row>
    <row r="59" spans="1:92" s="7" customFormat="1" ht="14.55" customHeight="1" x14ac:dyDescent="0.3">
      <c r="A59" s="6" t="str">
        <f t="shared" si="5"/>
        <v/>
      </c>
      <c r="B59" s="43"/>
      <c r="C59" s="6"/>
      <c r="D59" s="6"/>
      <c r="E59" s="43"/>
      <c r="F59" s="44"/>
      <c r="G59" s="22"/>
      <c r="H59" s="23"/>
      <c r="I59" s="47">
        <f t="shared" si="6"/>
        <v>0</v>
      </c>
      <c r="J59" s="47">
        <f t="shared" si="7"/>
        <v>0</v>
      </c>
      <c r="K59" s="59" t="str">
        <f t="shared" si="8"/>
        <v/>
      </c>
      <c r="L59" s="59"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142"/>
      <c r="BD59" s="142"/>
      <c r="BE59" s="142"/>
      <c r="BF59" s="142"/>
      <c r="BG59" s="142"/>
      <c r="BH59" s="142"/>
      <c r="BI59" s="142"/>
      <c r="BJ59" s="142"/>
      <c r="BK59" s="135"/>
      <c r="BL59" s="140"/>
      <c r="BM59" s="141"/>
      <c r="CN59" s="7">
        <v>49</v>
      </c>
    </row>
    <row r="60" spans="1:92" s="7" customFormat="1" x14ac:dyDescent="0.3">
      <c r="A60" s="6" t="str">
        <f t="shared" si="5"/>
        <v/>
      </c>
      <c r="B60" s="43"/>
      <c r="C60" s="6"/>
      <c r="D60" s="6"/>
      <c r="E60" s="43"/>
      <c r="F60" s="44"/>
      <c r="G60" s="22"/>
      <c r="H60" s="23"/>
      <c r="I60" s="47">
        <f t="shared" si="6"/>
        <v>0</v>
      </c>
      <c r="J60" s="47">
        <f t="shared" si="7"/>
        <v>0</v>
      </c>
      <c r="K60" s="59" t="str">
        <f t="shared" si="8"/>
        <v/>
      </c>
      <c r="L60" s="59"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x14ac:dyDescent="0.3">
      <c r="A61" s="6" t="str">
        <f t="shared" si="5"/>
        <v/>
      </c>
      <c r="B61" s="43"/>
      <c r="C61" s="6"/>
      <c r="D61" s="6"/>
      <c r="E61" s="43"/>
      <c r="F61" s="44"/>
      <c r="G61" s="22"/>
      <c r="H61" s="23"/>
      <c r="I61" s="47">
        <f t="shared" si="6"/>
        <v>0</v>
      </c>
      <c r="J61" s="47">
        <f t="shared" si="7"/>
        <v>0</v>
      </c>
      <c r="K61" s="59" t="str">
        <f t="shared" si="8"/>
        <v/>
      </c>
      <c r="L61" s="59"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x14ac:dyDescent="0.3">
      <c r="A62" s="6" t="str">
        <f t="shared" si="5"/>
        <v/>
      </c>
      <c r="B62" s="43"/>
      <c r="C62" s="6"/>
      <c r="D62" s="6"/>
      <c r="E62" s="43"/>
      <c r="F62" s="44"/>
      <c r="G62" s="22"/>
      <c r="H62" s="23"/>
      <c r="I62" s="47">
        <f t="shared" si="6"/>
        <v>0</v>
      </c>
      <c r="J62" s="47">
        <f t="shared" si="7"/>
        <v>0</v>
      </c>
      <c r="K62" s="59" t="str">
        <f t="shared" si="8"/>
        <v/>
      </c>
      <c r="L62" s="59"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x14ac:dyDescent="0.3">
      <c r="A63" s="6" t="str">
        <f t="shared" si="5"/>
        <v/>
      </c>
      <c r="B63" s="43"/>
      <c r="C63" s="6"/>
      <c r="D63" s="6"/>
      <c r="E63" s="43"/>
      <c r="F63" s="44"/>
      <c r="G63" s="22"/>
      <c r="H63" s="23"/>
      <c r="I63" s="47">
        <f t="shared" si="6"/>
        <v>0</v>
      </c>
      <c r="J63" s="47">
        <f t="shared" si="7"/>
        <v>0</v>
      </c>
      <c r="K63" s="59" t="str">
        <f t="shared" si="8"/>
        <v/>
      </c>
      <c r="L63" s="59"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x14ac:dyDescent="0.3">
      <c r="A64" s="6" t="str">
        <f t="shared" si="5"/>
        <v/>
      </c>
      <c r="B64" s="43"/>
      <c r="C64" s="6"/>
      <c r="D64" s="6"/>
      <c r="E64" s="43"/>
      <c r="F64" s="44"/>
      <c r="G64" s="22"/>
      <c r="H64" s="23"/>
      <c r="I64" s="47">
        <f t="shared" si="6"/>
        <v>0</v>
      </c>
      <c r="J64" s="47">
        <f t="shared" si="7"/>
        <v>0</v>
      </c>
      <c r="K64" s="59" t="str">
        <f t="shared" si="8"/>
        <v/>
      </c>
      <c r="L64" s="59"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x14ac:dyDescent="0.3">
      <c r="A65" s="6" t="str">
        <f t="shared" si="5"/>
        <v/>
      </c>
      <c r="B65" s="43"/>
      <c r="C65" s="6"/>
      <c r="D65" s="6"/>
      <c r="E65" s="43"/>
      <c r="F65" s="44"/>
      <c r="G65" s="22"/>
      <c r="H65" s="23"/>
      <c r="I65" s="47">
        <f t="shared" si="6"/>
        <v>0</v>
      </c>
      <c r="J65" s="47">
        <f t="shared" si="7"/>
        <v>0</v>
      </c>
      <c r="K65" s="59" t="str">
        <f t="shared" si="8"/>
        <v/>
      </c>
      <c r="L65" s="59"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x14ac:dyDescent="0.3">
      <c r="A66" s="6" t="str">
        <f t="shared" si="5"/>
        <v/>
      </c>
      <c r="B66" s="43"/>
      <c r="C66" s="6"/>
      <c r="D66" s="6"/>
      <c r="E66" s="43"/>
      <c r="F66" s="44"/>
      <c r="G66" s="22"/>
      <c r="H66" s="23"/>
      <c r="I66" s="47">
        <f t="shared" si="6"/>
        <v>0</v>
      </c>
      <c r="J66" s="47">
        <f t="shared" si="7"/>
        <v>0</v>
      </c>
      <c r="K66" s="59" t="str">
        <f t="shared" si="8"/>
        <v/>
      </c>
      <c r="L66" s="59"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x14ac:dyDescent="0.3">
      <c r="A67" s="6" t="str">
        <f t="shared" si="5"/>
        <v/>
      </c>
      <c r="B67" s="43"/>
      <c r="C67" s="6"/>
      <c r="D67" s="6"/>
      <c r="E67" s="43"/>
      <c r="F67" s="44"/>
      <c r="G67" s="22"/>
      <c r="H67" s="23"/>
      <c r="I67" s="47">
        <f t="shared" si="6"/>
        <v>0</v>
      </c>
      <c r="J67" s="47">
        <f t="shared" si="7"/>
        <v>0</v>
      </c>
      <c r="K67" s="59" t="str">
        <f t="shared" si="8"/>
        <v/>
      </c>
      <c r="L67" s="59"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55" customHeight="1" x14ac:dyDescent="0.3">
      <c r="A68" s="6" t="str">
        <f t="shared" si="5"/>
        <v/>
      </c>
      <c r="B68" s="43"/>
      <c r="C68" s="6"/>
      <c r="D68" s="6"/>
      <c r="E68" s="43"/>
      <c r="F68" s="44"/>
      <c r="G68" s="22"/>
      <c r="H68" s="23"/>
      <c r="I68" s="47">
        <f t="shared" si="6"/>
        <v>0</v>
      </c>
      <c r="J68" s="47">
        <f t="shared" si="7"/>
        <v>0</v>
      </c>
      <c r="K68" s="59" t="str">
        <f t="shared" si="8"/>
        <v/>
      </c>
      <c r="L68" s="59"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55" customHeight="1" x14ac:dyDescent="0.3">
      <c r="A69" s="6" t="str">
        <f t="shared" si="5"/>
        <v/>
      </c>
      <c r="B69" s="43"/>
      <c r="C69" s="6"/>
      <c r="D69" s="6"/>
      <c r="E69" s="43"/>
      <c r="F69" s="44"/>
      <c r="G69" s="22"/>
      <c r="H69" s="23"/>
      <c r="I69" s="47">
        <f t="shared" si="6"/>
        <v>0</v>
      </c>
      <c r="J69" s="47">
        <f t="shared" si="7"/>
        <v>0</v>
      </c>
      <c r="K69" s="59" t="str">
        <f t="shared" si="8"/>
        <v/>
      </c>
      <c r="L69" s="59"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130" t="s">
        <v>73</v>
      </c>
      <c r="BZ69" s="131"/>
      <c r="CA69" s="131"/>
      <c r="CB69" s="131"/>
      <c r="CC69" s="131"/>
      <c r="CD69" s="131"/>
      <c r="CE69" s="131"/>
      <c r="CF69" s="132"/>
      <c r="CG69" s="133" t="s">
        <v>74</v>
      </c>
      <c r="CH69" s="136">
        <f>SUM(AF120,BN59)</f>
        <v>0</v>
      </c>
      <c r="CI69" s="137"/>
      <c r="CN69" s="7">
        <v>59</v>
      </c>
    </row>
    <row r="70" spans="1:92" s="7" customFormat="1" ht="14.55" customHeight="1" x14ac:dyDescent="0.3">
      <c r="A70" s="6" t="str">
        <f t="shared" si="5"/>
        <v/>
      </c>
      <c r="B70" s="43"/>
      <c r="C70" s="6"/>
      <c r="D70" s="6"/>
      <c r="E70" s="43"/>
      <c r="F70" s="44"/>
      <c r="G70" s="22"/>
      <c r="H70" s="23"/>
      <c r="I70" s="47">
        <f t="shared" si="6"/>
        <v>0</v>
      </c>
      <c r="J70" s="47">
        <f t="shared" si="7"/>
        <v>0</v>
      </c>
      <c r="K70" s="59" t="str">
        <f t="shared" si="8"/>
        <v/>
      </c>
      <c r="L70" s="59"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142" t="s">
        <v>75</v>
      </c>
      <c r="BZ70" s="142"/>
      <c r="CA70" s="142"/>
      <c r="CB70" s="142"/>
      <c r="CC70" s="142"/>
      <c r="CD70" s="142"/>
      <c r="CE70" s="142"/>
      <c r="CF70" s="142"/>
      <c r="CG70" s="134"/>
      <c r="CH70" s="138"/>
      <c r="CI70" s="139"/>
      <c r="CN70" s="7">
        <v>60</v>
      </c>
    </row>
    <row r="71" spans="1:92" s="7" customFormat="1" ht="14.55" customHeight="1" x14ac:dyDescent="0.3">
      <c r="A71" s="6" t="str">
        <f t="shared" si="5"/>
        <v/>
      </c>
      <c r="B71" s="43"/>
      <c r="C71" s="6"/>
      <c r="D71" s="6"/>
      <c r="E71" s="43"/>
      <c r="F71" s="44"/>
      <c r="G71" s="22"/>
      <c r="H71" s="23"/>
      <c r="I71" s="47">
        <f t="shared" si="6"/>
        <v>0</v>
      </c>
      <c r="J71" s="47">
        <f t="shared" si="7"/>
        <v>0</v>
      </c>
      <c r="K71" s="59" t="str">
        <f t="shared" si="8"/>
        <v/>
      </c>
      <c r="L71" s="59"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142"/>
      <c r="BZ71" s="142"/>
      <c r="CA71" s="142"/>
      <c r="CB71" s="142"/>
      <c r="CC71" s="142"/>
      <c r="CD71" s="142"/>
      <c r="CE71" s="142"/>
      <c r="CF71" s="142"/>
      <c r="CG71" s="134"/>
      <c r="CH71" s="138"/>
      <c r="CI71" s="139"/>
      <c r="CN71" s="7">
        <v>61</v>
      </c>
    </row>
    <row r="72" spans="1:92" s="7" customFormat="1" ht="14.55" customHeight="1" x14ac:dyDescent="0.3">
      <c r="A72" s="6" t="str">
        <f t="shared" si="5"/>
        <v/>
      </c>
      <c r="B72" s="43"/>
      <c r="C72" s="6"/>
      <c r="D72" s="6"/>
      <c r="E72" s="43"/>
      <c r="F72" s="44"/>
      <c r="G72" s="22"/>
      <c r="H72" s="23"/>
      <c r="I72" s="47">
        <f t="shared" si="6"/>
        <v>0</v>
      </c>
      <c r="J72" s="47">
        <f t="shared" si="7"/>
        <v>0</v>
      </c>
      <c r="K72" s="59" t="str">
        <f t="shared" si="8"/>
        <v/>
      </c>
      <c r="L72" s="59"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142"/>
      <c r="BZ72" s="142"/>
      <c r="CA72" s="142"/>
      <c r="CB72" s="142"/>
      <c r="CC72" s="142"/>
      <c r="CD72" s="142"/>
      <c r="CE72" s="142"/>
      <c r="CF72" s="142"/>
      <c r="CG72" s="134"/>
      <c r="CH72" s="138"/>
      <c r="CI72" s="139"/>
      <c r="CN72" s="7">
        <v>62</v>
      </c>
    </row>
    <row r="73" spans="1:92" s="7" customFormat="1" ht="14.55" customHeight="1" x14ac:dyDescent="0.3">
      <c r="A73" s="6" t="str">
        <f t="shared" si="5"/>
        <v/>
      </c>
      <c r="B73" s="43"/>
      <c r="C73" s="6"/>
      <c r="D73" s="6"/>
      <c r="E73" s="43"/>
      <c r="F73" s="44"/>
      <c r="G73" s="22"/>
      <c r="H73" s="23"/>
      <c r="I73" s="47">
        <f t="shared" si="6"/>
        <v>0</v>
      </c>
      <c r="J73" s="47">
        <f t="shared" si="7"/>
        <v>0</v>
      </c>
      <c r="K73" s="59" t="str">
        <f t="shared" si="8"/>
        <v/>
      </c>
      <c r="L73" s="59"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142"/>
      <c r="BZ73" s="142"/>
      <c r="CA73" s="142"/>
      <c r="CB73" s="142"/>
      <c r="CC73" s="142"/>
      <c r="CD73" s="142"/>
      <c r="CE73" s="142"/>
      <c r="CF73" s="142"/>
      <c r="CG73" s="134"/>
      <c r="CH73" s="138"/>
      <c r="CI73" s="139"/>
      <c r="CN73" s="7">
        <v>63</v>
      </c>
    </row>
    <row r="74" spans="1:92" s="7" customFormat="1" ht="14.55" customHeight="1" x14ac:dyDescent="0.3">
      <c r="A74" s="6" t="str">
        <f t="shared" si="5"/>
        <v/>
      </c>
      <c r="B74" s="43"/>
      <c r="C74" s="6"/>
      <c r="D74" s="6"/>
      <c r="E74" s="43"/>
      <c r="F74" s="44"/>
      <c r="G74" s="22"/>
      <c r="H74" s="23"/>
      <c r="I74" s="47">
        <f t="shared" si="6"/>
        <v>0</v>
      </c>
      <c r="J74" s="47">
        <f t="shared" si="7"/>
        <v>0</v>
      </c>
      <c r="K74" s="59" t="str">
        <f t="shared" si="8"/>
        <v/>
      </c>
      <c r="L74" s="59"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142"/>
      <c r="BZ74" s="142"/>
      <c r="CA74" s="142"/>
      <c r="CB74" s="142"/>
      <c r="CC74" s="142"/>
      <c r="CD74" s="142"/>
      <c r="CE74" s="142"/>
      <c r="CF74" s="142"/>
      <c r="CG74" s="134"/>
      <c r="CH74" s="138"/>
      <c r="CI74" s="139"/>
      <c r="CN74" s="7">
        <v>64</v>
      </c>
    </row>
    <row r="75" spans="1:92" s="7" customFormat="1" ht="14.55" customHeight="1" x14ac:dyDescent="0.3">
      <c r="A75" s="6" t="str">
        <f t="shared" si="5"/>
        <v/>
      </c>
      <c r="B75" s="43"/>
      <c r="C75" s="6"/>
      <c r="D75" s="6"/>
      <c r="E75" s="43"/>
      <c r="F75" s="44"/>
      <c r="G75" s="22"/>
      <c r="H75" s="23"/>
      <c r="I75" s="47">
        <f t="shared" si="6"/>
        <v>0</v>
      </c>
      <c r="J75" s="47">
        <f t="shared" si="7"/>
        <v>0</v>
      </c>
      <c r="K75" s="59" t="str">
        <f t="shared" si="8"/>
        <v/>
      </c>
      <c r="L75" s="59"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142"/>
      <c r="BZ75" s="142"/>
      <c r="CA75" s="142"/>
      <c r="CB75" s="142"/>
      <c r="CC75" s="142"/>
      <c r="CD75" s="142"/>
      <c r="CE75" s="142"/>
      <c r="CF75" s="142"/>
      <c r="CG75" s="134"/>
      <c r="CH75" s="138"/>
      <c r="CI75" s="139"/>
      <c r="CN75" s="7">
        <v>65</v>
      </c>
    </row>
    <row r="76" spans="1:92" s="7" customFormat="1" ht="14.55" customHeight="1" x14ac:dyDescent="0.3">
      <c r="A76" s="6" t="str">
        <f t="shared" ref="A76:A97" si="40">IF(B76&lt;&gt;"",CN76,"")</f>
        <v/>
      </c>
      <c r="B76" s="43"/>
      <c r="C76" s="6"/>
      <c r="D76" s="6"/>
      <c r="E76" s="43"/>
      <c r="F76" s="44"/>
      <c r="G76" s="22"/>
      <c r="H76" s="23"/>
      <c r="I76" s="47">
        <f t="shared" ref="I76:I97" si="41">H76*19%</f>
        <v>0</v>
      </c>
      <c r="J76" s="47">
        <f t="shared" ref="J76:J97" si="42">H76+I76</f>
        <v>0</v>
      </c>
      <c r="K76" s="59" t="str">
        <f t="shared" ref="K76:K97" si="43">IF(B76="","",(H76*F76))</f>
        <v/>
      </c>
      <c r="L76" s="59"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142"/>
      <c r="BZ76" s="142"/>
      <c r="CA76" s="142"/>
      <c r="CB76" s="142"/>
      <c r="CC76" s="142"/>
      <c r="CD76" s="142"/>
      <c r="CE76" s="142"/>
      <c r="CF76" s="142"/>
      <c r="CG76" s="134"/>
      <c r="CH76" s="138"/>
      <c r="CI76" s="139"/>
      <c r="CN76" s="7">
        <v>66</v>
      </c>
    </row>
    <row r="77" spans="1:92" s="7" customFormat="1" ht="14.55" customHeight="1" x14ac:dyDescent="0.3">
      <c r="A77" s="6" t="str">
        <f t="shared" si="40"/>
        <v/>
      </c>
      <c r="B77" s="43"/>
      <c r="C77" s="6"/>
      <c r="D77" s="6"/>
      <c r="E77" s="43"/>
      <c r="F77" s="44"/>
      <c r="G77" s="22"/>
      <c r="H77" s="23"/>
      <c r="I77" s="47">
        <f t="shared" si="41"/>
        <v>0</v>
      </c>
      <c r="J77" s="47">
        <f t="shared" si="42"/>
        <v>0</v>
      </c>
      <c r="K77" s="59" t="str">
        <f t="shared" si="43"/>
        <v/>
      </c>
      <c r="L77" s="59"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142"/>
      <c r="BZ77" s="142"/>
      <c r="CA77" s="142"/>
      <c r="CB77" s="142"/>
      <c r="CC77" s="142"/>
      <c r="CD77" s="142"/>
      <c r="CE77" s="142"/>
      <c r="CF77" s="142"/>
      <c r="CG77" s="134"/>
      <c r="CH77" s="138"/>
      <c r="CI77" s="139"/>
      <c r="CN77" s="7">
        <v>67</v>
      </c>
    </row>
    <row r="78" spans="1:92" s="7" customFormat="1" ht="14.55" customHeight="1" x14ac:dyDescent="0.3">
      <c r="A78" s="6" t="str">
        <f t="shared" si="40"/>
        <v/>
      </c>
      <c r="B78" s="43"/>
      <c r="C78" s="6"/>
      <c r="D78" s="6"/>
      <c r="E78" s="43"/>
      <c r="F78" s="44"/>
      <c r="G78" s="22"/>
      <c r="H78" s="23"/>
      <c r="I78" s="47">
        <f t="shared" si="41"/>
        <v>0</v>
      </c>
      <c r="J78" s="47">
        <f t="shared" si="42"/>
        <v>0</v>
      </c>
      <c r="K78" s="59" t="str">
        <f t="shared" si="43"/>
        <v/>
      </c>
      <c r="L78" s="59"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142"/>
      <c r="BZ78" s="142"/>
      <c r="CA78" s="142"/>
      <c r="CB78" s="142"/>
      <c r="CC78" s="142"/>
      <c r="CD78" s="142"/>
      <c r="CE78" s="142"/>
      <c r="CF78" s="142"/>
      <c r="CG78" s="134"/>
      <c r="CH78" s="138"/>
      <c r="CI78" s="139"/>
      <c r="CN78" s="7">
        <v>68</v>
      </c>
    </row>
    <row r="79" spans="1:92" s="7" customFormat="1" ht="14.55" customHeight="1" x14ac:dyDescent="0.3">
      <c r="A79" s="6" t="str">
        <f t="shared" si="40"/>
        <v/>
      </c>
      <c r="B79" s="43"/>
      <c r="C79" s="6"/>
      <c r="D79" s="6"/>
      <c r="E79" s="43"/>
      <c r="F79" s="44"/>
      <c r="G79" s="22"/>
      <c r="H79" s="23"/>
      <c r="I79" s="47">
        <f t="shared" si="41"/>
        <v>0</v>
      </c>
      <c r="J79" s="47">
        <f t="shared" si="42"/>
        <v>0</v>
      </c>
      <c r="K79" s="59" t="str">
        <f t="shared" si="43"/>
        <v/>
      </c>
      <c r="L79" s="59"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142"/>
      <c r="BZ79" s="142"/>
      <c r="CA79" s="142"/>
      <c r="CB79" s="142"/>
      <c r="CC79" s="142"/>
      <c r="CD79" s="142"/>
      <c r="CE79" s="142"/>
      <c r="CF79" s="142"/>
      <c r="CG79" s="134"/>
      <c r="CH79" s="138"/>
      <c r="CI79" s="139"/>
      <c r="CN79" s="7">
        <v>69</v>
      </c>
    </row>
    <row r="80" spans="1:92" s="7" customFormat="1" ht="14.55" customHeight="1" x14ac:dyDescent="0.3">
      <c r="A80" s="6" t="str">
        <f t="shared" si="40"/>
        <v/>
      </c>
      <c r="B80" s="43"/>
      <c r="C80" s="6"/>
      <c r="D80" s="6"/>
      <c r="E80" s="43"/>
      <c r="F80" s="44"/>
      <c r="G80" s="22"/>
      <c r="H80" s="23"/>
      <c r="I80" s="47">
        <f t="shared" si="41"/>
        <v>0</v>
      </c>
      <c r="J80" s="47">
        <f t="shared" si="42"/>
        <v>0</v>
      </c>
      <c r="K80" s="59" t="str">
        <f t="shared" si="43"/>
        <v/>
      </c>
      <c r="L80" s="59"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142"/>
      <c r="BZ80" s="142"/>
      <c r="CA80" s="142"/>
      <c r="CB80" s="142"/>
      <c r="CC80" s="142"/>
      <c r="CD80" s="142"/>
      <c r="CE80" s="142"/>
      <c r="CF80" s="142"/>
      <c r="CG80" s="134"/>
      <c r="CH80" s="138"/>
      <c r="CI80" s="139"/>
      <c r="CN80" s="7">
        <v>70</v>
      </c>
    </row>
    <row r="81" spans="1:92" s="7" customFormat="1" x14ac:dyDescent="0.3">
      <c r="A81" s="6" t="str">
        <f t="shared" si="40"/>
        <v/>
      </c>
      <c r="B81" s="43"/>
      <c r="C81" s="6"/>
      <c r="D81" s="6"/>
      <c r="E81" s="43"/>
      <c r="F81" s="44"/>
      <c r="G81" s="22"/>
      <c r="H81" s="23"/>
      <c r="I81" s="47">
        <f t="shared" si="41"/>
        <v>0</v>
      </c>
      <c r="J81" s="47">
        <f t="shared" si="42"/>
        <v>0</v>
      </c>
      <c r="K81" s="59" t="str">
        <f t="shared" si="43"/>
        <v/>
      </c>
      <c r="L81" s="59"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142"/>
      <c r="BZ81" s="142"/>
      <c r="CA81" s="142"/>
      <c r="CB81" s="142"/>
      <c r="CC81" s="142"/>
      <c r="CD81" s="142"/>
      <c r="CE81" s="142"/>
      <c r="CF81" s="142"/>
      <c r="CG81" s="134"/>
      <c r="CH81" s="138"/>
      <c r="CI81" s="139"/>
      <c r="CN81" s="7">
        <v>71</v>
      </c>
    </row>
    <row r="82" spans="1:92" s="7" customFormat="1" x14ac:dyDescent="0.3">
      <c r="A82" s="6" t="str">
        <f t="shared" si="40"/>
        <v/>
      </c>
      <c r="B82" s="43"/>
      <c r="C82" s="6"/>
      <c r="D82" s="6"/>
      <c r="E82" s="43"/>
      <c r="F82" s="44"/>
      <c r="G82" s="22"/>
      <c r="H82" s="23"/>
      <c r="I82" s="47">
        <f t="shared" si="41"/>
        <v>0</v>
      </c>
      <c r="J82" s="47">
        <f t="shared" si="42"/>
        <v>0</v>
      </c>
      <c r="K82" s="59" t="str">
        <f t="shared" si="43"/>
        <v/>
      </c>
      <c r="L82" s="59"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142"/>
      <c r="BZ82" s="142"/>
      <c r="CA82" s="142"/>
      <c r="CB82" s="142"/>
      <c r="CC82" s="142"/>
      <c r="CD82" s="142"/>
      <c r="CE82" s="142"/>
      <c r="CF82" s="142"/>
      <c r="CG82" s="135"/>
      <c r="CH82" s="140"/>
      <c r="CI82" s="141"/>
      <c r="CN82" s="7">
        <v>72</v>
      </c>
    </row>
    <row r="83" spans="1:92" s="7" customFormat="1" x14ac:dyDescent="0.3">
      <c r="A83" s="6" t="str">
        <f t="shared" si="40"/>
        <v/>
      </c>
      <c r="B83" s="43"/>
      <c r="C83" s="6"/>
      <c r="D83" s="6"/>
      <c r="E83" s="43"/>
      <c r="F83" s="44"/>
      <c r="G83" s="22"/>
      <c r="H83" s="23"/>
      <c r="I83" s="47">
        <f t="shared" si="41"/>
        <v>0</v>
      </c>
      <c r="J83" s="47">
        <f t="shared" si="42"/>
        <v>0</v>
      </c>
      <c r="K83" s="59" t="str">
        <f t="shared" si="43"/>
        <v/>
      </c>
      <c r="L83" s="59"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x14ac:dyDescent="0.3">
      <c r="A84" s="6" t="str">
        <f t="shared" si="40"/>
        <v/>
      </c>
      <c r="B84" s="43"/>
      <c r="C84" s="6"/>
      <c r="D84" s="6"/>
      <c r="E84" s="43"/>
      <c r="F84" s="44"/>
      <c r="G84" s="22"/>
      <c r="H84" s="23"/>
      <c r="I84" s="47">
        <f t="shared" si="41"/>
        <v>0</v>
      </c>
      <c r="J84" s="47">
        <f t="shared" si="42"/>
        <v>0</v>
      </c>
      <c r="K84" s="59" t="str">
        <f t="shared" si="43"/>
        <v/>
      </c>
      <c r="L84" s="59"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x14ac:dyDescent="0.3">
      <c r="A85" s="6" t="str">
        <f t="shared" si="40"/>
        <v/>
      </c>
      <c r="B85" s="43"/>
      <c r="C85" s="6"/>
      <c r="D85" s="6"/>
      <c r="E85" s="43"/>
      <c r="F85" s="44"/>
      <c r="G85" s="22"/>
      <c r="H85" s="23"/>
      <c r="I85" s="47">
        <f t="shared" si="41"/>
        <v>0</v>
      </c>
      <c r="J85" s="47">
        <f t="shared" si="42"/>
        <v>0</v>
      </c>
      <c r="K85" s="59" t="str">
        <f t="shared" si="43"/>
        <v/>
      </c>
      <c r="L85" s="59"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x14ac:dyDescent="0.3">
      <c r="A86" s="6" t="str">
        <f t="shared" si="40"/>
        <v/>
      </c>
      <c r="B86" s="43"/>
      <c r="C86" s="6"/>
      <c r="D86" s="6"/>
      <c r="E86" s="43"/>
      <c r="F86" s="44"/>
      <c r="G86" s="22"/>
      <c r="H86" s="23"/>
      <c r="I86" s="47">
        <f t="shared" si="41"/>
        <v>0</v>
      </c>
      <c r="J86" s="47">
        <f t="shared" si="42"/>
        <v>0</v>
      </c>
      <c r="K86" s="59" t="str">
        <f t="shared" si="43"/>
        <v/>
      </c>
      <c r="L86" s="59"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x14ac:dyDescent="0.3">
      <c r="A87" s="6" t="str">
        <f t="shared" si="40"/>
        <v/>
      </c>
      <c r="B87" s="43"/>
      <c r="C87" s="6"/>
      <c r="D87" s="6"/>
      <c r="E87" s="43"/>
      <c r="F87" s="44"/>
      <c r="G87" s="22"/>
      <c r="H87" s="23"/>
      <c r="I87" s="47">
        <f t="shared" si="41"/>
        <v>0</v>
      </c>
      <c r="J87" s="47">
        <f t="shared" si="42"/>
        <v>0</v>
      </c>
      <c r="K87" s="59" t="str">
        <f t="shared" si="43"/>
        <v/>
      </c>
      <c r="L87" s="59"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x14ac:dyDescent="0.3">
      <c r="A88" s="6" t="str">
        <f t="shared" si="40"/>
        <v/>
      </c>
      <c r="B88" s="43"/>
      <c r="C88" s="6"/>
      <c r="D88" s="6"/>
      <c r="E88" s="43"/>
      <c r="F88" s="44"/>
      <c r="G88" s="22"/>
      <c r="H88" s="23"/>
      <c r="I88" s="47">
        <f t="shared" si="41"/>
        <v>0</v>
      </c>
      <c r="J88" s="47">
        <f t="shared" si="42"/>
        <v>0</v>
      </c>
      <c r="K88" s="59" t="str">
        <f t="shared" si="43"/>
        <v/>
      </c>
      <c r="L88" s="59"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x14ac:dyDescent="0.3">
      <c r="A89" s="6" t="str">
        <f t="shared" si="40"/>
        <v/>
      </c>
      <c r="B89" s="43"/>
      <c r="C89" s="6"/>
      <c r="D89" s="6"/>
      <c r="E89" s="43"/>
      <c r="F89" s="44"/>
      <c r="G89" s="22"/>
      <c r="H89" s="23"/>
      <c r="I89" s="47">
        <f t="shared" si="41"/>
        <v>0</v>
      </c>
      <c r="J89" s="47">
        <f t="shared" si="42"/>
        <v>0</v>
      </c>
      <c r="K89" s="59" t="str">
        <f t="shared" si="43"/>
        <v/>
      </c>
      <c r="L89" s="59"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x14ac:dyDescent="0.3">
      <c r="A90" s="6" t="str">
        <f t="shared" si="40"/>
        <v/>
      </c>
      <c r="B90" s="43"/>
      <c r="C90" s="6"/>
      <c r="D90" s="6"/>
      <c r="E90" s="43"/>
      <c r="F90" s="44"/>
      <c r="G90" s="22"/>
      <c r="H90" s="23"/>
      <c r="I90" s="47">
        <f t="shared" si="41"/>
        <v>0</v>
      </c>
      <c r="J90" s="47">
        <f t="shared" si="42"/>
        <v>0</v>
      </c>
      <c r="K90" s="59" t="str">
        <f t="shared" si="43"/>
        <v/>
      </c>
      <c r="L90" s="59"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x14ac:dyDescent="0.3">
      <c r="A91" s="6" t="str">
        <f t="shared" si="40"/>
        <v/>
      </c>
      <c r="B91" s="43"/>
      <c r="C91" s="6"/>
      <c r="D91" s="6"/>
      <c r="E91" s="43"/>
      <c r="F91" s="44"/>
      <c r="G91" s="22"/>
      <c r="H91" s="23"/>
      <c r="I91" s="47">
        <f t="shared" si="41"/>
        <v>0</v>
      </c>
      <c r="J91" s="47">
        <f t="shared" si="42"/>
        <v>0</v>
      </c>
      <c r="K91" s="59" t="str">
        <f t="shared" si="43"/>
        <v/>
      </c>
      <c r="L91" s="59"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x14ac:dyDescent="0.3">
      <c r="A92" s="6" t="str">
        <f t="shared" si="40"/>
        <v/>
      </c>
      <c r="B92" s="43"/>
      <c r="C92" s="6"/>
      <c r="D92" s="6"/>
      <c r="E92" s="43"/>
      <c r="F92" s="44"/>
      <c r="G92" s="22"/>
      <c r="H92" s="23"/>
      <c r="I92" s="47">
        <f t="shared" si="41"/>
        <v>0</v>
      </c>
      <c r="J92" s="47">
        <f t="shared" si="42"/>
        <v>0</v>
      </c>
      <c r="K92" s="59" t="str">
        <f t="shared" si="43"/>
        <v/>
      </c>
      <c r="L92" s="59"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x14ac:dyDescent="0.3">
      <c r="A93" s="6" t="str">
        <f t="shared" si="40"/>
        <v/>
      </c>
      <c r="B93" s="43"/>
      <c r="C93" s="6"/>
      <c r="D93" s="6"/>
      <c r="E93" s="43"/>
      <c r="F93" s="44"/>
      <c r="G93" s="22"/>
      <c r="H93" s="23"/>
      <c r="I93" s="47">
        <f t="shared" si="41"/>
        <v>0</v>
      </c>
      <c r="J93" s="47">
        <f t="shared" si="42"/>
        <v>0</v>
      </c>
      <c r="K93" s="59" t="str">
        <f t="shared" si="43"/>
        <v/>
      </c>
      <c r="L93" s="59"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x14ac:dyDescent="0.3">
      <c r="A94" s="6" t="str">
        <f t="shared" si="40"/>
        <v/>
      </c>
      <c r="B94" s="43"/>
      <c r="C94" s="6"/>
      <c r="D94" s="6"/>
      <c r="E94" s="43"/>
      <c r="F94" s="44"/>
      <c r="G94" s="22"/>
      <c r="H94" s="23"/>
      <c r="I94" s="47">
        <f t="shared" si="41"/>
        <v>0</v>
      </c>
      <c r="J94" s="47">
        <f t="shared" si="42"/>
        <v>0</v>
      </c>
      <c r="K94" s="59" t="str">
        <f t="shared" si="43"/>
        <v/>
      </c>
      <c r="L94" s="59"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x14ac:dyDescent="0.3">
      <c r="A95" s="6" t="str">
        <f t="shared" si="40"/>
        <v/>
      </c>
      <c r="B95" s="43"/>
      <c r="C95" s="6"/>
      <c r="D95" s="6"/>
      <c r="E95" s="43"/>
      <c r="F95" s="44"/>
      <c r="G95" s="22"/>
      <c r="H95" s="23"/>
      <c r="I95" s="47">
        <f t="shared" si="41"/>
        <v>0</v>
      </c>
      <c r="J95" s="47">
        <f t="shared" si="42"/>
        <v>0</v>
      </c>
      <c r="K95" s="59" t="str">
        <f t="shared" si="43"/>
        <v/>
      </c>
      <c r="L95" s="59"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x14ac:dyDescent="0.3">
      <c r="A96" s="6" t="str">
        <f t="shared" si="40"/>
        <v/>
      </c>
      <c r="B96" s="43"/>
      <c r="C96" s="6"/>
      <c r="D96" s="6"/>
      <c r="E96" s="43"/>
      <c r="F96" s="44"/>
      <c r="G96" s="22"/>
      <c r="H96" s="23"/>
      <c r="I96" s="47">
        <f t="shared" si="41"/>
        <v>0</v>
      </c>
      <c r="J96" s="47">
        <f t="shared" si="42"/>
        <v>0</v>
      </c>
      <c r="K96" s="59" t="str">
        <f t="shared" si="43"/>
        <v/>
      </c>
      <c r="L96" s="59"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x14ac:dyDescent="0.3">
      <c r="A97" s="6" t="str">
        <f t="shared" si="40"/>
        <v/>
      </c>
      <c r="B97" s="43"/>
      <c r="C97" s="6"/>
      <c r="D97" s="6"/>
      <c r="E97" s="43"/>
      <c r="F97" s="44"/>
      <c r="G97" s="22"/>
      <c r="H97" s="23"/>
      <c r="I97" s="47">
        <f t="shared" si="41"/>
        <v>0</v>
      </c>
      <c r="J97" s="47">
        <f t="shared" si="42"/>
        <v>0</v>
      </c>
      <c r="K97" s="59" t="str">
        <f t="shared" si="43"/>
        <v/>
      </c>
      <c r="L97" s="59"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55" customHeight="1" x14ac:dyDescent="0.3">
      <c r="A98" s="143" t="s">
        <v>94</v>
      </c>
      <c r="B98" s="143"/>
      <c r="C98" s="143"/>
      <c r="D98" s="143"/>
      <c r="E98" s="143"/>
      <c r="F98" s="143"/>
      <c r="G98" s="143"/>
      <c r="H98" s="143"/>
      <c r="I98" s="143"/>
      <c r="J98" s="143"/>
      <c r="K98" s="143"/>
      <c r="L98" s="143"/>
      <c r="M98" s="143"/>
      <c r="N98" s="143"/>
      <c r="O98" s="143"/>
      <c r="P98" s="143"/>
      <c r="Q98" s="143"/>
      <c r="R98" s="143"/>
      <c r="S98" s="143"/>
      <c r="T98" s="143"/>
      <c r="U98" s="143"/>
      <c r="V98" s="143"/>
      <c r="W98" s="143"/>
      <c r="X98" s="143"/>
      <c r="Y98" s="143"/>
      <c r="Z98" s="143"/>
      <c r="AA98" s="143"/>
      <c r="AB98" s="143"/>
      <c r="AC98" s="143"/>
      <c r="AD98" s="143"/>
      <c r="AE98" s="143"/>
      <c r="AF98" s="61">
        <f>SUM(AF11:AF97)</f>
        <v>0</v>
      </c>
      <c r="AI98" s="61">
        <f>SUM(AI11:AI97)</f>
        <v>0</v>
      </c>
      <c r="AP98" s="61">
        <f>SUM(AP11:AP97)</f>
        <v>0</v>
      </c>
      <c r="AS98" s="61">
        <f>SUM(AS11:AS97)</f>
        <v>0</v>
      </c>
      <c r="CN98" s="7">
        <v>88</v>
      </c>
    </row>
    <row r="99" spans="1:92" s="7" customFormat="1" x14ac:dyDescent="0.3">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x14ac:dyDescent="0.3">
      <c r="A100" s="147"/>
      <c r="B100" s="147"/>
      <c r="C100" s="147"/>
      <c r="D100" s="147"/>
      <c r="E100" s="147"/>
      <c r="F100" s="147"/>
      <c r="G100" s="147"/>
      <c r="H100" s="147"/>
      <c r="I100" s="147"/>
      <c r="J100" s="147"/>
      <c r="K100" s="147"/>
      <c r="L100" s="147"/>
      <c r="M100" s="147"/>
      <c r="N100" s="147"/>
      <c r="O100" s="147"/>
      <c r="P100" s="147"/>
      <c r="Q100" s="147"/>
      <c r="R100" s="147"/>
      <c r="S100" s="147"/>
      <c r="T100" s="147"/>
      <c r="U100" s="147"/>
      <c r="V100" s="147"/>
      <c r="W100" s="147"/>
      <c r="X100" s="147"/>
      <c r="Y100" s="147"/>
      <c r="Z100" s="147"/>
      <c r="AA100" s="147"/>
      <c r="AB100" s="147"/>
      <c r="AC100" s="147"/>
      <c r="AD100" s="147"/>
      <c r="AE100" s="147"/>
      <c r="AF100" s="147"/>
      <c r="AG100" s="147"/>
      <c r="AH100" s="70"/>
      <c r="AI100" s="70"/>
      <c r="AJ100" s="70"/>
      <c r="AK100" s="70"/>
      <c r="AL100" s="70"/>
      <c r="AM100" s="71"/>
      <c r="AN100" s="71"/>
      <c r="AO100" s="71"/>
      <c r="AP100" s="71"/>
      <c r="AQ100" s="71"/>
      <c r="AR100" s="71"/>
      <c r="AS100" s="71"/>
      <c r="AT100" s="71"/>
      <c r="AU100" s="71"/>
      <c r="AV100" s="71"/>
      <c r="AW100" s="71"/>
      <c r="AX100" s="71"/>
      <c r="AY100" s="71"/>
      <c r="AZ100" s="71"/>
      <c r="BA100" s="71"/>
      <c r="BB100" s="71"/>
      <c r="BC100" s="71"/>
      <c r="BD100" s="71"/>
      <c r="BE100" s="71"/>
      <c r="BF100" s="71"/>
      <c r="CN100" s="7">
        <v>90</v>
      </c>
    </row>
    <row r="101" spans="1:92" s="7" customFormat="1" x14ac:dyDescent="0.3">
      <c r="AN101" s="71"/>
      <c r="AO101" s="71"/>
      <c r="AP101" s="71"/>
      <c r="AQ101" s="71"/>
      <c r="AR101" s="71"/>
      <c r="AS101" s="71"/>
      <c r="AT101" s="71"/>
      <c r="AU101" s="71"/>
      <c r="AV101" s="71"/>
      <c r="AW101" s="71"/>
      <c r="AX101" s="71"/>
      <c r="AY101" s="71"/>
      <c r="AZ101" s="71"/>
      <c r="BA101" s="71"/>
      <c r="BB101" s="71"/>
      <c r="BC101" s="71"/>
      <c r="BD101" s="71"/>
      <c r="BE101" s="71"/>
      <c r="BF101" s="71"/>
      <c r="CN101" s="7">
        <v>91</v>
      </c>
    </row>
    <row r="102" spans="1:92" s="7" customFormat="1" ht="259.2" customHeight="1" x14ac:dyDescent="0.3">
      <c r="AN102" s="71"/>
      <c r="AO102" s="71"/>
      <c r="AP102" s="71"/>
      <c r="AQ102" s="71"/>
      <c r="AR102" s="71"/>
      <c r="AS102" s="71"/>
      <c r="AT102" s="71"/>
      <c r="AU102" s="71"/>
      <c r="AV102" s="71"/>
      <c r="AW102" s="71"/>
      <c r="AX102" s="71"/>
      <c r="AY102" s="71"/>
      <c r="AZ102" s="71"/>
      <c r="BA102" s="71"/>
      <c r="BB102" s="71"/>
      <c r="BC102" s="71"/>
      <c r="BD102" s="71"/>
      <c r="BE102" s="71"/>
      <c r="BF102" s="71"/>
      <c r="CN102" s="7">
        <v>92</v>
      </c>
    </row>
    <row r="103" spans="1:92" s="7" customFormat="1" ht="30.45" customHeight="1" x14ac:dyDescent="0.3">
      <c r="AL103" s="73"/>
      <c r="AM103" s="73"/>
      <c r="AN103" s="73"/>
      <c r="AO103" s="73"/>
      <c r="AP103" s="73"/>
      <c r="AQ103" s="73"/>
      <c r="AR103" s="73"/>
      <c r="CN103" s="7">
        <v>92</v>
      </c>
    </row>
    <row r="104" spans="1:92" s="7" customFormat="1" ht="30.45" customHeight="1" x14ac:dyDescent="0.3">
      <c r="AL104" s="73"/>
      <c r="AM104" s="73"/>
      <c r="AN104" s="73"/>
      <c r="AO104" s="73"/>
      <c r="AP104" s="73"/>
      <c r="AQ104" s="73"/>
      <c r="AR104" s="73"/>
      <c r="CN104" s="7">
        <v>92</v>
      </c>
    </row>
    <row r="105" spans="1:92" s="7" customFormat="1" ht="30.45" customHeight="1" x14ac:dyDescent="0.3">
      <c r="AL105" s="73"/>
      <c r="AM105" s="73"/>
      <c r="AN105" s="73"/>
      <c r="AO105" s="73"/>
      <c r="AP105" s="73"/>
      <c r="AQ105" s="73"/>
      <c r="AR105" s="73"/>
    </row>
    <row r="106" spans="1:92" s="7" customFormat="1" ht="30.45" customHeight="1" x14ac:dyDescent="0.3">
      <c r="A106" s="73"/>
      <c r="B106" s="73"/>
      <c r="C106" s="73"/>
      <c r="D106" s="73"/>
      <c r="E106" s="73"/>
      <c r="F106" s="73"/>
      <c r="G106" s="73"/>
    </row>
    <row r="107" spans="1:92" s="7" customFormat="1" ht="30.45" customHeight="1" x14ac:dyDescent="0.3">
      <c r="A107" s="73"/>
      <c r="B107" s="73"/>
      <c r="C107" s="73"/>
      <c r="D107" s="73"/>
      <c r="E107" s="73"/>
      <c r="F107" s="73"/>
      <c r="G107" s="73"/>
    </row>
    <row r="108" spans="1:92" s="7" customFormat="1" ht="30.45" customHeight="1" x14ac:dyDescent="0.3">
      <c r="A108" s="73"/>
      <c r="B108" s="73"/>
      <c r="C108" s="73"/>
      <c r="D108" s="73"/>
      <c r="E108" s="73"/>
      <c r="F108" s="73"/>
      <c r="G108" s="73"/>
      <c r="AO108" s="60"/>
    </row>
    <row r="109" spans="1:92" s="7" customFormat="1" ht="30.45" customHeight="1" x14ac:dyDescent="0.3">
      <c r="A109" s="73"/>
      <c r="B109" s="73"/>
      <c r="C109" s="73"/>
      <c r="D109" s="73"/>
      <c r="E109" s="73"/>
      <c r="F109" s="73"/>
      <c r="G109" s="73"/>
    </row>
    <row r="110" spans="1:92" s="7" customFormat="1" ht="30.45" customHeight="1" x14ac:dyDescent="0.3">
      <c r="A110" s="73"/>
      <c r="B110" s="73"/>
      <c r="C110" s="73"/>
      <c r="D110" s="73"/>
      <c r="E110" s="73"/>
      <c r="F110" s="73"/>
      <c r="G110" s="73"/>
    </row>
    <row r="111" spans="1:92" s="7" customFormat="1" ht="30.45" customHeight="1" x14ac:dyDescent="0.3">
      <c r="A111" s="73"/>
      <c r="B111" s="73"/>
      <c r="C111" s="73"/>
      <c r="D111" s="73"/>
      <c r="E111" s="73"/>
      <c r="F111" s="73"/>
      <c r="G111" s="73"/>
    </row>
    <row r="112" spans="1:92" s="7" customFormat="1" ht="30.45" customHeight="1" x14ac:dyDescent="0.3">
      <c r="A112" s="73"/>
      <c r="B112" s="73"/>
      <c r="C112" s="73"/>
      <c r="D112" s="73"/>
      <c r="E112" s="73"/>
      <c r="F112" s="73"/>
      <c r="G112" s="73"/>
    </row>
    <row r="113" spans="1:92" s="7" customFormat="1" ht="30.45" customHeight="1" x14ac:dyDescent="0.3">
      <c r="A113" s="73"/>
      <c r="B113" s="73"/>
      <c r="C113" s="73"/>
      <c r="D113" s="73"/>
      <c r="E113" s="73"/>
      <c r="F113" s="73"/>
      <c r="G113" s="73"/>
    </row>
    <row r="114" spans="1:92" s="7" customFormat="1" ht="30.45" customHeight="1" x14ac:dyDescent="0.3">
      <c r="A114" s="73"/>
      <c r="B114" s="73"/>
      <c r="C114" s="73"/>
      <c r="D114" s="73"/>
      <c r="E114" s="73"/>
      <c r="F114" s="73"/>
      <c r="G114" s="73"/>
    </row>
    <row r="115" spans="1:92" s="7" customFormat="1" ht="30.45" customHeight="1" x14ac:dyDescent="0.3">
      <c r="A115" s="73"/>
      <c r="B115" s="73"/>
      <c r="C115" s="73"/>
      <c r="D115" s="73"/>
      <c r="E115" s="73"/>
      <c r="F115" s="73"/>
      <c r="G115" s="73"/>
    </row>
    <row r="116" spans="1:92" s="7" customFormat="1" ht="30.45" customHeight="1" x14ac:dyDescent="0.3">
      <c r="A116" s="73"/>
      <c r="B116" s="73"/>
      <c r="C116" s="73"/>
      <c r="D116" s="73"/>
      <c r="E116" s="73"/>
      <c r="F116" s="73"/>
      <c r="G116" s="73"/>
    </row>
    <row r="117" spans="1:92" s="7" customFormat="1" ht="30.45" customHeight="1" x14ac:dyDescent="0.3">
      <c r="A117" s="73"/>
      <c r="B117" s="73"/>
      <c r="C117" s="73"/>
      <c r="D117" s="73"/>
      <c r="E117" s="73"/>
      <c r="F117" s="73"/>
      <c r="G117" s="73"/>
    </row>
    <row r="118" spans="1:92" s="7" customFormat="1" ht="30.45" customHeight="1" x14ac:dyDescent="0.3">
      <c r="A118" s="73"/>
      <c r="B118" s="73"/>
      <c r="C118" s="73"/>
      <c r="D118" s="73"/>
      <c r="E118" s="73"/>
      <c r="F118" s="73"/>
      <c r="G118" s="73"/>
    </row>
    <row r="119" spans="1:92" s="7" customFormat="1" ht="30.45" customHeight="1" x14ac:dyDescent="0.3">
      <c r="A119" s="73"/>
      <c r="B119" s="73"/>
      <c r="C119" s="73"/>
      <c r="D119" s="73"/>
      <c r="E119" s="73"/>
      <c r="F119" s="73"/>
      <c r="G119" s="73"/>
    </row>
    <row r="120" spans="1:92" s="7" customFormat="1" ht="30.45" customHeight="1" x14ac:dyDescent="0.3">
      <c r="A120" s="73"/>
      <c r="B120" s="73"/>
      <c r="C120" s="73"/>
      <c r="D120" s="73"/>
      <c r="E120" s="73"/>
      <c r="F120" s="73"/>
      <c r="G120" s="73"/>
    </row>
    <row r="121" spans="1:92" s="7" customFormat="1" ht="30.45" customHeight="1" x14ac:dyDescent="0.3">
      <c r="A121" s="73"/>
      <c r="B121" s="73"/>
      <c r="C121" s="73"/>
      <c r="D121" s="73"/>
      <c r="E121" s="73"/>
      <c r="F121" s="73"/>
      <c r="G121" s="73"/>
    </row>
    <row r="122" spans="1:92" s="7" customFormat="1" ht="30.45" customHeight="1" x14ac:dyDescent="0.3">
      <c r="A122" s="73"/>
      <c r="B122" s="73"/>
      <c r="C122" s="73"/>
      <c r="D122" s="73"/>
      <c r="E122" s="73"/>
      <c r="F122" s="73"/>
      <c r="G122" s="73"/>
    </row>
    <row r="123" spans="1:92" s="7" customFormat="1" ht="30.45" customHeight="1" x14ac:dyDescent="0.3">
      <c r="A123" s="73"/>
      <c r="B123" s="73"/>
      <c r="C123" s="73"/>
      <c r="D123" s="73"/>
      <c r="E123" s="73"/>
      <c r="F123" s="73"/>
      <c r="G123" s="73"/>
      <c r="CN123" s="7">
        <v>92</v>
      </c>
    </row>
    <row r="124" spans="1:92" s="7" customFormat="1" ht="30.45" customHeight="1" x14ac:dyDescent="0.3">
      <c r="A124" s="73"/>
      <c r="B124" s="73"/>
      <c r="C124" s="73"/>
      <c r="D124" s="73"/>
      <c r="E124" s="73"/>
      <c r="F124" s="73"/>
      <c r="G124" s="73"/>
      <c r="CN124" s="7">
        <v>93</v>
      </c>
    </row>
    <row r="125" spans="1:92" s="7" customFormat="1" ht="30.45" customHeight="1" x14ac:dyDescent="0.3">
      <c r="A125" s="73"/>
      <c r="B125" s="73"/>
      <c r="C125" s="73"/>
      <c r="D125" s="73"/>
      <c r="E125" s="73"/>
      <c r="F125" s="73"/>
      <c r="G125" s="73"/>
      <c r="CN125" s="7">
        <v>94</v>
      </c>
    </row>
    <row r="126" spans="1:92" s="7" customFormat="1" ht="30.45" customHeight="1" x14ac:dyDescent="0.3">
      <c r="A126" s="73"/>
      <c r="B126" s="73"/>
      <c r="C126" s="73"/>
      <c r="D126" s="73"/>
      <c r="E126" s="73"/>
      <c r="F126" s="73"/>
      <c r="G126" s="73"/>
      <c r="CN126" s="7">
        <v>95</v>
      </c>
    </row>
    <row r="127" spans="1:92" s="7" customFormat="1" ht="30.45" customHeight="1" x14ac:dyDescent="0.3">
      <c r="A127" s="73"/>
      <c r="B127" s="73"/>
      <c r="C127" s="73"/>
      <c r="D127" s="73"/>
      <c r="E127" s="73"/>
      <c r="F127" s="73"/>
      <c r="G127" s="73"/>
      <c r="CN127" s="7">
        <v>96</v>
      </c>
    </row>
    <row r="128" spans="1:92" s="7" customFormat="1" ht="30.45" customHeight="1" x14ac:dyDescent="0.3">
      <c r="A128" s="73"/>
      <c r="B128" s="73"/>
      <c r="C128" s="73"/>
      <c r="D128" s="73"/>
      <c r="E128" s="73"/>
      <c r="F128" s="73"/>
      <c r="G128" s="73"/>
      <c r="CN128" s="7">
        <v>97</v>
      </c>
    </row>
    <row r="129" spans="1:92" s="7" customFormat="1" ht="30.45" customHeight="1" x14ac:dyDescent="0.3">
      <c r="A129" s="73"/>
      <c r="B129" s="73"/>
      <c r="C129" s="73"/>
      <c r="D129" s="73"/>
      <c r="E129" s="73"/>
      <c r="F129" s="73"/>
      <c r="G129" s="73"/>
      <c r="CN129" s="7">
        <v>98</v>
      </c>
    </row>
    <row r="130" spans="1:92" x14ac:dyDescent="0.3">
      <c r="CN130" s="3">
        <v>101</v>
      </c>
    </row>
    <row r="131" spans="1:92" x14ac:dyDescent="0.3">
      <c r="CN131" s="3">
        <v>102</v>
      </c>
    </row>
    <row r="132" spans="1:92" ht="59.25" customHeight="1" x14ac:dyDescent="0.3">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1" priority="2" stopIfTrue="1" operator="greaterThan">
      <formula>0.2</formula>
    </cfRule>
  </conditionalFormatting>
  <conditionalFormatting sqref="AR11:AR97">
    <cfRule type="cellIs" dxfId="0"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44140625" defaultRowHeight="14.4" x14ac:dyDescent="0.3"/>
  <sheetData>
    <row r="3" spans="1:3" x14ac:dyDescent="0.3">
      <c r="A3" s="50"/>
      <c r="B3" s="51"/>
      <c r="C3" s="52"/>
    </row>
    <row r="4" spans="1:3" x14ac:dyDescent="0.3">
      <c r="A4" s="53"/>
      <c r="B4" s="54"/>
      <c r="C4" s="55"/>
    </row>
    <row r="5" spans="1:3" x14ac:dyDescent="0.3">
      <c r="A5" s="53"/>
      <c r="B5" s="54"/>
      <c r="C5" s="55"/>
    </row>
    <row r="6" spans="1:3" x14ac:dyDescent="0.3">
      <c r="A6" s="53"/>
      <c r="B6" s="54"/>
      <c r="C6" s="55"/>
    </row>
    <row r="7" spans="1:3" x14ac:dyDescent="0.3">
      <c r="A7" s="53"/>
      <c r="B7" s="54"/>
      <c r="C7" s="55"/>
    </row>
    <row r="8" spans="1:3" x14ac:dyDescent="0.3">
      <c r="A8" s="53"/>
      <c r="B8" s="54"/>
      <c r="C8" s="55"/>
    </row>
    <row r="9" spans="1:3" x14ac:dyDescent="0.3">
      <c r="A9" s="53"/>
      <c r="B9" s="54"/>
      <c r="C9" s="55"/>
    </row>
    <row r="10" spans="1:3" x14ac:dyDescent="0.3">
      <c r="A10" s="53"/>
      <c r="B10" s="54"/>
      <c r="C10" s="55"/>
    </row>
    <row r="11" spans="1:3" x14ac:dyDescent="0.3">
      <c r="A11" s="53"/>
      <c r="B11" s="54"/>
      <c r="C11" s="55"/>
    </row>
    <row r="12" spans="1:3" x14ac:dyDescent="0.3">
      <c r="A12" s="53"/>
      <c r="B12" s="54"/>
      <c r="C12" s="55"/>
    </row>
    <row r="13" spans="1:3" x14ac:dyDescent="0.3">
      <c r="A13" s="53"/>
      <c r="B13" s="54"/>
      <c r="C13" s="55"/>
    </row>
    <row r="14" spans="1:3" x14ac:dyDescent="0.3">
      <c r="A14" s="53"/>
      <c r="B14" s="54"/>
      <c r="C14" s="55"/>
    </row>
    <row r="15" spans="1:3" x14ac:dyDescent="0.3">
      <c r="A15" s="53"/>
      <c r="B15" s="54"/>
      <c r="C15" s="55"/>
    </row>
    <row r="16" spans="1:3" x14ac:dyDescent="0.3">
      <c r="A16" s="53"/>
      <c r="B16" s="54"/>
      <c r="C16" s="55"/>
    </row>
    <row r="17" spans="1:3" x14ac:dyDescent="0.3">
      <c r="A17" s="53"/>
      <c r="B17" s="54"/>
      <c r="C17" s="55"/>
    </row>
    <row r="18" spans="1:3" x14ac:dyDescent="0.3">
      <c r="A18" s="53"/>
      <c r="B18" s="54"/>
      <c r="C18" s="55"/>
    </row>
    <row r="19" spans="1:3" x14ac:dyDescent="0.3">
      <c r="A19" s="53"/>
      <c r="B19" s="54"/>
      <c r="C19" s="55"/>
    </row>
    <row r="20" spans="1:3" x14ac:dyDescent="0.3">
      <c r="A20" s="56"/>
      <c r="B20" s="57"/>
      <c r="C20" s="5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44140625" defaultRowHeight="14.4" x14ac:dyDescent="0.3"/>
  <cols>
    <col min="12" max="12" width="36.44140625" customWidth="1"/>
    <col min="14" max="14" width="16.44140625" customWidth="1"/>
    <col min="16" max="16" width="49.44140625" customWidth="1"/>
  </cols>
  <sheetData>
    <row r="2" spans="1:22" x14ac:dyDescent="0.3">
      <c r="A2" t="s">
        <v>95</v>
      </c>
      <c r="C2" t="s">
        <v>96</v>
      </c>
    </row>
    <row r="3" spans="1:22" x14ac:dyDescent="0.3">
      <c r="A3" t="s">
        <v>97</v>
      </c>
      <c r="C3" t="s">
        <v>98</v>
      </c>
    </row>
    <row r="7" spans="1:22" ht="72" x14ac:dyDescent="0.3">
      <c r="A7" s="11" t="s">
        <v>99</v>
      </c>
      <c r="C7" s="11" t="s">
        <v>100</v>
      </c>
      <c r="F7" s="11" t="s">
        <v>101</v>
      </c>
      <c r="H7" s="11" t="s">
        <v>102</v>
      </c>
      <c r="J7" s="11" t="s">
        <v>103</v>
      </c>
      <c r="L7" s="48" t="s">
        <v>104</v>
      </c>
      <c r="N7" s="11" t="s">
        <v>105</v>
      </c>
      <c r="P7" s="11" t="s">
        <v>106</v>
      </c>
      <c r="R7" s="11" t="s">
        <v>107</v>
      </c>
      <c r="T7" t="s">
        <v>108</v>
      </c>
      <c r="V7" t="s">
        <v>109</v>
      </c>
    </row>
    <row r="8" spans="1:22" x14ac:dyDescent="0.3">
      <c r="A8" t="s">
        <v>110</v>
      </c>
      <c r="C8" t="s">
        <v>111</v>
      </c>
      <c r="F8" t="s">
        <v>112</v>
      </c>
      <c r="H8" t="s">
        <v>113</v>
      </c>
      <c r="J8" t="s">
        <v>114</v>
      </c>
      <c r="L8" s="14" t="s">
        <v>115</v>
      </c>
      <c r="N8" t="s">
        <v>116</v>
      </c>
      <c r="P8" s="13" t="s">
        <v>117</v>
      </c>
      <c r="R8" t="s">
        <v>118</v>
      </c>
      <c r="T8" t="s">
        <v>119</v>
      </c>
      <c r="V8" t="s">
        <v>120</v>
      </c>
    </row>
    <row r="9" spans="1:22" x14ac:dyDescent="0.3">
      <c r="A9" t="s">
        <v>121</v>
      </c>
      <c r="C9" t="s">
        <v>122</v>
      </c>
      <c r="F9" t="s">
        <v>123</v>
      </c>
      <c r="H9" t="s">
        <v>124</v>
      </c>
      <c r="J9" t="s">
        <v>125</v>
      </c>
      <c r="L9" s="14" t="s">
        <v>126</v>
      </c>
      <c r="N9" t="s">
        <v>127</v>
      </c>
      <c r="P9" s="13" t="s">
        <v>128</v>
      </c>
      <c r="R9" t="s">
        <v>129</v>
      </c>
      <c r="T9" t="s">
        <v>130</v>
      </c>
      <c r="V9" t="s">
        <v>131</v>
      </c>
    </row>
    <row r="10" spans="1:22" x14ac:dyDescent="0.3">
      <c r="A10" t="s">
        <v>132</v>
      </c>
      <c r="C10" t="s">
        <v>133</v>
      </c>
      <c r="H10" t="s">
        <v>134</v>
      </c>
      <c r="J10" t="s">
        <v>135</v>
      </c>
      <c r="L10" s="14" t="s">
        <v>136</v>
      </c>
      <c r="N10" t="s">
        <v>137</v>
      </c>
      <c r="P10" s="13" t="s">
        <v>138</v>
      </c>
      <c r="R10" t="s">
        <v>139</v>
      </c>
      <c r="T10" t="s">
        <v>140</v>
      </c>
      <c r="V10" t="s">
        <v>141</v>
      </c>
    </row>
    <row r="11" spans="1:22" x14ac:dyDescent="0.3">
      <c r="A11" t="s">
        <v>142</v>
      </c>
      <c r="C11" t="s">
        <v>143</v>
      </c>
      <c r="H11" t="s">
        <v>144</v>
      </c>
      <c r="J11" t="s">
        <v>145</v>
      </c>
      <c r="L11" s="14" t="s">
        <v>29</v>
      </c>
      <c r="T11" t="s">
        <v>146</v>
      </c>
      <c r="V11" t="s">
        <v>147</v>
      </c>
    </row>
    <row r="12" spans="1:22" ht="28.8" x14ac:dyDescent="0.3">
      <c r="C12" s="7"/>
      <c r="D12" s="7"/>
      <c r="E12" s="7"/>
      <c r="F12" s="7"/>
      <c r="G12" s="7"/>
      <c r="H12" s="7" t="s">
        <v>148</v>
      </c>
      <c r="I12" s="7"/>
      <c r="J12" s="7" t="s">
        <v>149</v>
      </c>
      <c r="K12" s="7"/>
      <c r="L12" s="14" t="s">
        <v>150</v>
      </c>
      <c r="M12" s="7"/>
      <c r="N12" s="7"/>
      <c r="T12" t="s">
        <v>151</v>
      </c>
      <c r="V12" t="s">
        <v>152</v>
      </c>
    </row>
    <row r="13" spans="1:22" x14ac:dyDescent="0.3">
      <c r="H13" t="s">
        <v>153</v>
      </c>
      <c r="I13" s="15"/>
      <c r="J13" s="15" t="s">
        <v>154</v>
      </c>
      <c r="L13" s="14" t="s">
        <v>155</v>
      </c>
      <c r="T13" t="s">
        <v>156</v>
      </c>
      <c r="V13" t="s">
        <v>157</v>
      </c>
    </row>
    <row r="14" spans="1:22" x14ac:dyDescent="0.3">
      <c r="H14" t="s">
        <v>158</v>
      </c>
      <c r="I14" s="15"/>
      <c r="J14" s="15" t="s">
        <v>159</v>
      </c>
      <c r="L14" s="14" t="s">
        <v>160</v>
      </c>
      <c r="T14" t="s">
        <v>161</v>
      </c>
      <c r="V14" t="s">
        <v>26</v>
      </c>
    </row>
    <row r="15" spans="1:22" x14ac:dyDescent="0.3">
      <c r="G15" s="15"/>
      <c r="H15" s="15" t="s">
        <v>162</v>
      </c>
      <c r="I15" s="15"/>
      <c r="J15" s="15" t="s">
        <v>163</v>
      </c>
      <c r="K15" s="15"/>
      <c r="L15" s="14" t="s">
        <v>164</v>
      </c>
      <c r="M15" s="15"/>
      <c r="N15" s="15"/>
      <c r="T15" t="s">
        <v>165</v>
      </c>
    </row>
    <row r="16" spans="1:22" ht="43.2" x14ac:dyDescent="0.3">
      <c r="A16" s="11" t="s">
        <v>166</v>
      </c>
      <c r="J16" t="s">
        <v>167</v>
      </c>
      <c r="L16" s="14" t="s">
        <v>168</v>
      </c>
      <c r="T16" t="s">
        <v>169</v>
      </c>
    </row>
    <row r="17" spans="1:20" x14ac:dyDescent="0.3">
      <c r="A17" t="s">
        <v>170</v>
      </c>
      <c r="J17" t="s">
        <v>171</v>
      </c>
      <c r="L17" s="14" t="s">
        <v>172</v>
      </c>
      <c r="T17" t="s">
        <v>173</v>
      </c>
    </row>
    <row r="18" spans="1:20" x14ac:dyDescent="0.3">
      <c r="A18" t="s">
        <v>174</v>
      </c>
      <c r="J18" t="s">
        <v>175</v>
      </c>
      <c r="L18" s="14" t="s">
        <v>176</v>
      </c>
      <c r="T18" t="s">
        <v>177</v>
      </c>
    </row>
    <row r="19" spans="1:20" x14ac:dyDescent="0.3">
      <c r="J19" t="s">
        <v>178</v>
      </c>
      <c r="L19" s="14" t="s">
        <v>179</v>
      </c>
    </row>
    <row r="20" spans="1:20" x14ac:dyDescent="0.3">
      <c r="J20" t="s">
        <v>180</v>
      </c>
      <c r="L20" s="14" t="s">
        <v>181</v>
      </c>
    </row>
    <row r="21" spans="1:20" x14ac:dyDescent="0.3">
      <c r="J21" t="s">
        <v>182</v>
      </c>
      <c r="L21" s="12"/>
    </row>
    <row r="22" spans="1:20" x14ac:dyDescent="0.3">
      <c r="J22" t="s">
        <v>183</v>
      </c>
    </row>
    <row r="23" spans="1:20" x14ac:dyDescent="0.3">
      <c r="J23" t="s">
        <v>184</v>
      </c>
    </row>
    <row r="24" spans="1:20" x14ac:dyDescent="0.3">
      <c r="J24" t="s">
        <v>185</v>
      </c>
    </row>
    <row r="25" spans="1:20" x14ac:dyDescent="0.3">
      <c r="A25" t="s">
        <v>186</v>
      </c>
      <c r="J25" t="s">
        <v>187</v>
      </c>
    </row>
    <row r="26" spans="1:20" x14ac:dyDescent="0.3">
      <c r="J26" t="s">
        <v>188</v>
      </c>
    </row>
    <row r="27" spans="1:20" x14ac:dyDescent="0.3">
      <c r="J27" t="s">
        <v>189</v>
      </c>
    </row>
  </sheetData>
  <sortState xmlns:xlrd2="http://schemas.microsoft.com/office/spreadsheetml/2017/richdata2" ref="V8:V14">
    <sortCondition ref="V8:V14"/>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TABLA </vt:lpstr>
      <vt:lpstr>ESTUDIO DE MERCADO</vt:lpstr>
      <vt:lpstr>TablaD_3Provedores</vt:lpstr>
      <vt:lpstr>Tres_Entidad</vt:lpstr>
      <vt:lpstr>TablaDinamicaTres_Entidad</vt:lpstr>
      <vt:lpstr>Lista</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Cesar Mauricio Ruiz Londoño</cp:lastModifiedBy>
  <cp:revision/>
  <cp:lastPrinted>2025-11-27T20:19:57Z</cp:lastPrinted>
  <dcterms:created xsi:type="dcterms:W3CDTF">2025-03-14T01:33:22Z</dcterms:created>
  <dcterms:modified xsi:type="dcterms:W3CDTF">2025-11-27T20:20:08Z</dcterms:modified>
  <cp:category/>
  <cp:contentStatus/>
</cp:coreProperties>
</file>