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codeName="ThisWorkbook"/>
  <mc:AlternateContent xmlns:mc="http://schemas.openxmlformats.org/markup-compatibility/2006">
    <mc:Choice Requires="x15">
      <x15ac:absPath xmlns:x15ac="http://schemas.microsoft.com/office/spreadsheetml/2010/11/ac" url="Z:\032 Contratacion 2025\05 LICITACIONES\LP-021-2025 MEJORAMIENTO Y CONST VIAS VEREDAS LIBERTAD, LAURELES, MINAS Y OTRAS   EMPRESTITO 7 para publicar\"/>
    </mc:Choice>
  </mc:AlternateContent>
  <xr:revisionPtr revIDLastSave="0" documentId="13_ncr:1_{7FC834F5-EF3E-4818-9278-14E67996C18C}"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(Entidad)'!$A$1:$N$130</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1">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(Entidad)'!$L$42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2" i="265" l="1"/>
  <c r="L99" i="265"/>
  <c r="K94" i="265"/>
  <c r="L94" i="265" s="1"/>
  <c r="K93" i="265"/>
  <c r="L93" i="265" s="1"/>
  <c r="L92" i="265"/>
  <c r="K92" i="265"/>
  <c r="K91" i="265"/>
  <c r="K90" i="265"/>
  <c r="K89" i="265"/>
  <c r="K88" i="265"/>
  <c r="K87" i="265"/>
  <c r="K86" i="265"/>
  <c r="K85" i="265"/>
  <c r="K108" i="265"/>
  <c r="L108" i="265" s="1"/>
  <c r="K107" i="265"/>
  <c r="L107" i="265" s="1"/>
  <c r="K106" i="265"/>
  <c r="L106" i="265" s="1"/>
  <c r="K105" i="265"/>
  <c r="L105" i="265" s="1"/>
  <c r="K104" i="265"/>
  <c r="L104" i="265" s="1"/>
  <c r="K103" i="265"/>
  <c r="L103" i="265" s="1"/>
  <c r="K102" i="265"/>
  <c r="L102" i="265" s="1"/>
  <c r="K101" i="265"/>
  <c r="L101" i="265" s="1"/>
  <c r="L100" i="265"/>
  <c r="K100" i="265"/>
  <c r="K99" i="265"/>
  <c r="L124" i="265"/>
  <c r="K80" i="265"/>
  <c r="K79" i="265"/>
  <c r="K78" i="265"/>
  <c r="L78" i="265" s="1"/>
  <c r="K77" i="265"/>
  <c r="L77" i="265" s="1"/>
  <c r="K76" i="265"/>
  <c r="L76" i="265" s="1"/>
  <c r="K75" i="265"/>
  <c r="L75" i="265" s="1"/>
  <c r="K74" i="265"/>
  <c r="L74" i="265" s="1"/>
  <c r="K73" i="265"/>
  <c r="K72" i="265"/>
  <c r="L72" i="265" s="1"/>
  <c r="K71" i="265"/>
  <c r="L71" i="265" s="1"/>
  <c r="K66" i="265"/>
  <c r="L66" i="265" s="1"/>
  <c r="K65" i="265"/>
  <c r="L65" i="265" s="1"/>
  <c r="K64" i="265"/>
  <c r="K63" i="265"/>
  <c r="L63" i="265" s="1"/>
  <c r="K62" i="265"/>
  <c r="K61" i="265"/>
  <c r="K60" i="265"/>
  <c r="K59" i="265"/>
  <c r="K58" i="265"/>
  <c r="K57" i="265"/>
  <c r="K52" i="265"/>
  <c r="L52" i="265" s="1"/>
  <c r="K51" i="265"/>
  <c r="L51" i="265" s="1"/>
  <c r="K50" i="265"/>
  <c r="L50" i="265" s="1"/>
  <c r="K49" i="265"/>
  <c r="L49" i="265" s="1"/>
  <c r="K48" i="265"/>
  <c r="L48" i="265" s="1"/>
  <c r="K47" i="265"/>
  <c r="K46" i="265"/>
  <c r="K45" i="265"/>
  <c r="K44" i="265"/>
  <c r="K43" i="265"/>
  <c r="K38" i="265"/>
  <c r="L38" i="265" s="1"/>
  <c r="K37" i="265"/>
  <c r="L37" i="265" s="1"/>
  <c r="K36" i="265"/>
  <c r="L36" i="265" s="1"/>
  <c r="K35" i="265"/>
  <c r="L35" i="265" s="1"/>
  <c r="K34" i="265"/>
  <c r="K33" i="265"/>
  <c r="L33" i="265" s="1"/>
  <c r="K32" i="265"/>
  <c r="L32" i="265" s="1"/>
  <c r="K31" i="265"/>
  <c r="K30" i="265"/>
  <c r="K29" i="265"/>
  <c r="K24" i="265"/>
  <c r="L24" i="265" s="1"/>
  <c r="K23" i="265"/>
  <c r="L23" i="265" s="1"/>
  <c r="K22" i="265"/>
  <c r="L22" i="265" s="1"/>
  <c r="K21" i="265"/>
  <c r="L21" i="265" s="1"/>
  <c r="K20" i="265"/>
  <c r="L20" i="265" s="1"/>
  <c r="K19" i="265"/>
  <c r="L19" i="265" s="1"/>
  <c r="K18" i="265"/>
  <c r="K17" i="265"/>
  <c r="K16" i="265"/>
  <c r="K15" i="265"/>
  <c r="L90" i="265" l="1"/>
  <c r="L91" i="265"/>
  <c r="L73" i="265"/>
  <c r="L64" i="265"/>
  <c r="L43" i="265"/>
  <c r="L44" i="265"/>
  <c r="L45" i="265"/>
  <c r="L46" i="265"/>
  <c r="L47" i="265"/>
  <c r="L86" i="265"/>
  <c r="L85" i="265"/>
  <c r="L87" i="265"/>
  <c r="L88" i="265"/>
  <c r="L89" i="265"/>
  <c r="L79" i="265"/>
  <c r="L81" i="265" s="1"/>
  <c r="L83" i="265" s="1"/>
  <c r="L80" i="265"/>
  <c r="L57" i="265"/>
  <c r="L58" i="265"/>
  <c r="L59" i="265"/>
  <c r="L61" i="265"/>
  <c r="L60" i="265"/>
  <c r="L62" i="265"/>
  <c r="L29" i="265"/>
  <c r="L31" i="265"/>
  <c r="L30" i="265"/>
  <c r="L34" i="265"/>
  <c r="L15" i="265"/>
  <c r="L16" i="265"/>
  <c r="L17" i="265"/>
  <c r="L18" i="265"/>
  <c r="L109" i="265"/>
  <c r="L111" i="265" s="1"/>
  <c r="L67" i="265" l="1"/>
  <c r="L69" i="265" s="1"/>
  <c r="L53" i="265"/>
  <c r="L55" i="265" s="1"/>
  <c r="L39" i="265"/>
  <c r="L41" i="265" s="1"/>
  <c r="L25" i="265"/>
  <c r="L27" i="265" s="1"/>
  <c r="L95" i="265"/>
  <c r="L97" i="265" s="1"/>
  <c r="L115" i="265" l="1"/>
  <c r="L117" i="265" s="1"/>
</calcChain>
</file>

<file path=xl/sharedStrings.xml><?xml version="1.0" encoding="utf-8"?>
<sst xmlns="http://schemas.openxmlformats.org/spreadsheetml/2006/main" count="415" uniqueCount="134">
  <si>
    <t>Formulario 1 - Propuesta económica  - Documento tipo de licitación de obra pública de infraestructura de transporte - versión 4</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</si>
  <si>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</si>
  <si>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</si>
  <si>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</si>
  <si>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</si>
  <si>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</si>
  <si>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</si>
  <si>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</si>
  <si>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</si>
  <si>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</si>
  <si>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</si>
  <si>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</si>
  <si>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</si>
  <si>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</si>
  <si>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</si>
  <si>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</si>
  <si>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</si>
  <si>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</si>
  <si>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</si>
  <si>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</si>
  <si>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</si>
  <si>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</si>
  <si>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</si>
  <si>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</si>
  <si>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</si>
  <si>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</si>
  <si>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</si>
  <si>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</si>
  <si>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</si>
  <si>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</si>
  <si>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</si>
  <si>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</si>
  <si>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</si>
  <si>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</si>
  <si>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</si>
  <si>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</si>
  <si>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</si>
  <si>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</si>
  <si>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</si>
  <si>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</si>
  <si>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</si>
  <si>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</si>
  <si>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</si>
  <si>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</si>
  <si>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</si>
  <si>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</si>
  <si>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</si>
  <si>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</si>
  <si>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</si>
  <si>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</si>
  <si>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</si>
  <si>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</si>
  <si>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</si>
  <si>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</si>
  <si>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</si>
  <si>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</si>
  <si>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</si>
  <si>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</si>
  <si>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</si>
  <si>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</si>
  <si>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</si>
  <si>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</si>
  <si>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</si>
  <si>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</si>
  <si>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</si>
  <si>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</si>
  <si>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</si>
  <si>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</si>
  <si>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</si>
  <si>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</si>
  <si>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</si>
  <si>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</si>
  <si>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</si>
  <si>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</si>
  <si>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</si>
  <si>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</si>
  <si>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</si>
  <si>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</si>
  <si>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</si>
  <si>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</si>
  <si>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</si>
  <si>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</si>
  <si>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</si>
  <si>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</si>
  <si>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</si>
  <si>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</si>
  <si>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</si>
  <si>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</si>
  <si>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</si>
  <si>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</si>
  <si>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</si>
  <si>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</si>
  <si>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ICCU 2.13</t>
  </si>
  <si>
    <t>600,4P</t>
  </si>
  <si>
    <t>ICCU 6.1</t>
  </si>
  <si>
    <t>310.1</t>
  </si>
  <si>
    <t>ICCU 1.1</t>
  </si>
  <si>
    <t>201 P</t>
  </si>
  <si>
    <t>ICCU 1.6</t>
  </si>
  <si>
    <t>ICCU 4.6</t>
  </si>
  <si>
    <t>ICCU 4.25</t>
  </si>
  <si>
    <t>ICCU 4.21</t>
  </si>
  <si>
    <t>ICCU 4.52</t>
  </si>
  <si>
    <t>LOCALIZACIÓN Y REPLANTEO CON ELEMENTOS DE PRECISIÓN</t>
  </si>
  <si>
    <t>M2</t>
  </si>
  <si>
    <t xml:space="preserve">CONFORMACIÓN DE LA CALZADA EXISTENTE </t>
  </si>
  <si>
    <t>EXCAVACIONES VARIAS EN MATERIAL COMUN EN SECO A MANO (INCLUYE RETIRO DE SOBRANTES A UNA DISTANCIA MENOR DE 5 KM)</t>
  </si>
  <si>
    <t>M3</t>
  </si>
  <si>
    <t>DEMOLICIÓN DE CONCRETO ESTRUCTURAL (INCLUYE CARGUE Y RETIRO DE SOBRANTES A UNA DISTANCIA MÁXIMA DE 5 KM.)</t>
  </si>
  <si>
    <t>TRANSPORTE DE MATERIAL PROVENIENTES DE EXPLANACIÓN, PRESTAMOS, SOBRE ACARREOS, DERRUMBES, EXCAVACIÓN Y/O DEMOLICIÓN</t>
  </si>
  <si>
    <t>M3-KM</t>
  </si>
  <si>
    <t>SUBBASE GRANULAR</t>
  </si>
  <si>
    <t>CONCRETO CLASE D 3000 PSI PARA (BASES)</t>
  </si>
  <si>
    <t>CONCRETO CICLÓPEO, 2000 PSI 40% RAJÓN PARA BASES</t>
  </si>
  <si>
    <t>CUNETA DE CONCRETO CLASE E, 2500 PSI FUNDIDA EN EL LUGAR</t>
  </si>
  <si>
    <t>SUMINISTRO FIGURADO Y ARMADO DE ACERO DE REFUERZO 60000 PSI</t>
  </si>
  <si>
    <t>KG</t>
  </si>
  <si>
    <t xml:space="preserve">Ajuste al valor </t>
  </si>
  <si>
    <t>total de tramo</t>
  </si>
  <si>
    <r>
      <t>[La entidad puede utilizar este formulario de detalle del</t>
    </r>
    <r>
      <rPr>
        <b/>
        <u/>
        <sz val="11"/>
        <rFont val="Calibri"/>
        <family val="2"/>
        <scheme val="minor"/>
      </rPr>
      <t xml:space="preserve"> presupuesto oficial</t>
    </r>
    <r>
      <rPr>
        <sz val="11"/>
        <rFont val="Calibri"/>
        <family val="2"/>
        <scheme val="minor"/>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</si>
  <si>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Calibri"/>
        <family val="2"/>
        <scheme val="minor"/>
      </rPr>
      <t xml:space="preserve">NOTA 1: </t>
    </r>
    <r>
      <rPr>
        <sz val="11"/>
        <rFont val="Calibri"/>
        <family val="2"/>
        <scheme val="minor"/>
      </rPr>
      <t xml:space="preserve"> Se debe tener en cuenta que el PRECIO UNITARIO incluye el valor de A.I.U. </t>
    </r>
  </si>
  <si>
    <r>
      <rPr>
        <b/>
        <sz val="11"/>
        <rFont val="Calibri"/>
        <family val="2"/>
        <scheme val="minor"/>
      </rPr>
      <t>NOTA 2:</t>
    </r>
    <r>
      <rPr>
        <sz val="11"/>
        <rFont val="Calibri"/>
        <family val="2"/>
        <scheme val="minor"/>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</si>
  <si>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Calibri"/>
        <family val="2"/>
        <scheme val="minor"/>
      </rPr>
      <t>NOTA 3:</t>
    </r>
    <r>
      <rPr>
        <sz val="11"/>
        <rFont val="Calibri"/>
        <family val="2"/>
        <scheme val="minor"/>
      </rPr>
      <t xml:space="preserve"> El A.I.U y su discriminación deben estar en porcentaje (%). </t>
    </r>
  </si>
  <si>
    <t>[Ofrecimiento del Proponente]</t>
  </si>
  <si>
    <t>MEJORAMIENTO Y CONSTRUCCION DE VIAS  EN LAS VEREDAS LA LIBERTAD, LAURELES, MINAS Y OTRAS DEL MUNICIPIO DE LA VEGA DEPARTAMENTO DE  CUNDINAMARCA.</t>
  </si>
  <si>
    <t xml:space="preserve"> MEJORAMIENTO Y CONSTRUCCION DE LA VIA QUE COMUNICA LA AUTOPISTA MEDELLIN CON LA VEREDA MINAS SECTOR CAMINO UNO DEL MUNICIPIO DE LA VEGA DEPARTAMENTO DE CUNDINAMARCA</t>
  </si>
  <si>
    <t xml:space="preserve"> MEJORAMIENTO Y CONSTRUCCION DE LA VIA QUE COMUNICA LA AUTOPISTA BOGOTA-MEDELLIN CON LA VEREDA MINAS SECTOR ESCUELA DEL MUNICIPIO DE LA VEGA DEPARTAMENTO DE CUNDINAMARCA</t>
  </si>
  <si>
    <t xml:space="preserve"> MEJORAMIENTO Y CONSTRUCCION DE LA VIA QUE COMUNICA DE LA AUTOPISTA BOGOTA - MEDELLIN CON LA VEREDA MINAS SECTOR EL RINCONCITO DEL MUNICIPIO DE LA VEGA DEPARTAMENTO DE CUNDINAMARCA</t>
  </si>
  <si>
    <t xml:space="preserve"> MEJORAMIENTO Y CONSTRUCCION DE LA VÍA QUE COMUNICA LA AUTOPISTA BOGOTÁ - MEDELLIN CON LA VEREDA LAURELES SECTOR LOS PUENTES DEL MUNICIPIO DE LA VEGA DEPARTAMENTO DE CUNDINAMARCA</t>
  </si>
  <si>
    <t xml:space="preserve"> MEJORAMIENTO Y CONSTRUCCION DE LA VÍA QUE COMUNICA LA AUTOPISTA BOGOTA MEDELLIN CON LA VEREDA LAURELES SECTOR LA ZULIA DEL MUNICIPIO DE LA VEGA DEPARTAMENTO DE CUNDINAMARCA</t>
  </si>
  <si>
    <t xml:space="preserve"> MEJORAMIENTO Y CONSTRUCCION DE LA VIA QUE COMUNCIA DE LA VEREDA SAN JUAN A LA VEREDA LAURELES SECTOR EL PORTON DEL MUNICIPIO DE LA VEGA DEPARTAMENTO DE CUNDINAMARCA</t>
  </si>
  <si>
    <t xml:space="preserve"> MEJORAMIENTO Y CONSTRUCCION DE LA VIA QUE COMUNICA LA VEREDA EL ROBLE CON LA VEREDA LIBERTAD SECTOR EL JARDIN DEL MUNICIPIO DE LA VEGA DEPARTAMENTO DE CUNDINAMARCA</t>
  </si>
  <si>
    <t>ICCU 1.41</t>
  </si>
  <si>
    <t>ICCU 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</si>
</sst>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0.0%"/>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2"/>
      <name val="Calibri"/>
      <family val="2"/>
      <scheme val="minor"/>
    </font>
    <font>
      <sz val="11"/>
      <name val="Calibri"/>
      <family val="2"/>
      <scheme val="minor"/>
    </font>
    <font>
      <sz val="9"/>
      <name val="Calibri"/>
      <family val="2"/>
      <scheme val="minor"/>
    </font>
    <font>
      <b/>
      <sz val="8"/>
      <name val="Calibri"/>
      <family val="2"/>
      <scheme val="minor"/>
    </font>
    <font>
      <sz val="8"/>
      <name val="Calibri"/>
      <family val="2"/>
      <scheme val="minor"/>
    </font>
    <font>
      <b/>
      <sz val="11"/>
      <name val="Calibri"/>
      <family val="2"/>
      <scheme val="minor"/>
    </font>
    <font>
      <b/>
      <u/>
      <sz val="11"/>
      <name val="Calibri"/>
      <family val="2"/>
      <scheme val="minor"/>
    </font>
    <font>
      <sz val="10"/>
      <name val="Calibri"/>
      <family val="2"/>
      <scheme val="minor"/>
    </font>
    <font>
      <b/>
      <sz val="11"/>
      <color rgb="FFFF0000"/>
      <name val="Arial"/>
      <family val="2"/>
    </font>
    <font>
      <b/>
      <sz val="10"/>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rgb="FF000000"/>
      </left>
      <right style="thin">
        <color rgb="FF000000"/>
      </right>
      <top/>
      <bottom style="thin">
        <color rgb="FF000000"/>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44" fontId="58" fillId="0" borderId="0" applyFont="0" applyFill="0" applyBorder="0" applyAlignment="0" applyProtection="0"/>
    <xf numFmtId="0" fontId="1" fillId="0" borderId="0"/>
    <xf numFmtId="0" fontId="1" fillId="0" borderId="0"/>
    <xf numFmtId="171"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cellStyleXfs>
  <cellXfs count="528">
    <xf numFmtId="0" fontId="0" fillId="0" borderId="0" xfId="0"/>
    <xf numFmtId="0" fontId="31" fillId="0" borderId="0" xfId="0"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0" fillId="0" borderId="18" xfId="135" applyFont="1" applyBorder="1" applyAlignment="1">
      <alignment horizontal="center" vertical="center"/>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49" fontId="52" fillId="0" borderId="0" xfId="131" applyNumberFormat="1" applyFont="1" applyAlignment="1">
      <alignment horizontal="right" vertical="center"/>
    </xf>
    <xf numFmtId="185"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180" fontId="50" fillId="0" borderId="35" xfId="129" applyNumberFormat="1" applyFont="1" applyBorder="1" applyAlignment="1">
      <alignment vertical="center"/>
    </xf>
    <xf numFmtId="180" fontId="50" fillId="0" borderId="30" xfId="129" applyNumberFormat="1" applyFont="1" applyBorder="1" applyAlignment="1">
      <alignment vertical="center"/>
    </xf>
    <xf numFmtId="0" fontId="50" fillId="0" borderId="0" xfId="126" applyFont="1" applyAlignment="1">
      <alignment horizontal="center" vertical="center"/>
    </xf>
    <xf numFmtId="180" fontId="52" fillId="0" borderId="30" xfId="129" applyNumberFormat="1" applyFont="1" applyBorder="1" applyAlignment="1">
      <alignment vertical="center"/>
    </xf>
    <xf numFmtId="180" fontId="50" fillId="0" borderId="0" xfId="129" applyNumberFormat="1" applyFont="1"/>
    <xf numFmtId="39" fontId="52" fillId="0" borderId="0" xfId="129" applyNumberFormat="1" applyFont="1" applyAlignment="1">
      <alignment vertical="center"/>
    </xf>
    <xf numFmtId="9" fontId="50" fillId="27" borderId="30" xfId="95" applyFont="1" applyFill="1" applyBorder="1" applyAlignment="1">
      <alignment horizontal="center"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184" fontId="33" fillId="0" borderId="83" xfId="34" applyNumberFormat="1" applyFont="1" applyBorder="1"/>
    <xf numFmtId="0" fontId="31" fillId="0" borderId="39" xfId="0" applyFont="1" applyBorder="1"/>
    <xf numFmtId="0" fontId="52" fillId="0" borderId="21" xfId="128" applyFont="1" applyBorder="1" applyAlignment="1">
      <alignment horizontal="left" vertical="center"/>
    </xf>
    <xf numFmtId="0" fontId="50" fillId="0" borderId="21" xfId="128" applyFont="1" applyBorder="1" applyAlignment="1">
      <alignment horizontal="left" vertical="center" wrapText="1"/>
    </xf>
    <xf numFmtId="0" fontId="52" fillId="0" borderId="27" xfId="128" applyFont="1" applyBorder="1" applyAlignment="1">
      <alignment horizontal="left" vertical="center"/>
    </xf>
    <xf numFmtId="0" fontId="59" fillId="0" borderId="0" xfId="89" applyFont="1"/>
    <xf numFmtId="0" fontId="59" fillId="0" borderId="0" xfId="89" applyFont="1" applyAlignment="1">
      <alignment horizontal="center"/>
    </xf>
    <xf numFmtId="0" fontId="60" fillId="0" borderId="0" xfId="89" applyFont="1"/>
    <xf numFmtId="0" fontId="59" fillId="0" borderId="38" xfId="89" applyFont="1" applyBorder="1"/>
    <xf numFmtId="0" fontId="59" fillId="0" borderId="81" xfId="89" applyFont="1" applyBorder="1"/>
    <xf numFmtId="0" fontId="59" fillId="0" borderId="81" xfId="89" applyFont="1" applyBorder="1" applyAlignment="1">
      <alignment horizontal="center"/>
    </xf>
    <xf numFmtId="0" fontId="59" fillId="0" borderId="39" xfId="89" applyFont="1" applyBorder="1"/>
    <xf numFmtId="0" fontId="59" fillId="0" borderId="36" xfId="89" applyFont="1" applyBorder="1"/>
    <xf numFmtId="0" fontId="59" fillId="0" borderId="37" xfId="89" applyFont="1" applyBorder="1"/>
    <xf numFmtId="0" fontId="62" fillId="0" borderId="86" xfId="0" applyFont="1" applyBorder="1" applyAlignment="1">
      <alignment horizontal="left" vertical="center"/>
    </xf>
    <xf numFmtId="0" fontId="63" fillId="0" borderId="86" xfId="0" applyFont="1" applyBorder="1" applyAlignment="1">
      <alignment horizontal="left" vertical="center"/>
    </xf>
    <xf numFmtId="0" fontId="59" fillId="25" borderId="0" xfId="89" applyFont="1" applyFill="1"/>
    <xf numFmtId="0" fontId="59" fillId="25" borderId="36" xfId="89" applyFont="1" applyFill="1" applyBorder="1"/>
    <xf numFmtId="0" fontId="59" fillId="25" borderId="37" xfId="89" applyFont="1" applyFill="1" applyBorder="1"/>
    <xf numFmtId="0" fontId="60" fillId="25" borderId="0" xfId="89" applyFont="1" applyFill="1"/>
    <xf numFmtId="0" fontId="66" fillId="0" borderId="89" xfId="0" applyFont="1" applyBorder="1" applyAlignment="1">
      <alignment horizontal="center" vertical="center"/>
    </xf>
    <xf numFmtId="0" fontId="66" fillId="0" borderId="90" xfId="0" applyFont="1" applyBorder="1" applyAlignment="1">
      <alignment horizontal="left" vertical="center" wrapText="1"/>
    </xf>
    <xf numFmtId="9" fontId="66" fillId="0" borderId="90" xfId="0" applyNumberFormat="1" applyFont="1" applyBorder="1" applyAlignment="1">
      <alignment horizontal="center" vertical="center"/>
    </xf>
    <xf numFmtId="44" fontId="66" fillId="0" borderId="18" xfId="257" applyFont="1" applyBorder="1" applyAlignment="1">
      <alignment horizontal="right" vertical="center"/>
    </xf>
    <xf numFmtId="0" fontId="66" fillId="0" borderId="90" xfId="0" applyFont="1" applyBorder="1" applyAlignment="1">
      <alignment horizontal="center" vertical="center"/>
    </xf>
    <xf numFmtId="0" fontId="60" fillId="0" borderId="36" xfId="89" applyFont="1" applyBorder="1"/>
    <xf numFmtId="0" fontId="60" fillId="0" borderId="37" xfId="89" applyFont="1" applyBorder="1"/>
    <xf numFmtId="0" fontId="66" fillId="0" borderId="91" xfId="0" applyFont="1" applyBorder="1" applyAlignment="1">
      <alignment horizontal="center" vertical="center"/>
    </xf>
    <xf numFmtId="0" fontId="66" fillId="0" borderId="92" xfId="0" applyFont="1" applyBorder="1" applyAlignment="1">
      <alignment horizontal="left" vertical="center" wrapText="1"/>
    </xf>
    <xf numFmtId="9" fontId="66" fillId="0" borderId="92" xfId="0" applyNumberFormat="1" applyFont="1" applyBorder="1" applyAlignment="1">
      <alignment horizontal="center" vertical="center"/>
    </xf>
    <xf numFmtId="44" fontId="66" fillId="0" borderId="77" xfId="257" applyFont="1" applyBorder="1" applyAlignment="1">
      <alignment horizontal="right" vertical="center"/>
    </xf>
    <xf numFmtId="0" fontId="66" fillId="0" borderId="0" xfId="90" applyFont="1"/>
    <xf numFmtId="0" fontId="64" fillId="27" borderId="43" xfId="73" applyFont="1" applyFill="1" applyBorder="1" applyAlignment="1">
      <alignment horizontal="right" vertical="center"/>
    </xf>
    <xf numFmtId="186" fontId="64" fillId="27" borderId="44" xfId="73" applyNumberFormat="1" applyFont="1" applyFill="1" applyBorder="1" applyAlignment="1">
      <alignment vertical="center"/>
    </xf>
    <xf numFmtId="49" fontId="64" fillId="0" borderId="0" xfId="131" applyNumberFormat="1" applyFont="1" applyAlignment="1">
      <alignment horizontal="right" vertical="center"/>
    </xf>
    <xf numFmtId="49" fontId="64" fillId="0" borderId="0" xfId="131" applyNumberFormat="1" applyFont="1" applyAlignment="1">
      <alignment horizontal="center" vertical="center"/>
    </xf>
    <xf numFmtId="185" fontId="64" fillId="0" borderId="0" xfId="131" applyNumberFormat="1" applyFont="1" applyAlignment="1">
      <alignment vertical="center"/>
    </xf>
    <xf numFmtId="0" fontId="60" fillId="0" borderId="0" xfId="128" applyFont="1"/>
    <xf numFmtId="0" fontId="60" fillId="0" borderId="0" xfId="128" applyFont="1" applyAlignment="1">
      <alignment horizontal="center"/>
    </xf>
    <xf numFmtId="180" fontId="60" fillId="0" borderId="35" xfId="129" applyNumberFormat="1" applyFont="1" applyBorder="1" applyAlignment="1">
      <alignment vertical="center"/>
    </xf>
    <xf numFmtId="0" fontId="60" fillId="0" borderId="0" xfId="126" applyFont="1" applyAlignment="1">
      <alignment horizontal="center" vertical="center"/>
    </xf>
    <xf numFmtId="180" fontId="64" fillId="0" borderId="30" xfId="129" applyNumberFormat="1" applyFont="1" applyBorder="1" applyAlignment="1">
      <alignment vertical="center"/>
    </xf>
    <xf numFmtId="180" fontId="60" fillId="0" borderId="30" xfId="129" applyNumberFormat="1" applyFont="1" applyBorder="1" applyAlignment="1">
      <alignment vertical="center"/>
    </xf>
    <xf numFmtId="186" fontId="64" fillId="24" borderId="44" xfId="73" applyNumberFormat="1" applyFont="1" applyFill="1" applyBorder="1" applyAlignment="1">
      <alignment vertical="center"/>
    </xf>
    <xf numFmtId="2" fontId="60" fillId="0" borderId="0" xfId="128" applyNumberFormat="1" applyFont="1" applyAlignment="1">
      <alignment horizontal="center"/>
    </xf>
    <xf numFmtId="180" fontId="60" fillId="0" borderId="0" xfId="129" applyNumberFormat="1" applyFont="1" applyBorder="1"/>
    <xf numFmtId="39" fontId="64" fillId="0" borderId="0" xfId="129" applyNumberFormat="1" applyFont="1" applyBorder="1" applyAlignment="1">
      <alignment vertical="center"/>
    </xf>
    <xf numFmtId="0" fontId="64" fillId="0" borderId="34" xfId="79" applyFont="1" applyBorder="1" applyAlignment="1">
      <alignment vertical="center"/>
    </xf>
    <xf numFmtId="0" fontId="60" fillId="0" borderId="36" xfId="89" applyFont="1" applyBorder="1" applyAlignment="1">
      <alignment vertical="center" wrapText="1"/>
    </xf>
    <xf numFmtId="185" fontId="64" fillId="26" borderId="47" xfId="60" applyNumberFormat="1" applyFont="1" applyFill="1" applyBorder="1" applyAlignment="1">
      <alignment horizontal="center" vertical="center" wrapText="1"/>
    </xf>
    <xf numFmtId="0" fontId="60" fillId="0" borderId="37" xfId="89" applyFont="1" applyBorder="1" applyAlignment="1">
      <alignment vertical="center" wrapText="1"/>
    </xf>
    <xf numFmtId="0" fontId="60" fillId="0" borderId="0" xfId="89" applyFont="1" applyAlignment="1">
      <alignment vertical="center" wrapText="1"/>
    </xf>
    <xf numFmtId="9" fontId="60" fillId="27" borderId="30" xfId="95" applyFont="1" applyFill="1" applyBorder="1" applyAlignment="1">
      <alignment horizontal="center" vertical="center" wrapText="1"/>
    </xf>
    <xf numFmtId="0" fontId="60" fillId="0" borderId="63" xfId="0" applyFont="1" applyBorder="1" applyAlignment="1">
      <alignment vertical="center" wrapText="1"/>
    </xf>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60" fillId="0" borderId="0" xfId="89" applyFont="1" applyAlignment="1">
      <alignment horizontal="center"/>
    </xf>
    <xf numFmtId="0" fontId="60" fillId="0" borderId="82" xfId="89" applyFont="1" applyBorder="1"/>
    <xf numFmtId="0" fontId="60" fillId="0" borderId="83" xfId="89" applyFont="1" applyBorder="1"/>
    <xf numFmtId="0" fontId="60" fillId="0" borderId="83" xfId="89" applyFont="1" applyBorder="1" applyAlignment="1">
      <alignment horizontal="center"/>
    </xf>
    <xf numFmtId="0" fontId="60" fillId="0" borderId="84" xfId="89" applyFont="1" applyBorder="1"/>
    <xf numFmtId="0" fontId="33" fillId="0" borderId="0" xfId="258" applyFont="1"/>
    <xf numFmtId="0" fontId="33" fillId="0" borderId="0" xfId="258" applyFont="1" applyAlignment="1">
      <alignment horizontal="center"/>
    </xf>
    <xf numFmtId="0" fontId="30" fillId="0" borderId="0" xfId="258" applyFont="1"/>
    <xf numFmtId="0" fontId="33" fillId="0" borderId="38" xfId="258" applyFont="1" applyBorder="1"/>
    <xf numFmtId="0" fontId="33" fillId="0" borderId="81" xfId="258" applyFont="1" applyBorder="1"/>
    <xf numFmtId="0" fontId="33" fillId="0" borderId="81" xfId="258" applyFont="1" applyBorder="1" applyAlignment="1">
      <alignment horizontal="center"/>
    </xf>
    <xf numFmtId="0" fontId="33" fillId="0" borderId="39" xfId="258" applyFont="1" applyBorder="1"/>
    <xf numFmtId="0" fontId="33" fillId="0" borderId="36" xfId="258" applyFont="1" applyBorder="1"/>
    <xf numFmtId="0" fontId="33" fillId="0" borderId="37" xfId="258" applyFont="1" applyBorder="1"/>
    <xf numFmtId="0" fontId="8" fillId="0" borderId="86" xfId="135" applyFont="1" applyBorder="1" applyAlignment="1">
      <alignment horizontal="left" vertical="center"/>
    </xf>
    <xf numFmtId="0" fontId="7" fillId="0" borderId="86" xfId="135" applyFont="1" applyBorder="1" applyAlignment="1">
      <alignment horizontal="left" vertical="center"/>
    </xf>
    <xf numFmtId="0" fontId="33" fillId="25" borderId="0" xfId="258" applyFont="1" applyFill="1"/>
    <xf numFmtId="0" fontId="33" fillId="25" borderId="88" xfId="258" applyFont="1" applyFill="1" applyBorder="1"/>
    <xf numFmtId="0" fontId="33" fillId="25" borderId="37" xfId="258" applyFont="1" applyFill="1" applyBorder="1"/>
    <xf numFmtId="0" fontId="30" fillId="25" borderId="0" xfId="258" applyFont="1" applyFill="1"/>
    <xf numFmtId="0" fontId="33" fillId="0" borderId="88" xfId="258" applyFont="1" applyBorder="1"/>
    <xf numFmtId="0" fontId="52" fillId="24" borderId="41" xfId="135" applyFont="1" applyFill="1" applyBorder="1" applyAlignment="1">
      <alignment vertical="center"/>
    </xf>
    <xf numFmtId="0" fontId="52" fillId="24" borderId="43" xfId="135" applyFont="1" applyFill="1" applyBorder="1" applyAlignment="1">
      <alignment vertical="center"/>
    </xf>
    <xf numFmtId="0" fontId="52" fillId="24" borderId="44" xfId="135" applyFont="1" applyFill="1" applyBorder="1" applyAlignment="1">
      <alignment vertical="center"/>
    </xf>
    <xf numFmtId="0" fontId="50" fillId="0" borderId="52" xfId="135" applyFont="1" applyBorder="1" applyAlignment="1">
      <alignment horizontal="center" vertical="center"/>
    </xf>
    <xf numFmtId="4" fontId="50" fillId="0" borderId="18" xfId="260" applyNumberFormat="1" applyFont="1" applyBorder="1" applyAlignment="1">
      <alignment vertical="center" wrapText="1"/>
    </xf>
    <xf numFmtId="167" fontId="50" fillId="0" borderId="18" xfId="261" applyNumberFormat="1" applyFont="1" applyBorder="1" applyAlignment="1">
      <alignment horizontal="right" vertical="center" wrapText="1"/>
    </xf>
    <xf numFmtId="167" fontId="50" fillId="0" borderId="47" xfId="261" applyNumberFormat="1" applyFont="1" applyBorder="1" applyAlignment="1">
      <alignment horizontal="right" vertical="center" wrapText="1"/>
    </xf>
    <xf numFmtId="0" fontId="50" fillId="0" borderId="13" xfId="135" applyFont="1" applyBorder="1" applyAlignment="1">
      <alignment horizontal="left" vertical="center"/>
    </xf>
    <xf numFmtId="0" fontId="50" fillId="0" borderId="14" xfId="135" applyFont="1" applyBorder="1" applyAlignment="1">
      <alignment horizontal="center" vertical="center"/>
    </xf>
    <xf numFmtId="0" fontId="50" fillId="0" borderId="14" xfId="135" applyFont="1" applyBorder="1" applyAlignment="1">
      <alignment horizontal="left" vertical="center" wrapText="1"/>
    </xf>
    <xf numFmtId="167" fontId="50" fillId="0" borderId="24" xfId="261" applyNumberFormat="1" applyFont="1" applyBorder="1" applyAlignment="1">
      <alignment horizontal="right" vertical="center" wrapText="1"/>
    </xf>
    <xf numFmtId="176" fontId="52" fillId="0" borderId="40" xfId="260" applyNumberFormat="1" applyFont="1" applyBorder="1" applyAlignment="1">
      <alignment horizontal="right" vertical="center"/>
    </xf>
    <xf numFmtId="0" fontId="50" fillId="0" borderId="18" xfId="135" applyFont="1" applyBorder="1" applyAlignment="1">
      <alignment horizontal="left" vertical="center"/>
    </xf>
    <xf numFmtId="167" fontId="50" fillId="0" borderId="30" xfId="261" applyNumberFormat="1" applyFont="1" applyBorder="1" applyAlignment="1">
      <alignment horizontal="right" vertical="center" wrapText="1"/>
    </xf>
    <xf numFmtId="0" fontId="30" fillId="0" borderId="36" xfId="258" applyFont="1" applyBorder="1"/>
    <xf numFmtId="0" fontId="30" fillId="0" borderId="37" xfId="258" applyFont="1" applyBorder="1"/>
    <xf numFmtId="0" fontId="50" fillId="0" borderId="14" xfId="258" applyFont="1" applyBorder="1"/>
    <xf numFmtId="0" fontId="50" fillId="0" borderId="14" xfId="258" applyFont="1" applyBorder="1" applyAlignment="1">
      <alignment horizontal="center"/>
    </xf>
    <xf numFmtId="167" fontId="50" fillId="0" borderId="18" xfId="261" quotePrefix="1" applyNumberFormat="1" applyFont="1" applyBorder="1" applyAlignment="1">
      <alignment horizontal="right" vertical="center" wrapText="1"/>
    </xf>
    <xf numFmtId="0" fontId="50" fillId="0" borderId="18" xfId="135" applyFont="1" applyBorder="1" applyAlignment="1">
      <alignment horizontal="center" vertical="center" wrapText="1"/>
    </xf>
    <xf numFmtId="0" fontId="50" fillId="0" borderId="51" xfId="135" applyFont="1" applyBorder="1" applyAlignment="1">
      <alignment horizontal="left" vertical="center"/>
    </xf>
    <xf numFmtId="0" fontId="50" fillId="0" borderId="0" xfId="135" applyFont="1" applyAlignment="1">
      <alignment horizontal="center" vertical="center"/>
    </xf>
    <xf numFmtId="0" fontId="50" fillId="0" borderId="0" xfId="135" applyFont="1" applyAlignment="1">
      <alignment horizontal="left" vertical="center" wrapText="1"/>
    </xf>
    <xf numFmtId="167" fontId="50" fillId="0" borderId="45" xfId="261" applyNumberFormat="1" applyFont="1" applyBorder="1" applyAlignment="1">
      <alignment horizontal="right" vertical="center" wrapText="1"/>
    </xf>
    <xf numFmtId="176" fontId="52" fillId="0" borderId="50" xfId="260" applyNumberFormat="1" applyFont="1" applyBorder="1" applyAlignment="1">
      <alignment horizontal="right" vertical="center"/>
    </xf>
    <xf numFmtId="0" fontId="50" fillId="0" borderId="33" xfId="135" applyFont="1" applyBorder="1" applyAlignment="1">
      <alignment horizontal="center" vertical="center"/>
    </xf>
    <xf numFmtId="2" fontId="50" fillId="0" borderId="14" xfId="135" applyNumberFormat="1" applyFont="1" applyBorder="1" applyAlignment="1">
      <alignment horizontal="center" vertical="center"/>
    </xf>
    <xf numFmtId="0" fontId="50" fillId="0" borderId="14" xfId="135" applyFont="1" applyBorder="1" applyAlignment="1">
      <alignment horizontal="left" vertical="center"/>
    </xf>
    <xf numFmtId="0" fontId="33" fillId="0" borderId="0" xfId="128" applyFont="1"/>
    <xf numFmtId="0" fontId="33" fillId="0" borderId="36" xfId="128" applyFont="1" applyBorder="1"/>
    <xf numFmtId="186" fontId="52" fillId="24" borderId="44" xfId="135" applyNumberFormat="1" applyFont="1" applyFill="1" applyBorder="1" applyAlignment="1">
      <alignment vertical="center"/>
    </xf>
    <xf numFmtId="0" fontId="33" fillId="0" borderId="37" xfId="128" applyFont="1" applyBorder="1"/>
    <xf numFmtId="0" fontId="32" fillId="0" borderId="0" xfId="128" applyFont="1"/>
    <xf numFmtId="0" fontId="67" fillId="0" borderId="17" xfId="128" applyFont="1" applyBorder="1" applyAlignment="1">
      <alignment horizontal="right" vertical="center"/>
    </xf>
    <xf numFmtId="0" fontId="50" fillId="0" borderId="21" xfId="128" applyFont="1" applyBorder="1" applyAlignment="1">
      <alignment horizontal="left" vertical="center"/>
    </xf>
    <xf numFmtId="203"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9" fontId="50" fillId="0" borderId="22" xfId="129" applyNumberFormat="1" applyFont="1" applyBorder="1" applyAlignment="1">
      <alignment horizontal="center" vertical="center"/>
    </xf>
    <xf numFmtId="180" fontId="50" fillId="0" borderId="22" xfId="129" applyNumberFormat="1" applyFont="1" applyBorder="1" applyAlignment="1">
      <alignment vertical="center"/>
    </xf>
    <xf numFmtId="0" fontId="50" fillId="0" borderId="23" xfId="128" applyFont="1" applyBorder="1" applyAlignment="1">
      <alignment vertical="center"/>
    </xf>
    <xf numFmtId="0" fontId="50" fillId="0" borderId="23" xfId="128" applyFont="1" applyBorder="1" applyAlignment="1">
      <alignment horizontal="right" vertical="center"/>
    </xf>
    <xf numFmtId="0" fontId="52" fillId="0" borderId="21" xfId="128" applyFont="1" applyBorder="1" applyAlignment="1">
      <alignment horizontal="left" vertical="center" wrapText="1"/>
    </xf>
    <xf numFmtId="9" fontId="50" fillId="0" borderId="31" xfId="129" applyNumberFormat="1" applyFont="1" applyBorder="1" applyAlignment="1">
      <alignment horizontal="center" vertical="center"/>
    </xf>
    <xf numFmtId="180"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0" fontId="52" fillId="0" borderId="34" xfId="228" applyFont="1" applyBorder="1" applyAlignment="1">
      <alignment vertical="center"/>
    </xf>
    <xf numFmtId="181" fontId="33" fillId="0" borderId="37" xfId="128" applyNumberFormat="1" applyFont="1" applyBorder="1"/>
    <xf numFmtId="185" fontId="52" fillId="26" borderId="47" xfId="262" applyNumberFormat="1" applyFont="1" applyFill="1" applyBorder="1" applyAlignment="1">
      <alignment horizontal="center" vertical="center"/>
    </xf>
    <xf numFmtId="183" fontId="33" fillId="0" borderId="37" xfId="128" applyNumberFormat="1" applyFont="1" applyBorder="1"/>
    <xf numFmtId="185" fontId="52" fillId="26" borderId="18" xfId="262" applyNumberFormat="1" applyFont="1" applyFill="1" applyBorder="1" applyAlignment="1">
      <alignment horizontal="center" vertical="center"/>
    </xf>
    <xf numFmtId="183" fontId="33" fillId="0" borderId="87" xfId="128" applyNumberFormat="1" applyFont="1" applyBorder="1"/>
    <xf numFmtId="0" fontId="50" fillId="0" borderId="63" xfId="135" applyFont="1" applyBorder="1" applyAlignment="1">
      <alignment vertical="center" wrapText="1"/>
    </xf>
    <xf numFmtId="0" fontId="50" fillId="0" borderId="55" xfId="135" applyFont="1" applyBorder="1" applyAlignment="1">
      <alignment vertical="center" wrapText="1"/>
    </xf>
    <xf numFmtId="0" fontId="50" fillId="0" borderId="65" xfId="135" applyFont="1" applyBorder="1" applyAlignment="1">
      <alignment vertical="center" wrapText="1"/>
    </xf>
    <xf numFmtId="0" fontId="31" fillId="0" borderId="0" xfId="128" applyFont="1"/>
    <xf numFmtId="0" fontId="50" fillId="0" borderId="11" xfId="135" applyFont="1" applyBorder="1" applyAlignment="1">
      <alignment vertical="center" wrapText="1"/>
    </xf>
    <xf numFmtId="0" fontId="50" fillId="0" borderId="0" xfId="135" applyFont="1" applyAlignment="1">
      <alignment vertical="center" wrapText="1"/>
    </xf>
    <xf numFmtId="0" fontId="50" fillId="0" borderId="45" xfId="135" applyFont="1" applyBorder="1" applyAlignment="1">
      <alignment vertical="center" wrapText="1"/>
    </xf>
    <xf numFmtId="0" fontId="50" fillId="0" borderId="14" xfId="135" applyFont="1" applyBorder="1" applyAlignment="1">
      <alignment vertical="center" wrapText="1"/>
    </xf>
    <xf numFmtId="0" fontId="50" fillId="0" borderId="24" xfId="135" applyFont="1" applyBorder="1" applyAlignment="1">
      <alignment vertical="center" wrapText="1"/>
    </xf>
    <xf numFmtId="0" fontId="50" fillId="25" borderId="59" xfId="259" applyFont="1" applyFill="1" applyBorder="1" applyAlignment="1">
      <alignment horizontal="center" vertical="center" wrapText="1"/>
    </xf>
    <xf numFmtId="0" fontId="50" fillId="25" borderId="0" xfId="259" applyFont="1" applyFill="1" applyAlignment="1">
      <alignment horizontal="center" vertical="center" wrapText="1"/>
    </xf>
    <xf numFmtId="0" fontId="52" fillId="25" borderId="55" xfId="259" applyFont="1" applyFill="1" applyBorder="1" applyAlignment="1">
      <alignment horizontal="center" vertical="center" wrapText="1"/>
    </xf>
    <xf numFmtId="0" fontId="33" fillId="0" borderId="82" xfId="128" applyFont="1" applyBorder="1"/>
    <xf numFmtId="0" fontId="33" fillId="0" borderId="83" xfId="258" applyFont="1" applyBorder="1"/>
    <xf numFmtId="0" fontId="33" fillId="0" borderId="83" xfId="258" applyFont="1" applyBorder="1" applyAlignment="1">
      <alignment horizontal="center"/>
    </xf>
    <xf numFmtId="0" fontId="33" fillId="0" borderId="84" xfId="258" applyFont="1" applyBorder="1"/>
    <xf numFmtId="0" fontId="30" fillId="0" borderId="0" xfId="258" applyFont="1" applyAlignment="1">
      <alignment horizontal="center"/>
    </xf>
    <xf numFmtId="0" fontId="47" fillId="0" borderId="0" xfId="258" applyFont="1"/>
    <xf numFmtId="0" fontId="66" fillId="0" borderId="0" xfId="89" applyFont="1"/>
    <xf numFmtId="0" fontId="66" fillId="0" borderId="36" xfId="89" applyFont="1" applyBorder="1"/>
    <xf numFmtId="0" fontId="66" fillId="0" borderId="37" xfId="89" applyFont="1" applyBorder="1"/>
    <xf numFmtId="0" fontId="68" fillId="0" borderId="20" xfId="126" applyFont="1" applyBorder="1" applyAlignment="1">
      <alignment horizontal="center" vertical="center" wrapText="1"/>
    </xf>
    <xf numFmtId="0" fontId="66" fillId="0" borderId="52" xfId="73" applyFont="1" applyBorder="1" applyAlignment="1">
      <alignment horizontal="center" vertical="center"/>
    </xf>
    <xf numFmtId="0" fontId="66" fillId="0" borderId="18" xfId="74" applyFont="1" applyBorder="1" applyAlignment="1">
      <alignment horizontal="center" vertical="center"/>
    </xf>
    <xf numFmtId="4" fontId="66" fillId="0" borderId="18" xfId="39" applyNumberFormat="1" applyFont="1" applyBorder="1" applyAlignment="1">
      <alignment horizontal="center" vertical="center" wrapText="1"/>
    </xf>
    <xf numFmtId="44" fontId="66" fillId="0" borderId="30" xfId="257" applyFont="1" applyBorder="1" applyAlignment="1">
      <alignment horizontal="right" vertical="center" wrapText="1"/>
    </xf>
    <xf numFmtId="0" fontId="66" fillId="0" borderId="51" xfId="73" applyFont="1" applyBorder="1" applyAlignment="1">
      <alignment horizontal="center" vertical="center"/>
    </xf>
    <xf numFmtId="0" fontId="66" fillId="0" borderId="77" xfId="74" applyFont="1" applyBorder="1" applyAlignment="1">
      <alignment horizontal="center" vertical="center"/>
    </xf>
    <xf numFmtId="4" fontId="66" fillId="0" borderId="77" xfId="39" applyNumberFormat="1" applyFont="1" applyBorder="1" applyAlignment="1">
      <alignment horizontal="center" vertical="center" wrapText="1"/>
    </xf>
    <xf numFmtId="44" fontId="66" fillId="0" borderId="76" xfId="257" applyFont="1" applyBorder="1" applyAlignment="1">
      <alignment horizontal="right" vertical="center" wrapText="1"/>
    </xf>
    <xf numFmtId="44" fontId="68" fillId="0" borderId="30" xfId="257" applyFont="1" applyBorder="1" applyAlignment="1">
      <alignment horizontal="right" vertical="center"/>
    </xf>
    <xf numFmtId="0" fontId="66" fillId="0" borderId="18" xfId="73" applyFont="1" applyBorder="1" applyAlignment="1">
      <alignment horizontal="center" vertical="center"/>
    </xf>
    <xf numFmtId="176" fontId="68" fillId="0" borderId="30" xfId="39" applyNumberFormat="1" applyFont="1" applyBorder="1" applyAlignment="1">
      <alignment horizontal="right" vertical="center"/>
    </xf>
    <xf numFmtId="0" fontId="66" fillId="0" borderId="18" xfId="73" applyFont="1" applyBorder="1" applyAlignment="1">
      <alignment horizontal="left" vertical="center" wrapText="1"/>
    </xf>
    <xf numFmtId="167" fontId="66" fillId="0" borderId="18" xfId="62" applyNumberFormat="1" applyFont="1" applyBorder="1" applyAlignment="1">
      <alignment horizontal="right" vertical="center" wrapText="1"/>
    </xf>
    <xf numFmtId="0" fontId="66" fillId="0" borderId="18" xfId="126" applyFont="1" applyBorder="1" applyAlignment="1">
      <alignment horizontal="center" vertical="center"/>
    </xf>
    <xf numFmtId="0" fontId="66" fillId="0" borderId="18" xfId="135" applyFont="1" applyBorder="1" applyAlignment="1">
      <alignment horizontal="center" vertical="center"/>
    </xf>
    <xf numFmtId="0" fontId="66" fillId="0" borderId="18" xfId="135" applyFont="1" applyBorder="1" applyAlignment="1">
      <alignment horizontal="left" vertical="center" wrapText="1"/>
    </xf>
    <xf numFmtId="167" fontId="66" fillId="0" borderId="18" xfId="62" quotePrefix="1" applyNumberFormat="1" applyFont="1" applyBorder="1" applyAlignment="1">
      <alignment horizontal="right" vertical="center" wrapText="1"/>
    </xf>
    <xf numFmtId="0" fontId="66" fillId="0" borderId="18" xfId="73" applyFont="1" applyBorder="1" applyAlignment="1">
      <alignment horizontal="center" vertical="center" wrapText="1"/>
    </xf>
    <xf numFmtId="0" fontId="66" fillId="0" borderId="36" xfId="90" applyFont="1" applyBorder="1"/>
    <xf numFmtId="0" fontId="66" fillId="0" borderId="37" xfId="90" applyFont="1" applyBorder="1"/>
    <xf numFmtId="181" fontId="66" fillId="0" borderId="37" xfId="90" applyNumberFormat="1" applyFont="1" applyBorder="1"/>
    <xf numFmtId="183" fontId="66" fillId="0" borderId="37" xfId="90" applyNumberFormat="1" applyFont="1" applyBorder="1"/>
    <xf numFmtId="0" fontId="66" fillId="0" borderId="88" xfId="89" applyFont="1" applyBorder="1"/>
    <xf numFmtId="0" fontId="66" fillId="0" borderId="87" xfId="89" applyFont="1" applyBorder="1"/>
    <xf numFmtId="0" fontId="66" fillId="0" borderId="99" xfId="0" applyFont="1" applyBorder="1" applyAlignment="1">
      <alignment horizontal="center" vertical="center"/>
    </xf>
    <xf numFmtId="0" fontId="64" fillId="0" borderId="0" xfId="130" applyFont="1" applyAlignment="1">
      <alignment horizontal="center" vertical="top" wrapText="1"/>
    </xf>
    <xf numFmtId="0" fontId="64" fillId="0" borderId="14" xfId="130" applyFont="1" applyBorder="1" applyAlignment="1">
      <alignment horizontal="center" wrapText="1"/>
    </xf>
    <xf numFmtId="0" fontId="61" fillId="0" borderId="94" xfId="89" applyFont="1" applyBorder="1" applyAlignment="1">
      <alignment horizontal="center" wrapText="1"/>
    </xf>
    <xf numFmtId="0" fontId="61" fillId="0" borderId="95" xfId="89" applyFont="1" applyBorder="1" applyAlignment="1">
      <alignment horizontal="center" wrapText="1"/>
    </xf>
    <xf numFmtId="0" fontId="61" fillId="0" borderId="96" xfId="89" applyFont="1" applyBorder="1" applyAlignment="1">
      <alignment horizontal="center" wrapText="1"/>
    </xf>
    <xf numFmtId="0" fontId="68" fillId="25" borderId="93" xfId="73" applyFont="1" applyFill="1" applyBorder="1" applyAlignment="1">
      <alignment horizontal="center" vertical="center" wrapText="1"/>
    </xf>
    <xf numFmtId="0" fontId="68" fillId="25" borderId="64" xfId="73" applyFont="1" applyFill="1" applyBorder="1" applyAlignment="1">
      <alignment horizontal="center" vertical="center" wrapText="1"/>
    </xf>
    <xf numFmtId="4" fontId="68" fillId="25" borderId="93" xfId="73" applyNumberFormat="1" applyFont="1" applyFill="1" applyBorder="1" applyAlignment="1">
      <alignment horizontal="center" vertical="center" wrapText="1"/>
    </xf>
    <xf numFmtId="4" fontId="68" fillId="25" borderId="64" xfId="73" applyNumberFormat="1" applyFont="1" applyFill="1" applyBorder="1" applyAlignment="1">
      <alignment horizontal="center" vertical="center" wrapText="1"/>
    </xf>
    <xf numFmtId="4" fontId="68" fillId="25" borderId="98" xfId="73" applyNumberFormat="1" applyFont="1" applyFill="1" applyBorder="1" applyAlignment="1">
      <alignment horizontal="center" vertical="center" wrapText="1"/>
    </xf>
    <xf numFmtId="4" fontId="68" fillId="25" borderId="40" xfId="73" applyNumberFormat="1" applyFont="1" applyFill="1" applyBorder="1" applyAlignment="1">
      <alignment horizontal="center" vertical="center" wrapText="1"/>
    </xf>
    <xf numFmtId="0" fontId="68" fillId="25" borderId="80" xfId="73" applyFont="1" applyFill="1" applyBorder="1" applyAlignment="1">
      <alignment horizontal="center" vertical="center" wrapText="1"/>
    </xf>
    <xf numFmtId="0" fontId="68" fillId="25" borderId="97" xfId="73" applyFont="1" applyFill="1" applyBorder="1" applyAlignment="1">
      <alignment horizontal="center" vertical="center" wrapText="1"/>
    </xf>
    <xf numFmtId="0" fontId="68" fillId="0" borderId="46" xfId="126" applyFont="1" applyBorder="1" applyAlignment="1">
      <alignment horizontal="center" vertical="center" wrapText="1"/>
    </xf>
    <xf numFmtId="0" fontId="68" fillId="0" borderId="26" xfId="126" applyFont="1" applyBorder="1" applyAlignment="1">
      <alignment horizontal="center" vertical="center" wrapText="1"/>
    </xf>
    <xf numFmtId="0" fontId="60" fillId="27" borderId="60" xfId="89" applyFont="1" applyFill="1" applyBorder="1" applyAlignment="1">
      <alignment horizontal="center" vertical="center" wrapText="1"/>
    </xf>
    <xf numFmtId="0" fontId="60" fillId="27" borderId="59" xfId="89" applyFont="1" applyFill="1" applyBorder="1" applyAlignment="1">
      <alignment horizontal="center" vertical="center" wrapText="1"/>
    </xf>
    <xf numFmtId="0" fontId="60" fillId="27" borderId="58" xfId="89" applyFont="1" applyFill="1" applyBorder="1" applyAlignment="1">
      <alignment horizontal="center" vertical="center" wrapText="1"/>
    </xf>
    <xf numFmtId="0" fontId="60" fillId="27" borderId="73" xfId="89" applyFont="1" applyFill="1" applyBorder="1" applyAlignment="1">
      <alignment horizontal="center" vertical="center" wrapText="1"/>
    </xf>
    <xf numFmtId="0" fontId="60" fillId="27" borderId="56" xfId="89" applyFont="1" applyFill="1" applyBorder="1" applyAlignment="1">
      <alignment horizontal="center" vertical="center" wrapText="1"/>
    </xf>
    <xf numFmtId="0" fontId="60" fillId="27" borderId="72" xfId="89" applyFont="1" applyFill="1" applyBorder="1" applyAlignment="1">
      <alignment horizontal="center" vertical="center" wrapText="1"/>
    </xf>
    <xf numFmtId="0" fontId="68" fillId="25" borderId="41" xfId="73" applyFont="1" applyFill="1" applyBorder="1" applyAlignment="1">
      <alignment horizontal="center" vertical="center" wrapText="1"/>
    </xf>
    <xf numFmtId="0" fontId="68" fillId="25" borderId="43" xfId="73" applyFont="1" applyFill="1" applyBorder="1" applyAlignment="1">
      <alignment horizontal="center" vertical="center" wrapText="1"/>
    </xf>
    <xf numFmtId="0" fontId="68" fillId="25" borderId="44" xfId="73" applyFont="1" applyFill="1" applyBorder="1" applyAlignment="1">
      <alignment horizontal="center" vertical="center" wrapText="1"/>
    </xf>
    <xf numFmtId="0" fontId="68" fillId="27" borderId="41" xfId="73" applyFont="1" applyFill="1" applyBorder="1" applyAlignment="1">
      <alignment horizontal="center" vertical="center" wrapText="1"/>
    </xf>
    <xf numFmtId="0" fontId="68" fillId="27" borderId="43" xfId="73" applyFont="1" applyFill="1" applyBorder="1" applyAlignment="1">
      <alignment horizontal="center" vertical="center" wrapText="1"/>
    </xf>
    <xf numFmtId="0" fontId="68" fillId="27" borderId="59" xfId="73" applyFont="1" applyFill="1" applyBorder="1" applyAlignment="1">
      <alignment horizontal="center" vertical="center" wrapText="1"/>
    </xf>
    <xf numFmtId="0" fontId="68" fillId="27" borderId="44" xfId="73" applyFont="1" applyFill="1" applyBorder="1" applyAlignment="1">
      <alignment horizontal="center" vertical="center" wrapText="1"/>
    </xf>
    <xf numFmtId="0" fontId="66" fillId="0" borderId="21" xfId="73" applyFont="1" applyBorder="1" applyAlignment="1">
      <alignment horizontal="center" vertical="center"/>
    </xf>
    <xf numFmtId="0" fontId="66" fillId="0" borderId="22" xfId="73" applyFont="1" applyBorder="1" applyAlignment="1">
      <alignment horizontal="center" vertical="center"/>
    </xf>
    <xf numFmtId="0" fontId="66" fillId="0" borderId="23" xfId="73" applyFont="1" applyBorder="1" applyAlignment="1">
      <alignment horizontal="center" vertical="center"/>
    </xf>
    <xf numFmtId="0" fontId="66" fillId="0" borderId="33" xfId="73" applyFont="1" applyBorder="1" applyAlignment="1">
      <alignment horizontal="center" vertical="center"/>
    </xf>
    <xf numFmtId="0" fontId="66" fillId="0" borderId="18" xfId="73" applyFont="1" applyBorder="1" applyAlignment="1">
      <alignment horizontal="center" vertical="center"/>
    </xf>
    <xf numFmtId="0" fontId="68" fillId="27" borderId="27" xfId="73" applyFont="1" applyFill="1" applyBorder="1" applyAlignment="1">
      <alignment horizontal="center" vertical="center" wrapText="1"/>
    </xf>
    <xf numFmtId="0" fontId="68" fillId="27" borderId="31" xfId="73" applyFont="1" applyFill="1" applyBorder="1" applyAlignment="1">
      <alignment horizontal="center" vertical="center" wrapText="1"/>
    </xf>
    <xf numFmtId="0" fontId="68" fillId="27" borderId="70" xfId="73" applyFont="1" applyFill="1" applyBorder="1" applyAlignment="1">
      <alignment horizontal="center" vertical="center" wrapText="1"/>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3" fontId="64" fillId="26" borderId="19" xfId="130" applyNumberFormat="1" applyFont="1" applyFill="1" applyBorder="1" applyAlignment="1">
      <alignment horizontal="center" vertical="center" wrapText="1"/>
    </xf>
    <xf numFmtId="3" fontId="64" fillId="26" borderId="22" xfId="130" applyNumberFormat="1" applyFont="1" applyFill="1" applyBorder="1" applyAlignment="1">
      <alignment horizontal="center" vertical="center" wrapText="1"/>
    </xf>
    <xf numFmtId="3" fontId="64" fillId="26" borderId="23" xfId="130" applyNumberFormat="1" applyFont="1" applyFill="1" applyBorder="1" applyAlignment="1">
      <alignment horizontal="center" vertical="center" wrapText="1"/>
    </xf>
    <xf numFmtId="3" fontId="64" fillId="26" borderId="18" xfId="130" applyNumberFormat="1" applyFont="1" applyFill="1" applyBorder="1" applyAlignment="1">
      <alignment horizontal="center" vertical="center" wrapText="1"/>
    </xf>
    <xf numFmtId="185" fontId="64" fillId="26" borderId="19" xfId="60" applyNumberFormat="1" applyFont="1" applyFill="1" applyBorder="1" applyAlignment="1">
      <alignment horizontal="center" vertical="center" wrapText="1"/>
    </xf>
    <xf numFmtId="185" fontId="64" fillId="26" borderId="23" xfId="60" applyNumberFormat="1" applyFont="1" applyFill="1" applyBorder="1" applyAlignment="1">
      <alignment horizontal="center" vertical="center" wrapText="1"/>
    </xf>
    <xf numFmtId="0" fontId="64" fillId="27" borderId="41" xfId="73" applyFont="1" applyFill="1" applyBorder="1" applyAlignment="1">
      <alignment horizontal="right" vertical="center"/>
    </xf>
    <xf numFmtId="0" fontId="64" fillId="27" borderId="43" xfId="73" applyFont="1" applyFill="1" applyBorder="1" applyAlignment="1">
      <alignment horizontal="right" vertical="center"/>
    </xf>
    <xf numFmtId="0" fontId="64" fillId="27" borderId="53" xfId="73" applyFont="1" applyFill="1" applyBorder="1" applyAlignment="1">
      <alignment horizontal="right" vertical="center"/>
    </xf>
    <xf numFmtId="0" fontId="60" fillId="0" borderId="34" xfId="128" applyFont="1" applyBorder="1" applyAlignment="1">
      <alignment horizontal="left" vertical="center" wrapText="1"/>
    </xf>
    <xf numFmtId="0" fontId="60" fillId="0" borderId="16" xfId="128" applyFont="1" applyBorder="1" applyAlignment="1">
      <alignment horizontal="left" vertical="center" wrapText="1"/>
    </xf>
    <xf numFmtId="0" fontId="60" fillId="0" borderId="17" xfId="128" applyFont="1" applyBorder="1" applyAlignment="1">
      <alignment horizontal="left" vertical="center" wrapText="1"/>
    </xf>
    <xf numFmtId="0" fontId="64" fillId="0" borderId="21" xfId="128" applyFont="1" applyBorder="1" applyAlignment="1">
      <alignment horizontal="left" vertical="center"/>
    </xf>
    <xf numFmtId="0" fontId="64" fillId="0" borderId="22" xfId="128" applyFont="1" applyBorder="1" applyAlignment="1">
      <alignment horizontal="left" vertical="center"/>
    </xf>
    <xf numFmtId="0" fontId="64" fillId="0" borderId="23" xfId="128" applyFont="1" applyBorder="1" applyAlignment="1">
      <alignment horizontal="left" vertical="center"/>
    </xf>
    <xf numFmtId="0" fontId="64" fillId="26" borderId="18" xfId="130" applyFont="1" applyFill="1" applyBorder="1" applyAlignment="1">
      <alignment horizontal="center" vertical="center" wrapText="1"/>
    </xf>
    <xf numFmtId="0" fontId="64" fillId="0" borderId="27" xfId="128" applyFont="1" applyBorder="1" applyAlignment="1">
      <alignment horizontal="left" vertical="center"/>
    </xf>
    <xf numFmtId="0" fontId="64" fillId="0" borderId="31" xfId="128" applyFont="1" applyBorder="1" applyAlignment="1">
      <alignment horizontal="left" vertical="center"/>
    </xf>
    <xf numFmtId="0" fontId="60" fillId="25" borderId="20" xfId="130" applyFont="1" applyFill="1" applyBorder="1" applyAlignment="1">
      <alignment horizontal="center" vertical="center" wrapText="1"/>
    </xf>
    <xf numFmtId="0" fontId="60" fillId="25" borderId="62"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60" fillId="26" borderId="21" xfId="89" applyFont="1" applyFill="1" applyBorder="1" applyAlignment="1">
      <alignment horizontal="center" vertical="center" wrapText="1"/>
    </xf>
    <xf numFmtId="0" fontId="60" fillId="26" borderId="22" xfId="89" applyFont="1" applyFill="1" applyBorder="1" applyAlignment="1">
      <alignment horizontal="center" vertical="center" wrapText="1"/>
    </xf>
    <xf numFmtId="0" fontId="60" fillId="26" borderId="57" xfId="89" applyFont="1" applyFill="1" applyBorder="1" applyAlignment="1">
      <alignment horizontal="center" vertical="center" wrapText="1"/>
    </xf>
    <xf numFmtId="0" fontId="64" fillId="24" borderId="27" xfId="73" applyFont="1" applyFill="1" applyBorder="1" applyAlignment="1">
      <alignment horizontal="center" vertical="center" wrapText="1"/>
    </xf>
    <xf numFmtId="0" fontId="64" fillId="24" borderId="31" xfId="73" applyFont="1" applyFill="1" applyBorder="1" applyAlignment="1">
      <alignment horizontal="center" vertical="center" wrapText="1"/>
    </xf>
    <xf numFmtId="0" fontId="64" fillId="24" borderId="70" xfId="73" applyFont="1" applyFill="1" applyBorder="1" applyAlignment="1">
      <alignment horizontal="center" vertical="center" wrapText="1"/>
    </xf>
    <xf numFmtId="0" fontId="60" fillId="0" borderId="21" xfId="128" applyFont="1" applyBorder="1" applyAlignment="1">
      <alignment horizontal="left" vertical="center" wrapText="1"/>
    </xf>
    <xf numFmtId="0" fontId="60" fillId="0" borderId="22" xfId="128" applyFont="1" applyBorder="1" applyAlignment="1">
      <alignment horizontal="left" vertical="center" wrapText="1"/>
    </xf>
    <xf numFmtId="0" fontId="60" fillId="0" borderId="23" xfId="128" applyFont="1" applyBorder="1" applyAlignment="1">
      <alignment horizontal="left" vertical="center" wrapText="1"/>
    </xf>
    <xf numFmtId="0" fontId="52" fillId="24" borderId="41" xfId="135" applyFont="1" applyFill="1" applyBorder="1" applyAlignment="1">
      <alignment horizontal="right" vertical="center"/>
    </xf>
    <xf numFmtId="0" fontId="52" fillId="24" borderId="43" xfId="135" applyFont="1" applyFill="1" applyBorder="1" applyAlignment="1">
      <alignment horizontal="right" vertical="center"/>
    </xf>
    <xf numFmtId="0" fontId="52" fillId="24" borderId="53" xfId="135"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0" borderId="16" xfId="228" applyFont="1" applyBorder="1" applyAlignment="1">
      <alignment horizontal="center" vertical="center"/>
    </xf>
    <xf numFmtId="0" fontId="50" fillId="0" borderId="26" xfId="228" applyFont="1" applyBorder="1" applyAlignment="1">
      <alignment horizontal="center" vertical="center"/>
    </xf>
    <xf numFmtId="0" fontId="50" fillId="25" borderId="77" xfId="259" applyFont="1" applyFill="1" applyBorder="1" applyAlignment="1">
      <alignment horizontal="center" vertical="center" wrapText="1"/>
    </xf>
    <xf numFmtId="0" fontId="50" fillId="25" borderId="76" xfId="259" applyFont="1" applyFill="1" applyBorder="1" applyAlignment="1">
      <alignment horizontal="center" vertical="center" wrapText="1"/>
    </xf>
    <xf numFmtId="0" fontId="50" fillId="26" borderId="33" xfId="259" applyFont="1" applyFill="1" applyBorder="1" applyAlignment="1">
      <alignment vertical="center" wrapText="1"/>
    </xf>
    <xf numFmtId="0" fontId="50" fillId="26" borderId="18" xfId="259" applyFont="1" applyFill="1" applyBorder="1" applyAlignment="1">
      <alignment vertical="center" wrapText="1"/>
    </xf>
    <xf numFmtId="3" fontId="52" fillId="26" borderId="18" xfId="259" applyNumberFormat="1" applyFont="1" applyFill="1" applyBorder="1" applyAlignment="1">
      <alignment horizontal="center" vertical="center"/>
    </xf>
    <xf numFmtId="0" fontId="52" fillId="26" borderId="18" xfId="259" applyFont="1" applyFill="1" applyBorder="1" applyAlignment="1">
      <alignment horizontal="center" vertical="center" wrapText="1"/>
    </xf>
    <xf numFmtId="0" fontId="52" fillId="26" borderId="18" xfId="259" applyFont="1" applyFill="1" applyBorder="1" applyAlignment="1">
      <alignment horizontal="center" vertical="center"/>
    </xf>
    <xf numFmtId="3" fontId="52" fillId="26" borderId="18" xfId="259" applyNumberFormat="1" applyFont="1" applyFill="1" applyBorder="1" applyAlignment="1">
      <alignment horizontal="center" vertical="center" wrapText="1"/>
    </xf>
    <xf numFmtId="3" fontId="52" fillId="26" borderId="25" xfId="259" applyNumberFormat="1" applyFont="1" applyFill="1" applyBorder="1" applyAlignment="1">
      <alignment horizontal="center" vertical="center" wrapText="1"/>
    </xf>
    <xf numFmtId="0" fontId="52" fillId="25" borderId="32" xfId="135" applyFont="1" applyFill="1" applyBorder="1" applyAlignment="1">
      <alignment horizontal="center" vertical="center" wrapText="1"/>
    </xf>
    <xf numFmtId="0" fontId="52" fillId="25" borderId="48" xfId="135" applyFont="1" applyFill="1" applyBorder="1" applyAlignment="1">
      <alignment horizontal="center" vertical="center" wrapText="1"/>
    </xf>
    <xf numFmtId="0" fontId="52" fillId="25" borderId="29" xfId="135" applyFont="1" applyFill="1" applyBorder="1" applyAlignment="1">
      <alignment horizontal="center" vertical="center" wrapText="1"/>
    </xf>
    <xf numFmtId="0" fontId="52" fillId="25" borderId="20" xfId="135" applyFont="1" applyFill="1" applyBorder="1" applyAlignment="1">
      <alignment horizontal="center" vertical="center" wrapText="1"/>
    </xf>
    <xf numFmtId="4" fontId="52" fillId="25" borderId="29" xfId="135" applyNumberFormat="1" applyFont="1" applyFill="1" applyBorder="1" applyAlignment="1">
      <alignment horizontal="center" vertical="center" wrapText="1"/>
    </xf>
    <xf numFmtId="4" fontId="52" fillId="25" borderId="20" xfId="135" applyNumberFormat="1" applyFont="1" applyFill="1" applyBorder="1" applyAlignment="1">
      <alignment horizontal="center" vertical="center" wrapText="1"/>
    </xf>
    <xf numFmtId="0" fontId="52" fillId="24" borderId="14" xfId="135" applyFont="1" applyFill="1" applyBorder="1" applyAlignment="1">
      <alignment horizontal="left" vertical="center"/>
    </xf>
    <xf numFmtId="0" fontId="52" fillId="24" borderId="15" xfId="135" applyFont="1" applyFill="1" applyBorder="1" applyAlignment="1">
      <alignment horizontal="left" vertical="center"/>
    </xf>
    <xf numFmtId="4" fontId="52" fillId="25" borderId="35" xfId="135" applyNumberFormat="1" applyFont="1" applyFill="1" applyBorder="1" applyAlignment="1">
      <alignment horizontal="center" vertical="center" wrapText="1"/>
    </xf>
    <xf numFmtId="4" fontId="52" fillId="25" borderId="42" xfId="135" applyNumberFormat="1" applyFont="1" applyFill="1" applyBorder="1" applyAlignment="1">
      <alignment horizontal="center" vertical="center" wrapText="1"/>
    </xf>
    <xf numFmtId="0" fontId="52" fillId="0" borderId="29" xfId="126" applyFont="1" applyBorder="1" applyAlignment="1">
      <alignment horizontal="center" vertical="center" wrapText="1"/>
    </xf>
    <xf numFmtId="0" fontId="54" fillId="0" borderId="85" xfId="258" applyFont="1" applyBorder="1" applyAlignment="1">
      <alignment horizontal="center" wrapText="1"/>
    </xf>
    <xf numFmtId="0" fontId="52" fillId="0" borderId="0" xfId="259" applyFont="1" applyAlignment="1">
      <alignment horizontal="center" vertical="center"/>
    </xf>
    <xf numFmtId="0" fontId="52" fillId="0" borderId="14" xfId="259" applyFont="1" applyBorder="1" applyAlignment="1">
      <alignment horizontal="center"/>
    </xf>
    <xf numFmtId="0" fontId="50" fillId="27" borderId="32" xfId="258" applyFont="1" applyFill="1" applyBorder="1" applyAlignment="1">
      <alignment horizontal="left" wrapText="1"/>
    </xf>
    <xf numFmtId="0" fontId="50" fillId="27" borderId="29" xfId="258" applyFont="1" applyFill="1" applyBorder="1" applyAlignment="1">
      <alignment horizontal="left" wrapText="1"/>
    </xf>
    <xf numFmtId="0" fontId="50" fillId="27" borderId="35" xfId="258" applyFont="1" applyFill="1" applyBorder="1" applyAlignment="1">
      <alignment horizontal="left" wrapText="1"/>
    </xf>
    <xf numFmtId="0" fontId="50" fillId="27" borderId="48" xfId="258" applyFont="1" applyFill="1" applyBorder="1" applyAlignment="1">
      <alignment horizontal="left" wrapText="1"/>
    </xf>
    <xf numFmtId="0" fontId="50" fillId="27" borderId="20" xfId="258" applyFont="1" applyFill="1" applyBorder="1" applyAlignment="1">
      <alignment horizontal="left" wrapText="1"/>
    </xf>
    <xf numFmtId="0" fontId="50" fillId="27" borderId="42" xfId="258" applyFont="1" applyFill="1" applyBorder="1" applyAlignment="1">
      <alignment horizontal="left" wrapText="1"/>
    </xf>
    <xf numFmtId="0" fontId="50" fillId="26" borderId="73" xfId="258" applyFont="1" applyFill="1" applyBorder="1" applyAlignment="1">
      <alignment horizontal="center" wrapText="1"/>
    </xf>
    <xf numFmtId="0" fontId="50" fillId="26" borderId="56" xfId="258" applyFont="1" applyFill="1" applyBorder="1" applyAlignment="1">
      <alignment horizontal="center" wrapText="1"/>
    </xf>
    <xf numFmtId="0" fontId="50" fillId="26" borderId="72" xfId="258" applyFont="1" applyFill="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0" xr:uid="{83E5FDCA-E1C6-4BBA-8F6A-4A2097191A78}"/>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2" xr:uid="{5B940AD5-E0C7-4BB7-A476-B6859EA6C7D6}"/>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1" xr:uid="{F5983EFA-3FF2-422C-A5B0-ECDFA7574D6F}"/>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9" xr:uid="{4E59D4C5-312D-4B3F-9B6A-50C3342E093E}"/>
    <cellStyle name="Normal 3 2" xfId="90" xr:uid="{00000000-0005-0000-0000-0000C0000000}"/>
    <cellStyle name="Normal 3 2 2" xfId="128" xr:uid="{00000000-0005-0000-0000-0000C1000000}"/>
    <cellStyle name="Normal 3 3" xfId="231" xr:uid="{00000000-0005-0000-0000-0000C2000000}"/>
    <cellStyle name="Normal 3 4" xfId="258" xr:uid="{C4646E89-A3A5-4453-8FC0-E09A1A073C2F}"/>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CAPEX_POSOS"/>
      <sheetName val="CAPEX_ACACIAS_90K"/>
      <sheetName val="Análisis determinístico"/>
      <sheetName val="Hoja1"/>
      <sheetName val="C21_G115"/>
      <sheetName val="original_sist"/>
      <sheetName val="1"/>
      <sheetName val="INST"/>
      <sheetName val="1. MODELO 60KB"/>
      <sheetName val="Modelo Financiero Determ. "/>
      <sheetName val="&quot;S&quot;"/>
      <sheetName val="Sal_Integ"/>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AIU"/>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O."/>
      <sheetName val="MATERIALES"/>
      <sheetName val="MAQUINARIA"/>
      <sheetName val="calculation"/>
      <sheetName val="EQUIPOS"/>
      <sheetName val="CURVA_S"/>
      <sheetName val="mto_electr_"/>
      <sheetName val="Curva_&quot;S&quot;_General"/>
      <sheetName val="1__MODELO_60KB"/>
      <sheetName val="CURVA_S1"/>
      <sheetName val="mto_electr_1"/>
      <sheetName val="Curva_&quot;S&quot;_General1"/>
      <sheetName val="1__MODELO_60KB1"/>
      <sheetName val="data"/>
      <sheetName val="MOD-DEV.XLS"/>
      <sheetName val="Proforma Guia"/>
      <sheetName val="API93"/>
      <sheetName val="LISTA DE LAS MACROS "/>
      <sheetName val="SABANA"/>
      <sheetName val="RESUMEN"/>
      <sheetName val="M_O_"/>
      <sheetName val="BHA"/>
      <sheetName val="PDM RUN"/>
      <sheetName val="DATOS"/>
      <sheetName val="BDD Operadores"/>
      <sheetName val="Hoja6"/>
      <sheetName val="Suministros"/>
      <sheetName val="Recursos HH"/>
      <sheetName val="Recursos HE"/>
      <sheetName val="Transporte"/>
      <sheetName val="SC"/>
      <sheetName val="RES GASOL"/>
      <sheetName val="POZOS"/>
      <sheetName val="EQUIPOS CIVILES"/>
      <sheetName val="Civil"/>
      <sheetName val="A_A310"/>
      <sheetName val="A_G105"/>
      <sheetName val="A_G200"/>
      <sheetName val="PS P-514"/>
      <sheetName val="E21"/>
      <sheetName val="main"/>
      <sheetName val="MI"/>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ZONAS 1 - 2 - 3"/>
      <sheetName val="Tabla"/>
      <sheetName val="59y22%"/>
      <sheetName val="Sheet1"/>
      <sheetName val="rencst0599"/>
      <sheetName val="Especificaciones  "/>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DATOS_PIMS"/>
      <sheetName val="API - 21827"/>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INST"/>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ow r="83">
          <cell r="O83" t="str">
            <v>Pendiente</v>
          </cell>
        </row>
      </sheetData>
      <sheetData sheetId="215" refreshError="1"/>
      <sheetData sheetId="216" refreshError="1"/>
      <sheetData sheetId="217" refreshError="1"/>
      <sheetData sheetId="218" refreshError="1"/>
      <sheetData sheetId="219" refreshError="1"/>
      <sheetData sheetId="220">
        <row r="83">
          <cell r="O83" t="str">
            <v>Pendiente</v>
          </cell>
        </row>
      </sheetData>
      <sheetData sheetId="221">
        <row r="83">
          <cell r="O83" t="str">
            <v>Pendiente</v>
          </cell>
        </row>
      </sheetData>
      <sheetData sheetId="222">
        <row r="83">
          <cell r="O83" t="str">
            <v>Pendiente</v>
          </cell>
        </row>
      </sheetData>
      <sheetData sheetId="223">
        <row r="83">
          <cell r="O83" t="str">
            <v>Pendiente</v>
          </cell>
        </row>
      </sheetData>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ow r="83">
          <cell r="O83" t="str">
            <v>Pendiente</v>
          </cell>
        </row>
      </sheetData>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ow r="83">
          <cell r="O83" t="str">
            <v>Pendiente</v>
          </cell>
        </row>
      </sheetData>
      <sheetData sheetId="299">
        <row r="83">
          <cell r="O83" t="str">
            <v>Pendiente</v>
          </cell>
        </row>
      </sheetData>
      <sheetData sheetId="300"/>
      <sheetData sheetId="301"/>
      <sheetData sheetId="302"/>
      <sheetData sheetId="303"/>
      <sheetData sheetId="304"/>
      <sheetData sheetId="305"/>
      <sheetData sheetId="306">
        <row r="83">
          <cell r="O83" t="str">
            <v>Pendiente</v>
          </cell>
        </row>
      </sheetData>
      <sheetData sheetId="307"/>
      <sheetData sheetId="308">
        <row r="83">
          <cell r="O83" t="str">
            <v>Pendiente</v>
          </cell>
        </row>
      </sheetData>
      <sheetData sheetId="309"/>
      <sheetData sheetId="310">
        <row r="83">
          <cell r="O83" t="str">
            <v>Pendiente</v>
          </cell>
        </row>
      </sheetData>
      <sheetData sheetId="311">
        <row r="83">
          <cell r="O83" t="str">
            <v>Pendiente</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efreshError="1"/>
      <sheetData sheetId="357">
        <row r="83">
          <cell r="O83" t="str">
            <v>Pendiente</v>
          </cell>
        </row>
      </sheetData>
      <sheetData sheetId="358" refreshError="1"/>
      <sheetData sheetId="359" refreshError="1"/>
      <sheetData sheetId="360" refreshError="1"/>
      <sheetData sheetId="361" refreshError="1"/>
      <sheetData sheetId="362" refreshError="1"/>
      <sheetData sheetId="363">
        <row r="83">
          <cell r="O83" t="str">
            <v>Pendiente</v>
          </cell>
        </row>
      </sheetData>
      <sheetData sheetId="364">
        <row r="83">
          <cell r="O83" t="str">
            <v>Pendiente</v>
          </cell>
        </row>
      </sheetData>
      <sheetData sheetId="365">
        <row r="83">
          <cell r="O83" t="str">
            <v>Pendiente</v>
          </cell>
        </row>
      </sheetData>
      <sheetData sheetId="366">
        <row r="83">
          <cell r="O83" t="str">
            <v>Pendiente</v>
          </cell>
        </row>
      </sheetData>
      <sheetData sheetId="367">
        <row r="83">
          <cell r="O83" t="str">
            <v>Pendiente</v>
          </cell>
        </row>
      </sheetData>
      <sheetData sheetId="368"/>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row r="83">
          <cell r="O83" t="str">
            <v>Pendiente</v>
          </cell>
        </row>
      </sheetData>
      <sheetData sheetId="374"/>
      <sheetData sheetId="375">
        <row r="83">
          <cell r="O83" t="str">
            <v>Pendiente</v>
          </cell>
        </row>
      </sheetData>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TABLAS SOPORTE "/>
      <sheetName val="TES"/>
      <sheetName val="CONSTRUCCION"/>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Análisis_determinístico"/>
      <sheetName val="Modelo_financiero"/>
      <sheetName val="EST0798.XLS"/>
      <sheetName val="#¡REF"/>
      <sheetName val="[EST0798.XLS]__cceficiente_sh_2"/>
      <sheetName val="INST"/>
      <sheetName val="[EST0798.XLS]__cceficiente_sh_3"/>
      <sheetName val="[EST0798.XLS]__cceficiente_sh_4"/>
      <sheetName val="\William\Excel\WINDOWS\TEMP\EST"/>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 val="[EST0798.XLS]__cceficiente_s_14"/>
      <sheetName val="[EST0798.XLS]__cceficiente_s_15"/>
      <sheetName val="Modelo financiero"/>
      <sheetName val="EST0798.XLS"/>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otros"/>
      <sheetName val="Equipo"/>
      <sheetName val="materiales"/>
      <sheetName val="7.1.8.1.1"/>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sheetData sheetId="30"/>
      <sheetData sheetId="31"/>
      <sheetData sheetId="3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Grupo 3 "/>
      <sheetName val="Grupo 2."/>
      <sheetName val="Informe semanal 22"/>
      <sheetName val="Lista chequeo"/>
      <sheetName val="Acta de Comité de Obra"/>
      <sheetName val="Acta de Comité de Obra 12"/>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SUPUESTO IE"/>
      <sheetName val="APUS  IE"/>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General"/>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ES DE 19"/>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OFERTA ECON"/>
      <sheetName val="DESPIECE REDES"/>
      <sheetName val="4.1 EBAC"/>
      <sheetName val="4.2 IMPULSION"/>
      <sheetName val="4.3 CONDUCCION"/>
      <sheetName val="4.4 TANQUES"/>
      <sheetName val="4.6 REDES"/>
      <sheetName val="4.7 RESUME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glvc"/>
      <sheetName val="OBRA"/>
      <sheetName val="factor (2)"/>
      <sheetName val="PU"/>
      <sheetName val="CONS"/>
      <sheetName val="\\Master\luis carlos\Documents "/>
      <sheetName val="1.5 GRÁFICO AVANCE"/>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CUADRILLA"/>
      <sheetName val="EJECUCION PRESUPUESTAL"/>
      <sheetName val="AFECTACION"/>
      <sheetName val="COPIA PARAFISCALES"/>
      <sheetName val="Financiera "/>
      <sheetName val="ACTA DE COSTOS 8"/>
      <sheetName val="HOJA DE RUTA 11-2-6"/>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interventoria"/>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ETAPA 50 SMMLV"/>
      <sheetName val="FormCan"/>
      <sheetName val="PrecRec"/>
      <sheetName val="SUB APU"/>
      <sheetName val="SUB_APU"/>
      <sheetName val="\Users\JoseGabriel\Downloads\Ví"/>
      <sheetName val="\Users\JoseGabriel\Documents\Mi"/>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685"/>
      <sheetName val="List Equ (2)"/>
      <sheetName val="Base_Datos1"/>
      <sheetName val="Base_Datos"/>
      <sheetName val="Base_Datos2"/>
      <sheetName val="PRESE"/>
      <sheetName val="CORPOR"/>
      <sheetName val="ANTECED"/>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HHp3"/>
      <sheetName val="AvanceP3"/>
      <sheetName val="horas lluvia"/>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13.2"/>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XX-30"/>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MATERIALES ELECTRICOS"/>
      <sheetName val="HERR"/>
      <sheetName val="DITANCIAS"/>
      <sheetName val="DESCRIPCION"/>
      <sheetName val="CONTRACTUAL"/>
      <sheetName val="MODIFICATORIO 1"/>
      <sheetName val="MODIFICATORIO 2"/>
      <sheetName val="AULAS"/>
      <sheetName val="PARCIAL 1"/>
      <sheetName val="PARCIAL 2 INTER"/>
      <sheetName val="PARCIAL 2 OBRA"/>
      <sheetName val="PARCIAL 3 OBRA"/>
      <sheetName val="062"/>
      <sheetName val="062 (2)"/>
      <sheetName val="062_(2)"/>
      <sheetName val="INSUMOS (2)"/>
      <sheetName val="ITEM"/>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VR-PROP MOD 1"/>
      <sheetName val="FORMULA"/>
      <sheetName val="PRECIO"/>
      <sheetName val="I M"/>
      <sheetName val="SOÑANDO"/>
      <sheetName val="EV 424 CON 5 (2)"/>
      <sheetName val="Precios no oficial"/>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STRSUMM0"/>
      <sheetName val="$ Directo"/>
      <sheetName val="mat&amp;sub"/>
      <sheetName val="indir"/>
      <sheetName val="gene"/>
      <sheetName val="tot"/>
      <sheetName val="prog "/>
      <sheetName val="pres_comp"/>
      <sheetName val="civ_1"/>
      <sheetName val="kp_civ1"/>
      <sheetName val="KP"/>
      <sheetName val="civpl1"/>
      <sheetName val="7417stiA"/>
      <sheetName val="ó&gt;_x0000_ _x0000__x0000__x0000_j0$_x0000_#_x0000__x0000_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1">
          <cell r="A1" t="str">
            <v>ADMINISTRACION</v>
          </cell>
        </row>
      </sheetData>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row r="5">
          <cell r="E5" t="str">
            <v>CANTIDAD</v>
          </cell>
        </row>
      </sheetData>
      <sheetData sheetId="261">
        <row r="5">
          <cell r="E5" t="str">
            <v>CANTIDAD</v>
          </cell>
        </row>
      </sheetData>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5">
          <cell r="E5" t="str">
            <v>CANTIDAD</v>
          </cell>
        </row>
      </sheetData>
      <sheetData sheetId="267">
        <row r="5">
          <cell r="E5" t="str">
            <v>CANTIDAD</v>
          </cell>
        </row>
      </sheetData>
      <sheetData sheetId="268"/>
      <sheetData sheetId="269"/>
      <sheetData sheetId="270"/>
      <sheetData sheetId="271">
        <row r="1">
          <cell r="A1" t="str">
            <v>ADMINISTRACION</v>
          </cell>
        </row>
      </sheetData>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row r="162">
          <cell r="G162">
            <v>68799</v>
          </cell>
        </row>
      </sheetData>
      <sheetData sheetId="279"/>
      <sheetData sheetId="280"/>
      <sheetData sheetId="281">
        <row r="3">
          <cell r="A3">
            <v>5.0999999999999996</v>
          </cell>
        </row>
      </sheetData>
      <sheetData sheetId="282">
        <row r="2">
          <cell r="AM2">
            <v>25</v>
          </cell>
        </row>
      </sheetData>
      <sheetData sheetId="283">
        <row r="5">
          <cell r="A5" t="str">
            <v>Desperdicio</v>
          </cell>
        </row>
      </sheetData>
      <sheetData sheetId="284">
        <row r="7">
          <cell r="A7" t="str">
            <v>Herramientas Menores</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row r="1">
          <cell r="A1" t="str">
            <v>ADMINISTRACION</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row r="4">
          <cell r="B4">
            <v>0</v>
          </cell>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efreshError="1"/>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refreshError="1"/>
      <sheetData sheetId="871" refreshError="1"/>
      <sheetData sheetId="872"/>
      <sheetData sheetId="873" refreshError="1"/>
      <sheetData sheetId="874" refreshError="1"/>
      <sheetData sheetId="875"/>
      <sheetData sheetId="876" refreshError="1"/>
      <sheetData sheetId="877"/>
      <sheetData sheetId="878"/>
      <sheetData sheetId="879" refreshError="1"/>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row r="51">
          <cell r="D51">
            <v>698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2">
          <cell r="A2" t="str">
            <v>ACTA No</v>
          </cell>
        </row>
      </sheetData>
      <sheetData sheetId="1002" refreshError="1"/>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52">
          <cell r="H52">
            <v>117768</v>
          </cell>
        </row>
      </sheetData>
      <sheetData sheetId="1052" refreshError="1"/>
      <sheetData sheetId="1053"/>
      <sheetData sheetId="1054">
        <row r="52">
          <cell r="H52">
            <v>117768</v>
          </cell>
        </row>
      </sheetData>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LISTADO DE INSUMOS GENERAL</v>
          </cell>
        </row>
      </sheetData>
      <sheetData sheetId="2458">
        <row r="1">
          <cell r="A1" t="str">
            <v>EQUIPO</v>
          </cell>
        </row>
      </sheetData>
      <sheetData sheetId="2459">
        <row r="1">
          <cell r="A1" t="str">
            <v>LISTADO DE INSUMOS GENERAL</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LISTADO DE INSUMOS GENERAL</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row r="6">
          <cell r="A6" t="str">
            <v>CONTRATISTA:</v>
          </cell>
        </row>
      </sheetData>
      <sheetData sheetId="2764" refreshError="1"/>
      <sheetData sheetId="2765" refreshError="1"/>
      <sheetData sheetId="2766" refreshError="1"/>
      <sheetData sheetId="2767"/>
      <sheetData sheetId="2768"/>
      <sheetData sheetId="2769"/>
      <sheetData sheetId="2770"/>
      <sheetData sheetId="2771"/>
      <sheetData sheetId="2772"/>
      <sheetData sheetId="2773"/>
      <sheetData sheetId="2774"/>
      <sheetData sheetId="2775"/>
      <sheetData sheetId="2776"/>
      <sheetData sheetId="2777" refreshError="1"/>
      <sheetData sheetId="2778" refreshError="1"/>
      <sheetData sheetId="2779"/>
      <sheetData sheetId="2780" refreshError="1"/>
      <sheetData sheetId="2781" refreshError="1"/>
      <sheetData sheetId="2782" refreshError="1"/>
      <sheetData sheetId="2783"/>
      <sheetData sheetId="2784" refreshError="1"/>
      <sheetData sheetId="2785"/>
      <sheetData sheetId="2786"/>
      <sheetData sheetId="2787"/>
      <sheetData sheetId="2788"/>
      <sheetData sheetId="2789">
        <row r="1">
          <cell r="C1">
            <v>0.2</v>
          </cell>
        </row>
      </sheetData>
      <sheetData sheetId="2790"/>
      <sheetData sheetId="2791"/>
      <sheetData sheetId="2792"/>
      <sheetData sheetId="2793"/>
      <sheetData sheetId="2794"/>
      <sheetData sheetId="2795"/>
      <sheetData sheetId="2796"/>
      <sheetData sheetId="2797"/>
      <sheetData sheetId="2798"/>
      <sheetData sheetId="2799"/>
      <sheetData sheetId="2800">
        <row r="1">
          <cell r="B1" t="str">
            <v>CTO-102-2002</v>
          </cell>
        </row>
      </sheetData>
      <sheetData sheetId="2801"/>
      <sheetData sheetId="2802"/>
      <sheetData sheetId="2803">
        <row r="8">
          <cell r="A8">
            <v>2.1</v>
          </cell>
        </row>
      </sheetData>
      <sheetData sheetId="2804">
        <row r="8">
          <cell r="A8">
            <v>3.1</v>
          </cell>
        </row>
      </sheetData>
      <sheetData sheetId="2805"/>
      <sheetData sheetId="2806"/>
      <sheetData sheetId="2807"/>
      <sheetData sheetId="2808"/>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ow r="1">
          <cell r="B1" t="str">
            <v>CTO-102-2002</v>
          </cell>
        </row>
      </sheetData>
      <sheetData sheetId="2821"/>
      <sheetData sheetId="2822"/>
      <sheetData sheetId="2823"/>
      <sheetData sheetId="2824" refreshError="1"/>
      <sheetData sheetId="2825">
        <row r="1">
          <cell r="A1" t="str">
            <v>EQUIPO</v>
          </cell>
        </row>
      </sheetData>
      <sheetData sheetId="2826"/>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sheetData sheetId="2836"/>
      <sheetData sheetId="2837"/>
      <sheetData sheetId="2838"/>
      <sheetData sheetId="2839">
        <row r="33">
          <cell r="C33">
            <v>0.77967625899280601</v>
          </cell>
        </row>
      </sheetData>
      <sheetData sheetId="2840"/>
      <sheetData sheetId="2841"/>
      <sheetData sheetId="2842">
        <row r="8">
          <cell r="A8">
            <v>2.1</v>
          </cell>
        </row>
      </sheetData>
      <sheetData sheetId="2843"/>
      <sheetData sheetId="2844"/>
      <sheetData sheetId="2845"/>
      <sheetData sheetId="2846"/>
      <sheetData sheetId="2847"/>
      <sheetData sheetId="2848"/>
      <sheetData sheetId="2849"/>
      <sheetData sheetId="2850"/>
      <sheetData sheetId="2851" refreshError="1"/>
      <sheetData sheetId="2852" refreshError="1"/>
      <sheetData sheetId="2853" refreshError="1"/>
      <sheetData sheetId="2854" refreshError="1"/>
      <sheetData sheetId="2855"/>
      <sheetData sheetId="2856"/>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sheetData sheetId="2873"/>
      <sheetData sheetId="2874"/>
      <sheetData sheetId="2875">
        <row r="1">
          <cell r="A1" t="str">
            <v>INSTITUTO NACIONAL DE VIAS</v>
          </cell>
        </row>
      </sheetData>
      <sheetData sheetId="2876"/>
      <sheetData sheetId="2877"/>
      <sheetData sheetId="2878"/>
      <sheetData sheetId="2879"/>
      <sheetData sheetId="2880"/>
      <sheetData sheetId="2881"/>
      <sheetData sheetId="2882"/>
      <sheetData sheetId="2883"/>
      <sheetData sheetId="2884"/>
      <sheetData sheetId="2885">
        <row r="1">
          <cell r="A1" t="str">
            <v>Name</v>
          </cell>
        </row>
      </sheetData>
      <sheetData sheetId="2886"/>
      <sheetData sheetId="2887"/>
      <sheetData sheetId="2888"/>
      <sheetData sheetId="2889">
        <row r="5">
          <cell r="A5" t="str">
            <v>Desperdicio</v>
          </cell>
        </row>
      </sheetData>
      <sheetData sheetId="2890">
        <row r="1">
          <cell r="A1" t="str">
            <v>ITEM</v>
          </cell>
        </row>
      </sheetData>
      <sheetData sheetId="2891">
        <row r="1">
          <cell r="A1" t="str">
            <v>EQUIPO</v>
          </cell>
        </row>
      </sheetData>
      <sheetData sheetId="2892">
        <row r="1">
          <cell r="A1" t="str">
            <v>ADMINISTRACION</v>
          </cell>
        </row>
      </sheetData>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sheetData sheetId="2966" refreshError="1"/>
      <sheetData sheetId="2967" refreshError="1"/>
      <sheetData sheetId="2968" refreshError="1"/>
      <sheetData sheetId="2969" refreshError="1"/>
      <sheetData sheetId="2970" refreshError="1"/>
      <sheetData sheetId="2971" refreshError="1"/>
      <sheetData sheetId="2972">
        <row r="46">
          <cell r="E46">
            <v>1</v>
          </cell>
        </row>
      </sheetData>
      <sheetData sheetId="2973" refreshError="1"/>
      <sheetData sheetId="2974" refreshError="1"/>
      <sheetData sheetId="2975" refreshError="1"/>
      <sheetData sheetId="2976" refreshError="1"/>
      <sheetData sheetId="2977" refreshError="1"/>
      <sheetData sheetId="2978"/>
      <sheetData sheetId="2979" refreshError="1"/>
      <sheetData sheetId="2980"/>
      <sheetData sheetId="2981"/>
      <sheetData sheetId="2982" refreshError="1"/>
      <sheetData sheetId="2983" refreshError="1"/>
      <sheetData sheetId="2984"/>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sheetData sheetId="3044"/>
      <sheetData sheetId="3045"/>
      <sheetData sheetId="3046"/>
      <sheetData sheetId="3047"/>
      <sheetData sheetId="3048"/>
      <sheetData sheetId="3049"/>
      <sheetData sheetId="3050"/>
      <sheetData sheetId="3051"/>
      <sheetData sheetId="3052"/>
      <sheetData sheetId="3053">
        <row r="1">
          <cell r="A1" t="str">
            <v>Name</v>
          </cell>
        </row>
      </sheetData>
      <sheetData sheetId="3054"/>
      <sheetData sheetId="3055"/>
      <sheetData sheetId="3056"/>
      <sheetData sheetId="3057"/>
      <sheetData sheetId="3058"/>
      <sheetData sheetId="3059"/>
      <sheetData sheetId="3060"/>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sheetData sheetId="3084">
        <row r="2">
          <cell r="A2" t="str">
            <v>HOSPITAL HERNANDO MONCALEANO PERDOMO ETAPA 1</v>
          </cell>
        </row>
      </sheetData>
      <sheetData sheetId="3085"/>
      <sheetData sheetId="3086">
        <row r="2">
          <cell r="A2" t="str">
            <v>HOSPITAL HERNANDO MONCALEANO PERDOMO ETAPA 2 A</v>
          </cell>
        </row>
      </sheetData>
      <sheetData sheetId="3087">
        <row r="2">
          <cell r="A2" t="str">
            <v>HOSPITAL HERNANDO MONCALEANO PERDOMO ETAPA 2B</v>
          </cell>
        </row>
      </sheetData>
      <sheetData sheetId="3088"/>
      <sheetData sheetId="3089"/>
      <sheetData sheetId="3090" refreshError="1"/>
      <sheetData sheetId="3091"/>
      <sheetData sheetId="3092"/>
      <sheetData sheetId="3093"/>
      <sheetData sheetId="3094"/>
      <sheetData sheetId="3095" refreshError="1"/>
      <sheetData sheetId="3096"/>
      <sheetData sheetId="3097"/>
      <sheetData sheetId="3098" refreshError="1"/>
      <sheetData sheetId="3099">
        <row r="4">
          <cell r="C4" t="str">
            <v>INTERVENTORIA TECNICO ADMINISTRATIVA PARA LA CONSTRUCCION, INSTALACION DE EQUIPOS, PRUEBAS Y PUESTA EN MARCHA DEL SISTEMA DE SECTORIZACION DEL OLEODUCTO TRANSANDINO.</v>
          </cell>
        </row>
      </sheetData>
      <sheetData sheetId="3100"/>
      <sheetData sheetId="3101"/>
      <sheetData sheetId="3102"/>
      <sheetData sheetId="3103"/>
      <sheetData sheetId="3104"/>
      <sheetData sheetId="3105"/>
      <sheetData sheetId="3106"/>
      <sheetData sheetId="3107"/>
      <sheetData sheetId="3108" refreshError="1"/>
      <sheetData sheetId="3109" refreshError="1"/>
      <sheetData sheetId="3110" refreshError="1"/>
      <sheetData sheetId="3111" refreshError="1"/>
      <sheetData sheetId="3112">
        <row r="4">
          <cell r="E4" t="str">
            <v>GUPCO</v>
          </cell>
        </row>
      </sheetData>
      <sheetData sheetId="3113"/>
      <sheetData sheetId="3114"/>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sheetData sheetId="3142"/>
      <sheetData sheetId="3143"/>
      <sheetData sheetId="3144"/>
      <sheetData sheetId="3145">
        <row r="6">
          <cell r="A6" t="str">
            <v>CO-A1</v>
          </cell>
        </row>
      </sheetData>
      <sheetData sheetId="3146"/>
      <sheetData sheetId="3147" refreshError="1"/>
      <sheetData sheetId="3148"/>
      <sheetData sheetId="3149"/>
      <sheetData sheetId="3150"/>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refreshError="1"/>
      <sheetData sheetId="3165"/>
      <sheetData sheetId="3166"/>
      <sheetData sheetId="3167"/>
      <sheetData sheetId="3168"/>
      <sheetData sheetId="3169"/>
      <sheetData sheetId="3170"/>
      <sheetData sheetId="3171" refreshError="1"/>
      <sheetData sheetId="3172" refreshError="1"/>
      <sheetData sheetId="3173" refreshError="1"/>
      <sheetData sheetId="3174" refreshError="1"/>
      <sheetData sheetId="3175" refreshError="1"/>
      <sheetData sheetId="3176" refreshError="1"/>
      <sheetData sheetId="3177" refreshError="1"/>
      <sheetData sheetId="3178">
        <row r="2">
          <cell r="A2" t="str">
            <v>(ºF)</v>
          </cell>
        </row>
      </sheetData>
      <sheetData sheetId="3179" refreshError="1"/>
      <sheetData sheetId="3180"/>
      <sheetData sheetId="3181" refreshError="1"/>
      <sheetData sheetId="3182"/>
      <sheetData sheetId="3183"/>
      <sheetData sheetId="3184"/>
      <sheetData sheetId="3185"/>
      <sheetData sheetId="3186"/>
      <sheetData sheetId="3187"/>
      <sheetData sheetId="3188"/>
      <sheetData sheetId="3189"/>
      <sheetData sheetId="3190"/>
      <sheetData sheetId="3191"/>
      <sheetData sheetId="3192" refreshError="1"/>
      <sheetData sheetId="3193"/>
      <sheetData sheetId="3194"/>
      <sheetData sheetId="3195"/>
      <sheetData sheetId="3196"/>
      <sheetData sheetId="3197" refreshError="1"/>
      <sheetData sheetId="3198" refreshError="1"/>
      <sheetData sheetId="3199" refreshError="1"/>
      <sheetData sheetId="3200"/>
      <sheetData sheetId="3201" refreshError="1"/>
      <sheetData sheetId="3202" refreshError="1"/>
      <sheetData sheetId="3203"/>
      <sheetData sheetId="3204"/>
      <sheetData sheetId="3205" refreshError="1"/>
      <sheetData sheetId="3206" refreshError="1"/>
      <sheetData sheetId="3207"/>
      <sheetData sheetId="3208" refreshError="1"/>
      <sheetData sheetId="3209" refreshError="1"/>
      <sheetData sheetId="3210"/>
      <sheetData sheetId="3211"/>
      <sheetData sheetId="3212"/>
      <sheetData sheetId="3213"/>
      <sheetData sheetId="3214"/>
      <sheetData sheetId="3215"/>
      <sheetData sheetId="3216"/>
      <sheetData sheetId="3217"/>
      <sheetData sheetId="3218"/>
      <sheetData sheetId="3219"/>
      <sheetData sheetId="3220"/>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ow r="4">
          <cell r="B4">
            <v>39886</v>
          </cell>
        </row>
      </sheetData>
      <sheetData sheetId="3247"/>
      <sheetData sheetId="3248"/>
      <sheetData sheetId="3249"/>
      <sheetData sheetId="3250"/>
      <sheetData sheetId="3251"/>
      <sheetData sheetId="3252"/>
      <sheetData sheetId="3253"/>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row r="4">
          <cell r="A4">
            <v>0</v>
          </cell>
        </row>
      </sheetData>
      <sheetData sheetId="3283"/>
      <sheetData sheetId="3284">
        <row r="3">
          <cell r="A3">
            <v>5.0999999999999996</v>
          </cell>
        </row>
      </sheetData>
      <sheetData sheetId="3285" refreshError="1"/>
      <sheetData sheetId="3286"/>
      <sheetData sheetId="3287" refreshError="1"/>
      <sheetData sheetId="3288" refreshError="1"/>
      <sheetData sheetId="3289"/>
      <sheetData sheetId="3290"/>
      <sheetData sheetId="3291"/>
      <sheetData sheetId="3292"/>
      <sheetData sheetId="3293"/>
      <sheetData sheetId="3294"/>
      <sheetData sheetId="3295"/>
      <sheetData sheetId="3296"/>
      <sheetData sheetId="3297"/>
      <sheetData sheetId="3298"/>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ow r="4">
          <cell r="E4" t="str">
            <v>GUPCO</v>
          </cell>
        </row>
      </sheetData>
      <sheetData sheetId="3697"/>
      <sheetData sheetId="3698"/>
      <sheetData sheetId="3699"/>
      <sheetData sheetId="3700" refreshError="1"/>
      <sheetData sheetId="3701" refreshError="1"/>
      <sheetData sheetId="3702" refreshError="1"/>
      <sheetData sheetId="3703" refreshError="1"/>
      <sheetData sheetId="3704" refreshError="1"/>
      <sheetData sheetId="3705" refreshError="1"/>
      <sheetData sheetId="3706"/>
      <sheetData sheetId="3707"/>
      <sheetData sheetId="3708"/>
      <sheetData sheetId="3709" refreshError="1"/>
      <sheetData sheetId="3710"/>
      <sheetData sheetId="3711"/>
      <sheetData sheetId="3712"/>
      <sheetData sheetId="3713"/>
      <sheetData sheetId="3714"/>
      <sheetData sheetId="3715"/>
      <sheetData sheetId="3716"/>
      <sheetData sheetId="3717"/>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sheetData sheetId="3729" refreshError="1"/>
      <sheetData sheetId="3730" refreshError="1"/>
      <sheetData sheetId="3731"/>
      <sheetData sheetId="3732" refreshError="1"/>
      <sheetData sheetId="3733"/>
      <sheetData sheetId="3734"/>
      <sheetData sheetId="3735"/>
      <sheetData sheetId="3736"/>
      <sheetData sheetId="3737"/>
      <sheetData sheetId="3738"/>
      <sheetData sheetId="3739" refreshError="1"/>
      <sheetData sheetId="3740"/>
      <sheetData sheetId="3741" refreshError="1"/>
      <sheetData sheetId="3742"/>
      <sheetData sheetId="3743" refreshError="1"/>
      <sheetData sheetId="3744" refreshError="1"/>
      <sheetData sheetId="3745" refreshError="1"/>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sheetData sheetId="3797"/>
      <sheetData sheetId="3798"/>
      <sheetData sheetId="3799"/>
      <sheetData sheetId="3800"/>
      <sheetData sheetId="3801"/>
      <sheetData sheetId="3802"/>
      <sheetData sheetId="3803"/>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sheetData sheetId="3813"/>
      <sheetData sheetId="3814"/>
      <sheetData sheetId="3815"/>
      <sheetData sheetId="3816"/>
      <sheetData sheetId="3817"/>
      <sheetData sheetId="3818"/>
      <sheetData sheetId="3819"/>
      <sheetData sheetId="3820"/>
      <sheetData sheetId="3821"/>
      <sheetData sheetId="3822"/>
      <sheetData sheetId="3823" refreshError="1"/>
      <sheetData sheetId="3824" refreshError="1"/>
      <sheetData sheetId="3825" refreshError="1"/>
      <sheetData sheetId="3826" refreshError="1"/>
      <sheetData sheetId="3827" refreshError="1"/>
      <sheetData sheetId="3828"/>
      <sheetData sheetId="3829"/>
      <sheetData sheetId="3830" refreshError="1"/>
      <sheetData sheetId="3831"/>
      <sheetData sheetId="3832">
        <row r="4">
          <cell r="B4">
            <v>39886</v>
          </cell>
        </row>
      </sheetData>
      <sheetData sheetId="3833"/>
      <sheetData sheetId="3834"/>
      <sheetData sheetId="3835"/>
      <sheetData sheetId="3836"/>
      <sheetData sheetId="3837"/>
      <sheetData sheetId="3838"/>
      <sheetData sheetId="3839">
        <row r="4">
          <cell r="B4">
            <v>39886</v>
          </cell>
        </row>
      </sheetData>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refreshError="1"/>
      <sheetData sheetId="3866" refreshError="1"/>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refreshError="1"/>
      <sheetData sheetId="3887"/>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sheetData sheetId="3967"/>
      <sheetData sheetId="3968"/>
      <sheetData sheetId="3969"/>
      <sheetData sheetId="3970">
        <row r="4">
          <cell r="E4" t="str">
            <v>GUPCO</v>
          </cell>
        </row>
      </sheetData>
      <sheetData sheetId="3971"/>
      <sheetData sheetId="3972"/>
      <sheetData sheetId="3973"/>
      <sheetData sheetId="3974"/>
      <sheetData sheetId="3975"/>
      <sheetData sheetId="3976" refreshError="1"/>
      <sheetData sheetId="3977"/>
      <sheetData sheetId="3978" refreshError="1"/>
      <sheetData sheetId="3979"/>
      <sheetData sheetId="3980" refreshError="1"/>
      <sheetData sheetId="3981" refreshError="1"/>
      <sheetData sheetId="3982" refreshError="1"/>
      <sheetData sheetId="3983" refreshError="1"/>
      <sheetData sheetId="3984"/>
      <sheetData sheetId="3985"/>
      <sheetData sheetId="3986"/>
      <sheetData sheetId="3987"/>
      <sheetData sheetId="3988"/>
      <sheetData sheetId="3989" refreshError="1"/>
      <sheetData sheetId="3990" refreshError="1"/>
      <sheetData sheetId="3991" refreshError="1"/>
      <sheetData sheetId="3992" refreshError="1"/>
      <sheetData sheetId="3993" refreshError="1"/>
      <sheetData sheetId="3994" refreshError="1"/>
      <sheetData sheetId="3995" refreshError="1"/>
      <sheetData sheetId="3996"/>
      <sheetData sheetId="3997"/>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refreshError="1"/>
      <sheetData sheetId="4054"/>
      <sheetData sheetId="4055"/>
      <sheetData sheetId="4056" refreshError="1"/>
      <sheetData sheetId="4057"/>
      <sheetData sheetId="4058" refreshError="1"/>
      <sheetData sheetId="4059"/>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sheetData sheetId="4075"/>
      <sheetData sheetId="4076"/>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sheetData sheetId="4088"/>
      <sheetData sheetId="4089"/>
      <sheetData sheetId="4090"/>
      <sheetData sheetId="4091"/>
      <sheetData sheetId="4092"/>
      <sheetData sheetId="4093"/>
      <sheetData sheetId="4094"/>
      <sheetData sheetId="4095"/>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sheetData sheetId="4131"/>
      <sheetData sheetId="4132">
        <row r="6">
          <cell r="AB6">
            <v>40179</v>
          </cell>
        </row>
      </sheetData>
      <sheetData sheetId="4133"/>
      <sheetData sheetId="4134"/>
      <sheetData sheetId="4135"/>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sheetData sheetId="4201"/>
      <sheetData sheetId="4202" refreshError="1"/>
      <sheetData sheetId="4203" refreshError="1"/>
      <sheetData sheetId="4204" refreshError="1"/>
      <sheetData sheetId="4205" refreshError="1"/>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row r="6">
          <cell r="A6" t="str">
            <v>TOPÓGRAFO</v>
          </cell>
        </row>
      </sheetData>
      <sheetData sheetId="4299"/>
      <sheetData sheetId="4300">
        <row r="5">
          <cell r="E5" t="str">
            <v>CANTIDAD</v>
          </cell>
        </row>
      </sheetData>
      <sheetData sheetId="4301">
        <row r="5">
          <cell r="E5" t="str">
            <v>CANTIDAD</v>
          </cell>
        </row>
      </sheetData>
      <sheetData sheetId="4302">
        <row r="5">
          <cell r="E5" t="str">
            <v>CANTIDAD</v>
          </cell>
        </row>
      </sheetData>
      <sheetData sheetId="4303">
        <row r="5">
          <cell r="E5" t="str">
            <v>CANTIDAD</v>
          </cell>
        </row>
      </sheetData>
      <sheetData sheetId="4304">
        <row r="5">
          <cell r="E5" t="str">
            <v>CANTIDAD</v>
          </cell>
        </row>
      </sheetData>
      <sheetData sheetId="4305">
        <row r="5">
          <cell r="E5" t="str">
            <v>CANTIDAD</v>
          </cell>
        </row>
      </sheetData>
      <sheetData sheetId="4306">
        <row r="5">
          <cell r="E5" t="str">
            <v>CANTIDAD</v>
          </cell>
        </row>
      </sheetData>
      <sheetData sheetId="4307">
        <row r="5">
          <cell r="E5" t="str">
            <v>CANTIDAD</v>
          </cell>
        </row>
      </sheetData>
      <sheetData sheetId="4308">
        <row r="5">
          <cell r="E5" t="str">
            <v>CANTIDAD</v>
          </cell>
        </row>
      </sheetData>
      <sheetData sheetId="4309">
        <row r="5">
          <cell r="E5" t="str">
            <v>CANTIDAD</v>
          </cell>
        </row>
      </sheetData>
      <sheetData sheetId="4310">
        <row r="5">
          <cell r="E5" t="str">
            <v>CANTIDAD</v>
          </cell>
        </row>
      </sheetData>
      <sheetData sheetId="4311">
        <row r="5">
          <cell r="E5" t="str">
            <v>CANTIDAD</v>
          </cell>
        </row>
      </sheetData>
      <sheetData sheetId="4312">
        <row r="5">
          <cell r="E5" t="str">
            <v>CANTIDAD</v>
          </cell>
        </row>
      </sheetData>
      <sheetData sheetId="4313">
        <row r="5">
          <cell r="E5" t="str">
            <v>CANTIDAD</v>
          </cell>
        </row>
      </sheetData>
      <sheetData sheetId="4314">
        <row r="5">
          <cell r="E5" t="str">
            <v>CANTIDAD</v>
          </cell>
        </row>
      </sheetData>
      <sheetData sheetId="4315">
        <row r="5">
          <cell r="E5" t="str">
            <v>CANTIDAD</v>
          </cell>
        </row>
      </sheetData>
      <sheetData sheetId="4316"/>
      <sheetData sheetId="4317"/>
      <sheetData sheetId="4318"/>
      <sheetData sheetId="4319"/>
      <sheetData sheetId="4320"/>
      <sheetData sheetId="4321"/>
      <sheetData sheetId="4322">
        <row r="5">
          <cell r="E5" t="str">
            <v>CANTIDAD</v>
          </cell>
        </row>
      </sheetData>
      <sheetData sheetId="4323">
        <row r="5">
          <cell r="E5" t="str">
            <v>CANTIDAD</v>
          </cell>
        </row>
      </sheetData>
      <sheetData sheetId="4324">
        <row r="5">
          <cell r="E5" t="str">
            <v>CANTIDAD</v>
          </cell>
        </row>
      </sheetData>
      <sheetData sheetId="4325"/>
      <sheetData sheetId="4326">
        <row r="5">
          <cell r="A5" t="str">
            <v>Desperdicio</v>
          </cell>
        </row>
      </sheetData>
      <sheetData sheetId="4327"/>
      <sheetData sheetId="4328"/>
      <sheetData sheetId="4329"/>
      <sheetData sheetId="4330"/>
      <sheetData sheetId="4331"/>
      <sheetData sheetId="4332"/>
      <sheetData sheetId="4333"/>
      <sheetData sheetId="4334"/>
      <sheetData sheetId="4335"/>
      <sheetData sheetId="4336"/>
      <sheetData sheetId="4337"/>
      <sheetData sheetId="4338">
        <row r="1">
          <cell r="A1" t="str">
            <v>INSTITUTO NACIONAL DE VIAS</v>
          </cell>
        </row>
      </sheetData>
      <sheetData sheetId="4339"/>
      <sheetData sheetId="4340">
        <row r="1">
          <cell r="A1" t="str">
            <v>INSTITUTO NACIONAL DE VIAS</v>
          </cell>
        </row>
      </sheetData>
      <sheetData sheetId="4341">
        <row r="7">
          <cell r="A7" t="str">
            <v>Herramientas Menores</v>
          </cell>
        </row>
      </sheetData>
      <sheetData sheetId="4342"/>
      <sheetData sheetId="4343">
        <row r="18">
          <cell r="C18">
            <v>7000</v>
          </cell>
        </row>
      </sheetData>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ow r="1">
          <cell r="A1" t="str">
            <v>INSTITUTO NACIONAL DE VIAS</v>
          </cell>
        </row>
      </sheetData>
      <sheetData sheetId="4362"/>
      <sheetData sheetId="4363"/>
      <sheetData sheetId="4364"/>
      <sheetData sheetId="4365">
        <row r="1">
          <cell r="A1" t="str">
            <v>INSTITUTO NACIONAL DE VIAS</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row r="1">
          <cell r="A1" t="str">
            <v>EQUIPO</v>
          </cell>
        </row>
      </sheetData>
      <sheetData sheetId="4450">
        <row r="1">
          <cell r="A1" t="str">
            <v>ADMINISTRACION</v>
          </cell>
        </row>
      </sheetData>
      <sheetData sheetId="4451">
        <row r="1">
          <cell r="A1" t="str">
            <v>EQUIPO</v>
          </cell>
        </row>
      </sheetData>
      <sheetData sheetId="4452">
        <row r="1">
          <cell r="A1" t="str">
            <v>ADMINISTRACION</v>
          </cell>
        </row>
      </sheetData>
      <sheetData sheetId="4453">
        <row r="1">
          <cell r="A1" t="str">
            <v>EQUIPO</v>
          </cell>
        </row>
      </sheetData>
      <sheetData sheetId="4454">
        <row r="1">
          <cell r="A1" t="str">
            <v>ADMINISTRACION</v>
          </cell>
        </row>
      </sheetData>
      <sheetData sheetId="4455">
        <row r="1">
          <cell r="A1" t="str">
            <v>EQUIPO</v>
          </cell>
        </row>
      </sheetData>
      <sheetData sheetId="4456">
        <row r="1">
          <cell r="A1" t="str">
            <v>ADMINISTRACION</v>
          </cell>
        </row>
      </sheetData>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row r="1">
          <cell r="A1" t="str">
            <v>ITEM</v>
          </cell>
        </row>
      </sheetData>
      <sheetData sheetId="4494">
        <row r="1">
          <cell r="A1" t="str">
            <v>EQUIPO</v>
          </cell>
        </row>
      </sheetData>
      <sheetData sheetId="4495">
        <row r="1">
          <cell r="A1" t="str">
            <v>ITEM</v>
          </cell>
        </row>
      </sheetData>
      <sheetData sheetId="4496">
        <row r="1">
          <cell r="A1" t="str">
            <v>EQUIPO</v>
          </cell>
        </row>
      </sheetData>
      <sheetData sheetId="4497">
        <row r="1">
          <cell r="A1" t="str">
            <v>ITEM</v>
          </cell>
        </row>
      </sheetData>
      <sheetData sheetId="4498">
        <row r="1">
          <cell r="A1" t="str">
            <v>EQUIPO</v>
          </cell>
        </row>
      </sheetData>
      <sheetData sheetId="4499">
        <row r="1">
          <cell r="A1" t="str">
            <v>ADMINISTRACION</v>
          </cell>
        </row>
      </sheetData>
      <sheetData sheetId="4500">
        <row r="1">
          <cell r="A1" t="str">
            <v>EQUIPO</v>
          </cell>
        </row>
      </sheetData>
      <sheetData sheetId="4501">
        <row r="1">
          <cell r="A1" t="str">
            <v>ADMINISTRACION</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row r="16">
          <cell r="A16" t="str">
            <v>ABONO 10-30-10</v>
          </cell>
        </row>
      </sheetData>
      <sheetData sheetId="4543"/>
      <sheetData sheetId="4544">
        <row r="16">
          <cell r="A16" t="str">
            <v>ABONO 10-30-10</v>
          </cell>
        </row>
      </sheetData>
      <sheetData sheetId="4545"/>
      <sheetData sheetId="4546">
        <row r="16">
          <cell r="A16" t="str">
            <v>ABONO 10-30-10</v>
          </cell>
        </row>
      </sheetData>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14">
          <cell r="D14">
            <v>38504</v>
          </cell>
        </row>
      </sheetData>
      <sheetData sheetId="4688"/>
      <sheetData sheetId="4689"/>
      <sheetData sheetId="4690">
        <row r="14">
          <cell r="D14">
            <v>38504</v>
          </cell>
        </row>
      </sheetData>
      <sheetData sheetId="4691"/>
      <sheetData sheetId="4692"/>
      <sheetData sheetId="4693"/>
      <sheetData sheetId="4694">
        <row r="14">
          <cell r="D14">
            <v>38504</v>
          </cell>
        </row>
      </sheetData>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row r="1">
          <cell r="A1" t="str">
            <v>ITEM</v>
          </cell>
        </row>
      </sheetData>
      <sheetData sheetId="4823">
        <row r="1">
          <cell r="A1" t="str">
            <v>EQUIPO</v>
          </cell>
        </row>
      </sheetData>
      <sheetData sheetId="4824">
        <row r="1">
          <cell r="A1" t="str">
            <v>ADMINISTRACION</v>
          </cell>
        </row>
      </sheetData>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row r="1">
          <cell r="A1" t="str">
            <v>ITEM</v>
          </cell>
        </row>
      </sheetData>
      <sheetData sheetId="4844">
        <row r="1">
          <cell r="A1" t="str">
            <v>EQUIPO</v>
          </cell>
        </row>
      </sheetData>
      <sheetData sheetId="4845">
        <row r="1">
          <cell r="A1" t="str">
            <v>ADMINISTRACION</v>
          </cell>
        </row>
      </sheetData>
      <sheetData sheetId="4846"/>
      <sheetData sheetId="4847"/>
      <sheetData sheetId="4848"/>
      <sheetData sheetId="4849"/>
      <sheetData sheetId="4850"/>
      <sheetData sheetId="4851" refreshError="1"/>
      <sheetData sheetId="4852">
        <row r="1">
          <cell r="A1" t="str">
            <v>ADMINISTRACION</v>
          </cell>
        </row>
      </sheetData>
      <sheetData sheetId="4853"/>
      <sheetData sheetId="4854"/>
      <sheetData sheetId="4855"/>
      <sheetData sheetId="4856"/>
      <sheetData sheetId="4857"/>
      <sheetData sheetId="4858"/>
      <sheetData sheetId="4859"/>
      <sheetData sheetId="4860"/>
      <sheetData sheetId="4861">
        <row r="1">
          <cell r="A1" t="str">
            <v>ITEM</v>
          </cell>
        </row>
      </sheetData>
      <sheetData sheetId="4862">
        <row r="1">
          <cell r="A1" t="str">
            <v>EQUIPO</v>
          </cell>
        </row>
      </sheetData>
      <sheetData sheetId="4863">
        <row r="1">
          <cell r="A1" t="str">
            <v>ADMINISTRACION</v>
          </cell>
        </row>
      </sheetData>
      <sheetData sheetId="4864"/>
      <sheetData sheetId="4865"/>
      <sheetData sheetId="4866"/>
      <sheetData sheetId="4867"/>
      <sheetData sheetId="4868"/>
      <sheetData sheetId="4869"/>
      <sheetData sheetId="4870"/>
      <sheetData sheetId="4871"/>
      <sheetData sheetId="4872"/>
      <sheetData sheetId="4873"/>
      <sheetData sheetId="4874"/>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sheetData sheetId="4903" refreshError="1"/>
      <sheetData sheetId="4904" refreshError="1"/>
      <sheetData sheetId="4905" refreshError="1"/>
      <sheetData sheetId="4906" refreshError="1"/>
      <sheetData sheetId="4907"/>
      <sheetData sheetId="4908" refreshError="1"/>
      <sheetData sheetId="4909" refreshError="1"/>
      <sheetData sheetId="4910" refreshError="1"/>
      <sheetData sheetId="4911" refreshError="1"/>
      <sheetData sheetId="4912" refreshError="1"/>
      <sheetData sheetId="4913" refreshError="1"/>
      <sheetData sheetId="4914"/>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sheetData sheetId="4924"/>
      <sheetData sheetId="4925">
        <row r="1">
          <cell r="A1" t="str">
            <v>EQUIPO</v>
          </cell>
        </row>
      </sheetData>
      <sheetData sheetId="4926">
        <row r="1">
          <cell r="A1" t="str">
            <v>ADMINISTRACION</v>
          </cell>
        </row>
      </sheetData>
      <sheetData sheetId="4927"/>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sheetData sheetId="5093" refreshError="1"/>
      <sheetData sheetId="5094"/>
      <sheetData sheetId="5095"/>
      <sheetData sheetId="5096"/>
      <sheetData sheetId="5097"/>
      <sheetData sheetId="5098"/>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sheetData sheetId="5144"/>
      <sheetData sheetId="5145"/>
      <sheetData sheetId="5146"/>
      <sheetData sheetId="5147">
        <row r="21">
          <cell r="G21" t="b">
            <v>0</v>
          </cell>
        </row>
      </sheetData>
      <sheetData sheetId="5148"/>
      <sheetData sheetId="5149"/>
      <sheetData sheetId="5150">
        <row r="21">
          <cell r="G21" t="b">
            <v>0</v>
          </cell>
        </row>
      </sheetData>
      <sheetData sheetId="5151"/>
      <sheetData sheetId="5152"/>
      <sheetData sheetId="5153"/>
      <sheetData sheetId="5154">
        <row r="5">
          <cell r="A5" t="str">
            <v>Desperdicio</v>
          </cell>
        </row>
      </sheetData>
      <sheetData sheetId="5155">
        <row r="7">
          <cell r="A7" t="str">
            <v>Herramientas Menores</v>
          </cell>
        </row>
      </sheetData>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sheetData sheetId="5167"/>
      <sheetData sheetId="5168"/>
      <sheetData sheetId="5169"/>
      <sheetData sheetId="5170"/>
      <sheetData sheetId="5171"/>
      <sheetData sheetId="5172"/>
      <sheetData sheetId="5173"/>
      <sheetData sheetId="5174"/>
      <sheetData sheetId="5175"/>
      <sheetData sheetId="5176"/>
      <sheetData sheetId="5177">
        <row r="18">
          <cell r="C18">
            <v>7000</v>
          </cell>
        </row>
      </sheetData>
      <sheetData sheetId="5178"/>
      <sheetData sheetId="5179"/>
      <sheetData sheetId="5180"/>
      <sheetData sheetId="5181"/>
      <sheetData sheetId="5182" refreshError="1"/>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refreshError="1"/>
      <sheetData sheetId="5202"/>
      <sheetData sheetId="5203"/>
      <sheetData sheetId="5204"/>
      <sheetData sheetId="5205"/>
      <sheetData sheetId="5206"/>
      <sheetData sheetId="5207"/>
      <sheetData sheetId="5208"/>
      <sheetData sheetId="5209"/>
      <sheetData sheetId="5210" refreshError="1"/>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refreshError="1"/>
      <sheetData sheetId="5224"/>
      <sheetData sheetId="5225"/>
      <sheetData sheetId="5226"/>
      <sheetData sheetId="5227"/>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ow r="36">
          <cell r="G36">
            <v>310000.00000097335</v>
          </cell>
        </row>
      </sheetData>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sheetData sheetId="5540"/>
      <sheetData sheetId="5541"/>
      <sheetData sheetId="5542"/>
      <sheetData sheetId="5543"/>
      <sheetData sheetId="5544"/>
      <sheetData sheetId="5545"/>
      <sheetData sheetId="5546"/>
      <sheetData sheetId="5547"/>
      <sheetData sheetId="5548"/>
      <sheetData sheetId="5549" refreshError="1"/>
      <sheetData sheetId="5550" refreshError="1"/>
      <sheetData sheetId="5551" refreshError="1"/>
      <sheetData sheetId="5552"/>
      <sheetData sheetId="5553"/>
      <sheetData sheetId="5554"/>
      <sheetData sheetId="5555"/>
      <sheetData sheetId="5556"/>
      <sheetData sheetId="5557"/>
      <sheetData sheetId="5558"/>
      <sheetData sheetId="5559"/>
      <sheetData sheetId="5560" refreshError="1"/>
      <sheetData sheetId="5561" refreshError="1"/>
      <sheetData sheetId="5562" refreshError="1"/>
      <sheetData sheetId="5563"/>
      <sheetData sheetId="5564"/>
      <sheetData sheetId="5565" refreshError="1"/>
      <sheetData sheetId="5566" refreshError="1"/>
      <sheetData sheetId="5567"/>
      <sheetData sheetId="5568"/>
      <sheetData sheetId="5569"/>
      <sheetData sheetId="5570"/>
      <sheetData sheetId="5571" refreshError="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sheetData sheetId="5863"/>
      <sheetData sheetId="5864" refreshError="1"/>
      <sheetData sheetId="5865" refreshError="1"/>
      <sheetData sheetId="5866" refreshError="1"/>
      <sheetData sheetId="5867" refreshError="1"/>
      <sheetData sheetId="5868" refreshError="1"/>
      <sheetData sheetId="5869" refreshError="1"/>
      <sheetData sheetId="5870"/>
      <sheetData sheetId="5871"/>
      <sheetData sheetId="5872"/>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ow r="6">
          <cell r="A6" t="str">
            <v>TOPÓGRAFO</v>
          </cell>
        </row>
      </sheetData>
      <sheetData sheetId="6084" refreshError="1"/>
      <sheetData sheetId="6085" refreshError="1"/>
      <sheetData sheetId="6086" refreshError="1"/>
      <sheetData sheetId="6087">
        <row r="3">
          <cell r="A3" t="str">
            <v>COD</v>
          </cell>
        </row>
      </sheetData>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sheetData sheetId="6099" refreshError="1"/>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sheetData sheetId="6146" refreshError="1"/>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refreshError="1"/>
      <sheetData sheetId="6183" refreshError="1"/>
      <sheetData sheetId="6184" refreshError="1"/>
      <sheetData sheetId="6185"/>
      <sheetData sheetId="6186"/>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sheetData sheetId="6198" refreshError="1"/>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refreshError="1"/>
      <sheetData sheetId="6212" refreshError="1"/>
      <sheetData sheetId="6213" refreshError="1"/>
      <sheetData sheetId="6214" refreshError="1"/>
      <sheetData sheetId="6215" refreshError="1"/>
      <sheetData sheetId="6216"/>
      <sheetData sheetId="6217"/>
      <sheetData sheetId="6218"/>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sheetData sheetId="6242" refreshError="1"/>
      <sheetData sheetId="6243"/>
      <sheetData sheetId="6244" refreshError="1"/>
      <sheetData sheetId="6245">
        <row r="1">
          <cell r="A1" t="str">
            <v>INSTITUTO NACIONAL DE VIAS</v>
          </cell>
        </row>
      </sheetData>
      <sheetData sheetId="6246" refreshError="1"/>
      <sheetData sheetId="6247" refreshError="1"/>
      <sheetData sheetId="6248" refreshError="1"/>
      <sheetData sheetId="6249" refreshError="1"/>
      <sheetData sheetId="6250" refreshError="1"/>
      <sheetData sheetId="6251" refreshError="1"/>
      <sheetData sheetId="6252" refreshError="1"/>
      <sheetData sheetId="6253">
        <row r="2">
          <cell r="A2" t="str">
            <v>CODIGO</v>
          </cell>
        </row>
      </sheetData>
      <sheetData sheetId="6254"/>
      <sheetData sheetId="6255"/>
      <sheetData sheetId="6256"/>
      <sheetData sheetId="6257" refreshError="1"/>
      <sheetData sheetId="6258" refreshError="1"/>
      <sheetData sheetId="6259" refreshError="1"/>
      <sheetData sheetId="6260" refreshError="1"/>
      <sheetData sheetId="6261" refreshError="1"/>
      <sheetData sheetId="6262" refreshError="1"/>
      <sheetData sheetId="6263"/>
      <sheetData sheetId="6264"/>
      <sheetData sheetId="6265"/>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sheetData sheetId="628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sheetData sheetId="6295"/>
      <sheetData sheetId="6296"/>
      <sheetData sheetId="6297"/>
      <sheetData sheetId="6298"/>
      <sheetData sheetId="6299"/>
      <sheetData sheetId="6300"/>
      <sheetData sheetId="6301"/>
      <sheetData sheetId="6302"/>
      <sheetData sheetId="6303"/>
      <sheetData sheetId="6304"/>
      <sheetData sheetId="6305" refreshError="1"/>
      <sheetData sheetId="6306"/>
      <sheetData sheetId="6307" refreshError="1"/>
      <sheetData sheetId="6308" refreshError="1"/>
      <sheetData sheetId="6309"/>
      <sheetData sheetId="6310"/>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sheetData sheetId="6353"/>
      <sheetData sheetId="6354"/>
      <sheetData sheetId="6355"/>
      <sheetData sheetId="6356"/>
      <sheetData sheetId="6357"/>
      <sheetData sheetId="6358"/>
      <sheetData sheetId="6359"/>
      <sheetData sheetId="6360"/>
      <sheetData sheetId="6361" refreshError="1"/>
      <sheetData sheetId="6362" refreshError="1"/>
      <sheetData sheetId="6363"/>
      <sheetData sheetId="6364"/>
      <sheetData sheetId="6365"/>
      <sheetData sheetId="6366"/>
      <sheetData sheetId="6367"/>
      <sheetData sheetId="6368"/>
      <sheetData sheetId="6369"/>
      <sheetData sheetId="6370"/>
      <sheetData sheetId="6371"/>
      <sheetData sheetId="6372"/>
      <sheetData sheetId="6373" refreshError="1"/>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refreshError="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refreshError="1"/>
      <sheetData sheetId="6488" refreshError="1"/>
      <sheetData sheetId="6489" refreshError="1"/>
      <sheetData sheetId="6490" refreshError="1"/>
      <sheetData sheetId="6491" refreshError="1"/>
      <sheetData sheetId="6492" refreshError="1"/>
      <sheetData sheetId="6493"/>
      <sheetData sheetId="6494" refreshError="1"/>
      <sheetData sheetId="6495" refreshError="1"/>
      <sheetData sheetId="6496" refreshError="1"/>
      <sheetData sheetId="6497">
        <row r="36">
          <cell r="G36">
            <v>271000.00000162207</v>
          </cell>
        </row>
      </sheetData>
      <sheetData sheetId="6498">
        <row r="33">
          <cell r="G33">
            <v>283000.00002693152</v>
          </cell>
        </row>
      </sheetData>
      <sheetData sheetId="6499">
        <row r="33">
          <cell r="G33">
            <v>290000.00000013626</v>
          </cell>
        </row>
      </sheetData>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row r="1">
          <cell r="A1" t="str">
            <v>ADMINISTRACION</v>
          </cell>
        </row>
      </sheetData>
      <sheetData sheetId="6576">
        <row r="1">
          <cell r="A1" t="str">
            <v>EQUIPO</v>
          </cell>
        </row>
      </sheetData>
      <sheetData sheetId="6577"/>
      <sheetData sheetId="6578"/>
      <sheetData sheetId="6579"/>
      <sheetData sheetId="6580"/>
      <sheetData sheetId="6581">
        <row r="1">
          <cell r="A1" t="str">
            <v>ITEM</v>
          </cell>
        </row>
      </sheetData>
      <sheetData sheetId="6582">
        <row r="1">
          <cell r="A1" t="str">
            <v>EQUIPO</v>
          </cell>
        </row>
      </sheetData>
      <sheetData sheetId="6583">
        <row r="1">
          <cell r="A1" t="str">
            <v>ADMINISTRACION</v>
          </cell>
        </row>
      </sheetData>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1">
          <cell r="A1" t="str">
            <v>ADMINISTRACION</v>
          </cell>
        </row>
      </sheetData>
      <sheetData sheetId="6620">
        <row r="1">
          <cell r="A1" t="str">
            <v>EQUIPO</v>
          </cell>
        </row>
      </sheetData>
      <sheetData sheetId="6621">
        <row r="1">
          <cell r="A1" t="str">
            <v>ADMINISTRACION</v>
          </cell>
        </row>
      </sheetData>
      <sheetData sheetId="6622">
        <row r="1">
          <cell r="A1" t="str">
            <v>EQUIPO</v>
          </cell>
        </row>
      </sheetData>
      <sheetData sheetId="6623">
        <row r="1">
          <cell r="A1" t="str">
            <v>ITEM</v>
          </cell>
        </row>
      </sheetData>
      <sheetData sheetId="6624"/>
      <sheetData sheetId="6625"/>
      <sheetData sheetId="6626"/>
      <sheetData sheetId="6627"/>
      <sheetData sheetId="6628"/>
      <sheetData sheetId="6629"/>
      <sheetData sheetId="6630"/>
      <sheetData sheetId="6631"/>
      <sheetData sheetId="6632">
        <row r="6">
          <cell r="A6" t="str">
            <v>TOPÓGRAFO</v>
          </cell>
        </row>
      </sheetData>
      <sheetData sheetId="6633">
        <row r="7">
          <cell r="A7" t="str">
            <v>Herramientas Menores</v>
          </cell>
        </row>
      </sheetData>
      <sheetData sheetId="6634">
        <row r="5">
          <cell r="A5" t="str">
            <v>Desperdicio</v>
          </cell>
        </row>
      </sheetData>
      <sheetData sheetId="6635"/>
      <sheetData sheetId="6636">
        <row r="1">
          <cell r="A1" t="str">
            <v>ADMINISTRACION</v>
          </cell>
        </row>
      </sheetData>
      <sheetData sheetId="6637">
        <row r="1">
          <cell r="A1" t="str">
            <v>EQUIPO</v>
          </cell>
        </row>
      </sheetData>
      <sheetData sheetId="6638">
        <row r="1">
          <cell r="A1" t="str">
            <v>ITEM</v>
          </cell>
        </row>
      </sheetData>
      <sheetData sheetId="6639">
        <row r="1">
          <cell r="A1" t="str">
            <v>EQUIPO</v>
          </cell>
        </row>
      </sheetData>
      <sheetData sheetId="6640">
        <row r="1">
          <cell r="A1" t="str">
            <v>ITEM</v>
          </cell>
        </row>
      </sheetData>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sheetData sheetId="6759"/>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ow r="1">
          <cell r="C1">
            <v>0.2</v>
          </cell>
        </row>
      </sheetData>
      <sheetData sheetId="6778"/>
      <sheetData sheetId="6779"/>
      <sheetData sheetId="6780">
        <row r="1">
          <cell r="A1" t="str">
            <v>ITEM</v>
          </cell>
        </row>
      </sheetData>
      <sheetData sheetId="6781">
        <row r="1">
          <cell r="A1" t="str">
            <v>EQUIPO</v>
          </cell>
        </row>
      </sheetData>
      <sheetData sheetId="6782">
        <row r="1">
          <cell r="A1" t="str">
            <v>ADMINISTRACION</v>
          </cell>
        </row>
      </sheetData>
      <sheetData sheetId="6783"/>
      <sheetData sheetId="6784">
        <row r="1">
          <cell r="A1" t="str">
            <v>ITEM</v>
          </cell>
        </row>
      </sheetData>
      <sheetData sheetId="6785">
        <row r="1">
          <cell r="A1" t="str">
            <v>EQUIPO</v>
          </cell>
        </row>
      </sheetData>
      <sheetData sheetId="6786"/>
      <sheetData sheetId="6787"/>
      <sheetData sheetId="6788"/>
      <sheetData sheetId="6789"/>
      <sheetData sheetId="6790">
        <row r="1">
          <cell r="A1" t="str">
            <v>EQUIPO</v>
          </cell>
        </row>
      </sheetData>
      <sheetData sheetId="6791"/>
      <sheetData sheetId="6792"/>
      <sheetData sheetId="6793"/>
      <sheetData sheetId="6794"/>
      <sheetData sheetId="6795"/>
      <sheetData sheetId="6796">
        <row r="1">
          <cell r="A1" t="str">
            <v>ITEM</v>
          </cell>
        </row>
      </sheetData>
      <sheetData sheetId="6797">
        <row r="1">
          <cell r="A1" t="str">
            <v>EQUIPO</v>
          </cell>
        </row>
      </sheetData>
      <sheetData sheetId="6798">
        <row r="1">
          <cell r="A1" t="str">
            <v>ADMINISTRACION</v>
          </cell>
        </row>
      </sheetData>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row r="1">
          <cell r="A1" t="str">
            <v>ITEM</v>
          </cell>
        </row>
      </sheetData>
      <sheetData sheetId="6836">
        <row r="1">
          <cell r="A1" t="str">
            <v>EQUIPO</v>
          </cell>
        </row>
      </sheetData>
      <sheetData sheetId="6837">
        <row r="1">
          <cell r="A1" t="str">
            <v>ADMINISTRACION</v>
          </cell>
        </row>
      </sheetData>
      <sheetData sheetId="6838" refreshError="1"/>
      <sheetData sheetId="6839" refreshError="1"/>
      <sheetData sheetId="6840"/>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sheetData sheetId="6899">
        <row r="14">
          <cell r="D14">
            <v>38504</v>
          </cell>
        </row>
      </sheetData>
      <sheetData sheetId="6900" refreshError="1"/>
      <sheetData sheetId="6901" refreshError="1"/>
      <sheetData sheetId="6902">
        <row r="14">
          <cell r="D14">
            <v>38504</v>
          </cell>
        </row>
      </sheetData>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sheetData sheetId="6942"/>
      <sheetData sheetId="6943"/>
      <sheetData sheetId="6944"/>
      <sheetData sheetId="6945"/>
      <sheetData sheetId="6946"/>
      <sheetData sheetId="6947"/>
      <sheetData sheetId="6948"/>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refreshError="1"/>
      <sheetData sheetId="6985" refreshError="1"/>
      <sheetData sheetId="6986"/>
      <sheetData sheetId="6987"/>
      <sheetData sheetId="6988"/>
      <sheetData sheetId="6989"/>
      <sheetData sheetId="6990"/>
      <sheetData sheetId="6991"/>
      <sheetData sheetId="6992"/>
      <sheetData sheetId="6993"/>
      <sheetData sheetId="6994"/>
      <sheetData sheetId="6995"/>
      <sheetData sheetId="6996">
        <row r="1">
          <cell r="A1" t="str">
            <v>INSTITUTO NACIONAL DE VIAS</v>
          </cell>
        </row>
      </sheetData>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row r="1">
          <cell r="A1" t="str">
            <v>INSTITUTO NACIONAL DE VIAS</v>
          </cell>
        </row>
      </sheetData>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row r="1">
          <cell r="A1" t="str">
            <v>INSTITUTO NACIONAL DE VIAS</v>
          </cell>
        </row>
      </sheetData>
      <sheetData sheetId="7027"/>
      <sheetData sheetId="7028"/>
      <sheetData sheetId="7029"/>
      <sheetData sheetId="7030"/>
      <sheetData sheetId="7031"/>
      <sheetData sheetId="7032"/>
      <sheetData sheetId="7033"/>
      <sheetData sheetId="7034">
        <row r="1">
          <cell r="A1" t="str">
            <v>INSTITUTO NACIONAL DE VIAS</v>
          </cell>
        </row>
      </sheetData>
      <sheetData sheetId="7035"/>
      <sheetData sheetId="7036"/>
      <sheetData sheetId="7037"/>
      <sheetData sheetId="7038"/>
      <sheetData sheetId="7039"/>
      <sheetData sheetId="7040"/>
      <sheetData sheetId="7041"/>
      <sheetData sheetId="7042">
        <row r="1">
          <cell r="A1" t="str">
            <v>INSTITUTO NACIONAL DE VIAS</v>
          </cell>
        </row>
      </sheetData>
      <sheetData sheetId="7043"/>
      <sheetData sheetId="7044"/>
      <sheetData sheetId="7045"/>
      <sheetData sheetId="7046"/>
      <sheetData sheetId="7047"/>
      <sheetData sheetId="7048"/>
      <sheetData sheetId="7049"/>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row r="2">
          <cell r="A2" t="str">
            <v>ACTA No</v>
          </cell>
        </row>
      </sheetData>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row r="2">
          <cell r="A2" t="str">
            <v>ACTA No</v>
          </cell>
        </row>
      </sheetData>
      <sheetData sheetId="7097">
        <row r="1">
          <cell r="A1" t="str">
            <v>Name</v>
          </cell>
        </row>
      </sheetData>
      <sheetData sheetId="7098"/>
      <sheetData sheetId="7099"/>
      <sheetData sheetId="7100"/>
      <sheetData sheetId="7101"/>
      <sheetData sheetId="7102"/>
      <sheetData sheetId="7103"/>
      <sheetData sheetId="7104" refreshError="1"/>
      <sheetData sheetId="7105"/>
      <sheetData sheetId="7106">
        <row r="1">
          <cell r="A1" t="str">
            <v>INSTITUTO NACIONAL DE VIAS</v>
          </cell>
        </row>
      </sheetData>
      <sheetData sheetId="7107"/>
      <sheetData sheetId="7108"/>
      <sheetData sheetId="7109"/>
      <sheetData sheetId="7110"/>
      <sheetData sheetId="7111"/>
      <sheetData sheetId="7112"/>
      <sheetData sheetId="7113"/>
      <sheetData sheetId="7114">
        <row r="1">
          <cell r="A1" t="str">
            <v>Name</v>
          </cell>
        </row>
      </sheetData>
      <sheetData sheetId="7115"/>
      <sheetData sheetId="7116"/>
      <sheetData sheetId="7117"/>
      <sheetData sheetId="7118"/>
      <sheetData sheetId="7119"/>
      <sheetData sheetId="7120"/>
      <sheetData sheetId="7121"/>
      <sheetData sheetId="7122" refreshError="1"/>
      <sheetData sheetId="7123" refreshError="1"/>
      <sheetData sheetId="7124" refreshError="1"/>
      <sheetData sheetId="7125" refreshError="1"/>
      <sheetData sheetId="7126" refreshError="1"/>
      <sheetData sheetId="7127" refreshError="1"/>
      <sheetData sheetId="7128"/>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sheetData sheetId="7138"/>
      <sheetData sheetId="7139" refreshError="1"/>
      <sheetData sheetId="7140"/>
      <sheetData sheetId="7141"/>
      <sheetData sheetId="7142"/>
      <sheetData sheetId="7143"/>
      <sheetData sheetId="7144"/>
      <sheetData sheetId="7145"/>
      <sheetData sheetId="7146"/>
      <sheetData sheetId="7147"/>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sheetData sheetId="7183">
        <row r="8">
          <cell r="A8">
            <v>2.1</v>
          </cell>
        </row>
      </sheetData>
      <sheetData sheetId="7184">
        <row r="8">
          <cell r="A8">
            <v>3.1</v>
          </cell>
        </row>
      </sheetData>
      <sheetData sheetId="7185"/>
      <sheetData sheetId="7186"/>
      <sheetData sheetId="7187">
        <row r="1">
          <cell r="A1" t="str">
            <v>EQUIPO</v>
          </cell>
        </row>
      </sheetData>
      <sheetData sheetId="7188">
        <row r="1">
          <cell r="A1" t="str">
            <v>ADMINISTRACION</v>
          </cell>
        </row>
      </sheetData>
      <sheetData sheetId="7189">
        <row r="3">
          <cell r="A3">
            <v>1</v>
          </cell>
        </row>
      </sheetData>
      <sheetData sheetId="7190"/>
      <sheetData sheetId="7191"/>
      <sheetData sheetId="7192"/>
      <sheetData sheetId="7193">
        <row r="1">
          <cell r="A1" t="str">
            <v>LISTADO DE INSUMOS GENERAL</v>
          </cell>
        </row>
      </sheetData>
      <sheetData sheetId="7194"/>
      <sheetData sheetId="7195">
        <row r="1">
          <cell r="A1" t="str">
            <v>LISTADO DE INSUMOS GENERAL</v>
          </cell>
        </row>
      </sheetData>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row r="8">
          <cell r="A8">
            <v>2.1</v>
          </cell>
        </row>
      </sheetData>
      <sheetData sheetId="7210">
        <row r="8">
          <cell r="A8">
            <v>3.1</v>
          </cell>
        </row>
      </sheetData>
      <sheetData sheetId="7211"/>
      <sheetData sheetId="7212"/>
      <sheetData sheetId="7213">
        <row r="1">
          <cell r="A1" t="str">
            <v>ITEM</v>
          </cell>
        </row>
      </sheetData>
      <sheetData sheetId="7214">
        <row r="1">
          <cell r="A1" t="str">
            <v>EQUIPO</v>
          </cell>
        </row>
      </sheetData>
      <sheetData sheetId="7215">
        <row r="1">
          <cell r="A1" t="str">
            <v>ADMINISTRACION</v>
          </cell>
        </row>
      </sheetData>
      <sheetData sheetId="7216">
        <row r="3">
          <cell r="A3">
            <v>1</v>
          </cell>
        </row>
      </sheetData>
      <sheetData sheetId="7217">
        <row r="1">
          <cell r="A1" t="str">
            <v>ITEM</v>
          </cell>
        </row>
      </sheetData>
      <sheetData sheetId="7218">
        <row r="1">
          <cell r="A1" t="str">
            <v>EQUIPO</v>
          </cell>
        </row>
      </sheetData>
      <sheetData sheetId="7219">
        <row r="1">
          <cell r="A1" t="str">
            <v>ADMINISTRACION</v>
          </cell>
        </row>
      </sheetData>
      <sheetData sheetId="7220"/>
      <sheetData sheetId="7221"/>
      <sheetData sheetId="7222">
        <row r="3">
          <cell r="A3">
            <v>1</v>
          </cell>
        </row>
      </sheetData>
      <sheetData sheetId="7223">
        <row r="1">
          <cell r="A1" t="str">
            <v>LISTADO DE INSUMOS GENERAL</v>
          </cell>
        </row>
      </sheetData>
      <sheetData sheetId="7224"/>
      <sheetData sheetId="7225">
        <row r="1">
          <cell r="A1" t="str">
            <v>ITEM</v>
          </cell>
        </row>
      </sheetData>
      <sheetData sheetId="7226">
        <row r="1">
          <cell r="A1" t="str">
            <v>EQUIPO</v>
          </cell>
        </row>
      </sheetData>
      <sheetData sheetId="7227">
        <row r="1">
          <cell r="A1" t="str">
            <v>ADMINISTRACION</v>
          </cell>
        </row>
      </sheetData>
      <sheetData sheetId="7228"/>
      <sheetData sheetId="7229">
        <row r="1">
          <cell r="A1" t="str">
            <v>LISTADO DE INSUMOS GENERAL</v>
          </cell>
        </row>
      </sheetData>
      <sheetData sheetId="7230"/>
      <sheetData sheetId="7231"/>
      <sheetData sheetId="7232"/>
      <sheetData sheetId="7233"/>
      <sheetData sheetId="7234"/>
      <sheetData sheetId="7235"/>
      <sheetData sheetId="7236"/>
      <sheetData sheetId="7237"/>
      <sheetData sheetId="7238"/>
      <sheetData sheetId="7239"/>
      <sheetData sheetId="7240" refreshError="1"/>
      <sheetData sheetId="7241"/>
      <sheetData sheetId="7242"/>
      <sheetData sheetId="7243">
        <row r="8">
          <cell r="A8">
            <v>2.1</v>
          </cell>
        </row>
      </sheetData>
      <sheetData sheetId="7244">
        <row r="8">
          <cell r="A8">
            <v>3.1</v>
          </cell>
        </row>
      </sheetData>
      <sheetData sheetId="7245">
        <row r="1">
          <cell r="A1" t="str">
            <v>ITEM</v>
          </cell>
        </row>
      </sheetData>
      <sheetData sheetId="7246">
        <row r="1">
          <cell r="A1" t="str">
            <v>EQUIPO</v>
          </cell>
        </row>
      </sheetData>
      <sheetData sheetId="7247">
        <row r="1">
          <cell r="A1" t="str">
            <v>ADMINISTRACION</v>
          </cell>
        </row>
      </sheetData>
      <sheetData sheetId="7248"/>
      <sheetData sheetId="7249"/>
      <sheetData sheetId="7250">
        <row r="3">
          <cell r="A3">
            <v>1</v>
          </cell>
        </row>
      </sheetData>
      <sheetData sheetId="7251"/>
      <sheetData sheetId="7252"/>
      <sheetData sheetId="7253">
        <row r="1">
          <cell r="A1" t="str">
            <v>ITEM</v>
          </cell>
        </row>
      </sheetData>
      <sheetData sheetId="7254">
        <row r="1">
          <cell r="A1" t="str">
            <v>EQUIPO</v>
          </cell>
        </row>
      </sheetData>
      <sheetData sheetId="7255">
        <row r="1">
          <cell r="A1" t="str">
            <v>ADMINISTRACION</v>
          </cell>
        </row>
      </sheetData>
      <sheetData sheetId="7256"/>
      <sheetData sheetId="7257">
        <row r="1">
          <cell r="A1" t="str">
            <v>LISTADO DE INSUMOS GENERAL</v>
          </cell>
        </row>
      </sheetData>
      <sheetData sheetId="7258">
        <row r="1">
          <cell r="A1" t="str">
            <v>EQUIPO</v>
          </cell>
        </row>
      </sheetData>
      <sheetData sheetId="7259">
        <row r="1">
          <cell r="A1" t="str">
            <v>ADMINISTRACION</v>
          </cell>
        </row>
      </sheetData>
      <sheetData sheetId="7260"/>
      <sheetData sheetId="7261"/>
      <sheetData sheetId="7262"/>
      <sheetData sheetId="7263"/>
      <sheetData sheetId="7264">
        <row r="1">
          <cell r="C1">
            <v>0.2</v>
          </cell>
        </row>
      </sheetData>
      <sheetData sheetId="7265"/>
      <sheetData sheetId="7266"/>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sheetData sheetId="7307"/>
      <sheetData sheetId="7308"/>
      <sheetData sheetId="7309"/>
      <sheetData sheetId="7310">
        <row r="1">
          <cell r="A1" t="str">
            <v>ITEM</v>
          </cell>
        </row>
      </sheetData>
      <sheetData sheetId="7311"/>
      <sheetData sheetId="7312" refreshError="1"/>
      <sheetData sheetId="7313"/>
      <sheetData sheetId="7314" refreshError="1"/>
      <sheetData sheetId="7315" refreshError="1"/>
      <sheetData sheetId="7316" refreshError="1"/>
      <sheetData sheetId="7317"/>
      <sheetData sheetId="7318" refreshError="1"/>
      <sheetData sheetId="7319"/>
      <sheetData sheetId="7320"/>
      <sheetData sheetId="7321"/>
      <sheetData sheetId="7322"/>
      <sheetData sheetId="7323"/>
      <sheetData sheetId="7324"/>
      <sheetData sheetId="7325"/>
      <sheetData sheetId="7326">
        <row r="1">
          <cell r="A1" t="str">
            <v>ITEM</v>
          </cell>
        </row>
      </sheetData>
      <sheetData sheetId="7327">
        <row r="1">
          <cell r="A1" t="str">
            <v>EQUIPO</v>
          </cell>
        </row>
      </sheetData>
      <sheetData sheetId="7328">
        <row r="1">
          <cell r="A1" t="str">
            <v>ADMINISTRACION</v>
          </cell>
        </row>
      </sheetData>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refreshError="1"/>
      <sheetData sheetId="7343" refreshError="1"/>
      <sheetData sheetId="7344"/>
      <sheetData sheetId="7345" refreshError="1"/>
      <sheetData sheetId="7346" refreshError="1"/>
      <sheetData sheetId="7347" refreshError="1"/>
      <sheetData sheetId="7348"/>
      <sheetData sheetId="7349"/>
      <sheetData sheetId="7350">
        <row r="1">
          <cell r="A1" t="str">
            <v>ITEM</v>
          </cell>
        </row>
      </sheetData>
      <sheetData sheetId="7351">
        <row r="1">
          <cell r="A1" t="str">
            <v>ADMINISTRACION</v>
          </cell>
        </row>
      </sheetData>
      <sheetData sheetId="7352"/>
      <sheetData sheetId="7353"/>
      <sheetData sheetId="7354"/>
      <sheetData sheetId="7355"/>
      <sheetData sheetId="7356">
        <row r="1">
          <cell r="A1" t="str">
            <v>ITEM</v>
          </cell>
        </row>
      </sheetData>
      <sheetData sheetId="7357">
        <row r="1">
          <cell r="A1" t="str">
            <v>EQUIPO</v>
          </cell>
        </row>
      </sheetData>
      <sheetData sheetId="7358">
        <row r="1">
          <cell r="A1" t="str">
            <v>ADMINISTRACION</v>
          </cell>
        </row>
      </sheetData>
      <sheetData sheetId="7359"/>
      <sheetData sheetId="7360">
        <row r="1">
          <cell r="A1" t="str">
            <v>ITEM</v>
          </cell>
        </row>
      </sheetData>
      <sheetData sheetId="7361">
        <row r="1">
          <cell r="A1" t="str">
            <v>EQUIPO</v>
          </cell>
        </row>
      </sheetData>
      <sheetData sheetId="7362">
        <row r="1">
          <cell r="A1" t="str">
            <v>ADMINISTRACION</v>
          </cell>
        </row>
      </sheetData>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row r="1">
          <cell r="A1" t="str">
            <v>ITEM</v>
          </cell>
        </row>
      </sheetData>
      <sheetData sheetId="7380">
        <row r="1">
          <cell r="A1" t="str">
            <v>EQUIPO</v>
          </cell>
        </row>
      </sheetData>
      <sheetData sheetId="7381">
        <row r="1">
          <cell r="A1" t="str">
            <v>ADMINISTRACION</v>
          </cell>
        </row>
      </sheetData>
      <sheetData sheetId="7382"/>
      <sheetData sheetId="7383">
        <row r="1">
          <cell r="A1" t="str">
            <v>ITEM</v>
          </cell>
        </row>
      </sheetData>
      <sheetData sheetId="7384">
        <row r="1">
          <cell r="A1" t="str">
            <v>EQUIPO</v>
          </cell>
        </row>
      </sheetData>
      <sheetData sheetId="7385">
        <row r="1">
          <cell r="A1" t="str">
            <v>ADMINISTRACION</v>
          </cell>
        </row>
      </sheetData>
      <sheetData sheetId="7386"/>
      <sheetData sheetId="7387"/>
      <sheetData sheetId="7388"/>
      <sheetData sheetId="7389"/>
      <sheetData sheetId="7390">
        <row r="1">
          <cell r="A1" t="str">
            <v>ITEM</v>
          </cell>
        </row>
      </sheetData>
      <sheetData sheetId="7391">
        <row r="1">
          <cell r="A1" t="str">
            <v>EQUIPO</v>
          </cell>
        </row>
      </sheetData>
      <sheetData sheetId="7392">
        <row r="1">
          <cell r="A1" t="str">
            <v>ADMINISTRACION</v>
          </cell>
        </row>
      </sheetData>
      <sheetData sheetId="7393"/>
      <sheetData sheetId="7394"/>
      <sheetData sheetId="7395">
        <row r="1">
          <cell r="A1" t="str">
            <v>ITEM</v>
          </cell>
        </row>
      </sheetData>
      <sheetData sheetId="7396">
        <row r="1">
          <cell r="A1" t="str">
            <v>EQUIPO</v>
          </cell>
        </row>
      </sheetData>
      <sheetData sheetId="7397">
        <row r="1">
          <cell r="A1" t="str">
            <v>ADMINISTRACION</v>
          </cell>
        </row>
      </sheetData>
      <sheetData sheetId="7398"/>
      <sheetData sheetId="7399"/>
      <sheetData sheetId="7400"/>
      <sheetData sheetId="7401"/>
      <sheetData sheetId="7402"/>
      <sheetData sheetId="7403">
        <row r="1">
          <cell r="A1" t="str">
            <v>Name</v>
          </cell>
        </row>
      </sheetData>
      <sheetData sheetId="7404"/>
      <sheetData sheetId="7405"/>
      <sheetData sheetId="7406"/>
      <sheetData sheetId="7407"/>
      <sheetData sheetId="7408"/>
      <sheetData sheetId="7409"/>
      <sheetData sheetId="7410"/>
      <sheetData sheetId="7411" refreshError="1"/>
      <sheetData sheetId="7412"/>
      <sheetData sheetId="7413"/>
      <sheetData sheetId="7414"/>
      <sheetData sheetId="7415"/>
      <sheetData sheetId="7416"/>
      <sheetData sheetId="7417"/>
      <sheetData sheetId="7418" refreshError="1"/>
      <sheetData sheetId="7419" refreshError="1"/>
      <sheetData sheetId="7420">
        <row r="1">
          <cell r="A1" t="str">
            <v>ADMINISTRACION</v>
          </cell>
        </row>
      </sheetData>
      <sheetData sheetId="7421"/>
      <sheetData sheetId="7422"/>
      <sheetData sheetId="7423">
        <row r="1">
          <cell r="A1" t="str">
            <v>EQUIPO</v>
          </cell>
        </row>
      </sheetData>
      <sheetData sheetId="7424" refreshError="1"/>
      <sheetData sheetId="7425"/>
      <sheetData sheetId="7426"/>
      <sheetData sheetId="7427"/>
      <sheetData sheetId="7428"/>
      <sheetData sheetId="7429"/>
      <sheetData sheetId="7430">
        <row r="1">
          <cell r="A1" t="str">
            <v>Name</v>
          </cell>
        </row>
      </sheetData>
      <sheetData sheetId="7431"/>
      <sheetData sheetId="7432"/>
      <sheetData sheetId="7433"/>
      <sheetData sheetId="7434"/>
      <sheetData sheetId="7435"/>
      <sheetData sheetId="7436"/>
      <sheetData sheetId="7437"/>
      <sheetData sheetId="7438"/>
      <sheetData sheetId="7439"/>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sheetData sheetId="7488"/>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refreshError="1"/>
      <sheetData sheetId="7581"/>
      <sheetData sheetId="7582" refreshError="1"/>
      <sheetData sheetId="7583"/>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sheetData sheetId="7594"/>
      <sheetData sheetId="7595"/>
      <sheetData sheetId="7596"/>
      <sheetData sheetId="7597">
        <row r="1">
          <cell r="A1" t="str">
            <v>INSTITUTO NACIONAL DE VIAS</v>
          </cell>
        </row>
      </sheetData>
      <sheetData sheetId="7598"/>
      <sheetData sheetId="7599"/>
      <sheetData sheetId="7600"/>
      <sheetData sheetId="7601"/>
      <sheetData sheetId="7602"/>
      <sheetData sheetId="7603"/>
      <sheetData sheetId="7604"/>
      <sheetData sheetId="7605"/>
      <sheetData sheetId="7606"/>
      <sheetData sheetId="7607"/>
      <sheetData sheetId="7608">
        <row r="2">
          <cell r="A2" t="str">
            <v>ACTA No</v>
          </cell>
        </row>
      </sheetData>
      <sheetData sheetId="7609"/>
      <sheetData sheetId="7610"/>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sheetData sheetId="7623"/>
      <sheetData sheetId="7624"/>
      <sheetData sheetId="7625"/>
      <sheetData sheetId="7626">
        <row r="1">
          <cell r="A1" t="str">
            <v>Name</v>
          </cell>
        </row>
      </sheetData>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sheetData sheetId="7643"/>
      <sheetData sheetId="7644"/>
      <sheetData sheetId="7645"/>
      <sheetData sheetId="7646"/>
      <sheetData sheetId="7647"/>
      <sheetData sheetId="7648"/>
      <sheetData sheetId="7649"/>
      <sheetData sheetId="7650"/>
      <sheetData sheetId="765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sheetData sheetId="7687"/>
      <sheetData sheetId="7688">
        <row r="1">
          <cell r="A1" t="str">
            <v>ITEM</v>
          </cell>
        </row>
      </sheetData>
      <sheetData sheetId="7689">
        <row r="1">
          <cell r="A1" t="str">
            <v>EQUIPO</v>
          </cell>
        </row>
      </sheetData>
      <sheetData sheetId="7690">
        <row r="1">
          <cell r="A1" t="str">
            <v>ADMINISTRACION</v>
          </cell>
        </row>
      </sheetData>
      <sheetData sheetId="7691"/>
      <sheetData sheetId="7692"/>
      <sheetData sheetId="7693"/>
      <sheetData sheetId="7694"/>
      <sheetData sheetId="7695"/>
      <sheetData sheetId="7696" refreshError="1"/>
      <sheetData sheetId="7697"/>
      <sheetData sheetId="7698" refreshError="1"/>
      <sheetData sheetId="7699"/>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ow r="1">
          <cell r="A1" t="str">
            <v>ADMINISTRACION</v>
          </cell>
        </row>
      </sheetData>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sheetData sheetId="7835"/>
      <sheetData sheetId="7836"/>
      <sheetData sheetId="7837" refreshError="1"/>
      <sheetData sheetId="7838" refreshError="1"/>
      <sheetData sheetId="7839" refreshError="1"/>
      <sheetData sheetId="7840" refreshError="1"/>
      <sheetData sheetId="7841" refreshError="1"/>
      <sheetData sheetId="7842" refreshError="1"/>
      <sheetData sheetId="7843"/>
      <sheetData sheetId="7844" refreshError="1"/>
      <sheetData sheetId="7845">
        <row r="5">
          <cell r="E5" t="str">
            <v>CANTIDAD</v>
          </cell>
        </row>
      </sheetData>
      <sheetData sheetId="7846">
        <row r="5">
          <cell r="E5" t="str">
            <v>CANTIDAD</v>
          </cell>
        </row>
      </sheetData>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ow r="5">
          <cell r="E5" t="str">
            <v>CANTIDAD</v>
          </cell>
        </row>
      </sheetData>
      <sheetData sheetId="7923">
        <row r="162">
          <cell r="G162">
            <v>68799</v>
          </cell>
        </row>
      </sheetData>
      <sheetData sheetId="7924">
        <row r="21">
          <cell r="G21" t="b">
            <v>0</v>
          </cell>
        </row>
      </sheetData>
      <sheetData sheetId="7925"/>
      <sheetData sheetId="7926"/>
      <sheetData sheetId="7927">
        <row r="5">
          <cell r="A5" t="str">
            <v>Desperdicio</v>
          </cell>
        </row>
      </sheetData>
      <sheetData sheetId="7928">
        <row r="7">
          <cell r="A7" t="str">
            <v>Herramientas Menores</v>
          </cell>
        </row>
      </sheetData>
      <sheetData sheetId="7929">
        <row r="6">
          <cell r="A6" t="str">
            <v>TOPÓGRAFO</v>
          </cell>
        </row>
      </sheetData>
      <sheetData sheetId="7930">
        <row r="5">
          <cell r="A5" t="str">
            <v>Desperdicio</v>
          </cell>
        </row>
      </sheetData>
      <sheetData sheetId="7931">
        <row r="7">
          <cell r="A7" t="str">
            <v>Herramientas Menores</v>
          </cell>
        </row>
      </sheetData>
      <sheetData sheetId="7932">
        <row r="6">
          <cell r="A6" t="str">
            <v>TOPÓGRAFO</v>
          </cell>
        </row>
      </sheetData>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ow r="5">
          <cell r="E5" t="str">
            <v>CANTIDAD</v>
          </cell>
        </row>
      </sheetData>
      <sheetData sheetId="8043" refreshError="1"/>
      <sheetData sheetId="8044" refreshError="1"/>
      <sheetData sheetId="8045" refreshError="1"/>
      <sheetData sheetId="8046">
        <row r="5">
          <cell r="E5" t="str">
            <v>CANTIDAD</v>
          </cell>
        </row>
      </sheetData>
      <sheetData sheetId="8047">
        <row r="7">
          <cell r="B7">
            <v>0.1</v>
          </cell>
        </row>
      </sheetData>
      <sheetData sheetId="8048">
        <row r="7">
          <cell r="B7">
            <v>0.1</v>
          </cell>
        </row>
      </sheetData>
      <sheetData sheetId="8049"/>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ow r="10">
          <cell r="M10">
            <v>2.7679999999999998</v>
          </cell>
        </row>
      </sheetData>
      <sheetData sheetId="8482" refreshError="1"/>
      <sheetData sheetId="8483" refreshError="1"/>
      <sheetData sheetId="8484" refreshError="1"/>
      <sheetData sheetId="8485" refreshError="1"/>
      <sheetData sheetId="8486" refreshError="1"/>
      <sheetData sheetId="8487" refreshError="1"/>
      <sheetData sheetId="8488"/>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row r="3">
          <cell r="A3">
            <v>4.0999999999999996</v>
          </cell>
        </row>
      </sheetData>
      <sheetData sheetId="8727">
        <row r="3">
          <cell r="A3">
            <v>5.0999999999999996</v>
          </cell>
        </row>
      </sheetData>
      <sheetData sheetId="8728"/>
      <sheetData sheetId="8729"/>
      <sheetData sheetId="8730"/>
      <sheetData sheetId="8731">
        <row r="1">
          <cell r="A1" t="str">
            <v>MEZCLA PARA CONCRETOS</v>
          </cell>
        </row>
      </sheetData>
      <sheetData sheetId="8732"/>
      <sheetData sheetId="8733"/>
      <sheetData sheetId="8734"/>
      <sheetData sheetId="8735"/>
      <sheetData sheetId="8736">
        <row r="3">
          <cell r="C3" t="str">
            <v>ACOPLE ROSCADO P/ TUBERÍA  FLEX</v>
          </cell>
        </row>
      </sheetData>
      <sheetData sheetId="8737"/>
      <sheetData sheetId="8738"/>
      <sheetData sheetId="8739">
        <row r="3">
          <cell r="A3">
            <v>4.0999999999999996</v>
          </cell>
        </row>
      </sheetData>
      <sheetData sheetId="8740">
        <row r="3">
          <cell r="A3">
            <v>5.0999999999999996</v>
          </cell>
        </row>
      </sheetData>
      <sheetData sheetId="8741"/>
      <sheetData sheetId="8742"/>
      <sheetData sheetId="8743">
        <row r="1">
          <cell r="A1" t="str">
            <v>MEZCLA PARA CONCRETOS</v>
          </cell>
        </row>
      </sheetData>
      <sheetData sheetId="8744"/>
      <sheetData sheetId="8745"/>
      <sheetData sheetId="8746"/>
      <sheetData sheetId="8747"/>
      <sheetData sheetId="8748">
        <row r="3">
          <cell r="C3" t="str">
            <v>ACOPLE ROSCADO P/ TUBERÍA  FLEX</v>
          </cell>
        </row>
      </sheetData>
      <sheetData sheetId="8749"/>
      <sheetData sheetId="8750"/>
      <sheetData sheetId="8751"/>
      <sheetData sheetId="8752"/>
      <sheetData sheetId="8753">
        <row r="7">
          <cell r="D7" t="str">
            <v>V/UNITARIO COSTO DIRECTO</v>
          </cell>
        </row>
      </sheetData>
      <sheetData sheetId="8754"/>
      <sheetData sheetId="8755">
        <row r="3">
          <cell r="C3" t="str">
            <v>ACOPLE ROSCADO P/ TUBERÍA  FLEX</v>
          </cell>
        </row>
      </sheetData>
      <sheetData sheetId="8756"/>
      <sheetData sheetId="8757"/>
      <sheetData sheetId="8758"/>
      <sheetData sheetId="8759"/>
      <sheetData sheetId="8760"/>
      <sheetData sheetId="8761"/>
      <sheetData sheetId="8762"/>
      <sheetData sheetId="8763">
        <row r="6">
          <cell r="B6">
            <v>38355</v>
          </cell>
        </row>
      </sheetData>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row r="3">
          <cell r="A3">
            <v>4.0999999999999996</v>
          </cell>
        </row>
      </sheetData>
      <sheetData sheetId="8783">
        <row r="3">
          <cell r="A3">
            <v>5.0999999999999996</v>
          </cell>
        </row>
      </sheetData>
      <sheetData sheetId="8784"/>
      <sheetData sheetId="8785"/>
      <sheetData sheetId="8786"/>
      <sheetData sheetId="8787">
        <row r="1">
          <cell r="A1" t="str">
            <v>MEZCLA PARA CONCRETOS</v>
          </cell>
        </row>
      </sheetData>
      <sheetData sheetId="8788"/>
      <sheetData sheetId="8789"/>
      <sheetData sheetId="8790"/>
      <sheetData sheetId="8791"/>
      <sheetData sheetId="8792"/>
      <sheetData sheetId="8793"/>
      <sheetData sheetId="8794"/>
      <sheetData sheetId="8795"/>
      <sheetData sheetId="8796"/>
      <sheetData sheetId="8797">
        <row r="7">
          <cell r="D7" t="str">
            <v>V/UNITARIO COSTO DIRECTO</v>
          </cell>
        </row>
      </sheetData>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row r="52">
          <cell r="B52" t="str">
            <v>ANTICIPO</v>
          </cell>
        </row>
      </sheetData>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row r="3">
          <cell r="B3">
            <v>1</v>
          </cell>
        </row>
      </sheetData>
      <sheetData sheetId="9494"/>
      <sheetData sheetId="9495">
        <row r="437">
          <cell r="A437" t="str">
            <v>GEOCOMPUESTOS</v>
          </cell>
        </row>
      </sheetData>
      <sheetData sheetId="9496">
        <row r="30">
          <cell r="A30" t="str">
            <v>PRELIMINARES DE OBRA</v>
          </cell>
        </row>
      </sheetData>
      <sheetData sheetId="9497"/>
      <sheetData sheetId="9498"/>
      <sheetData sheetId="9499"/>
      <sheetData sheetId="9500">
        <row r="5">
          <cell r="C5" t="str">
            <v>OBRAS DE PROTECCIÓN Y ADECUACIÓN DE ORILLA DEL PARQUE  RONDA, EN EL RÍO MAGDALENA, ENTRE EL PUENTE VEHICULAR Y EL PUENTE FÉRREO, MUNICIPIO DE GIRARDOT CUNDINAMARCA</v>
          </cell>
        </row>
      </sheetData>
      <sheetData sheetId="9501"/>
      <sheetData sheetId="9502"/>
      <sheetData sheetId="9503"/>
      <sheetData sheetId="9504"/>
      <sheetData sheetId="9505">
        <row r="34">
          <cell r="E34" t="str">
            <v>M3</v>
          </cell>
        </row>
      </sheetData>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row r="45">
          <cell r="B45" t="str">
            <v>P-002</v>
          </cell>
        </row>
      </sheetData>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row r="525">
          <cell r="K525">
            <v>1695.87</v>
          </cell>
        </row>
      </sheetData>
      <sheetData sheetId="10080">
        <row r="525">
          <cell r="K525">
            <v>3577.94</v>
          </cell>
        </row>
      </sheetData>
      <sheetData sheetId="10081">
        <row r="525">
          <cell r="K525">
            <v>5147.76</v>
          </cell>
        </row>
      </sheetData>
      <sheetData sheetId="10082">
        <row r="525">
          <cell r="K525">
            <v>4940.1099999999997</v>
          </cell>
        </row>
      </sheetData>
      <sheetData sheetId="10083">
        <row r="526">
          <cell r="K526">
            <v>695.98</v>
          </cell>
        </row>
      </sheetData>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row r="8">
          <cell r="E8">
            <v>1939047</v>
          </cell>
        </row>
      </sheetData>
      <sheetData sheetId="10118"/>
      <sheetData sheetId="10119"/>
      <sheetData sheetId="10120"/>
      <sheetData sheetId="10121"/>
      <sheetData sheetId="10122"/>
      <sheetData sheetId="10123"/>
      <sheetData sheetId="10124">
        <row r="1">
          <cell r="A1" t="str">
            <v>MINISTERIO DE EDUCACION NACIONAL</v>
          </cell>
        </row>
      </sheetData>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row r="1">
          <cell r="W1" t="str">
            <v>TR0001</v>
          </cell>
        </row>
      </sheetData>
      <sheetData sheetId="10160"/>
      <sheetData sheetId="10161"/>
      <sheetData sheetId="10162"/>
      <sheetData sheetId="10163"/>
      <sheetData sheetId="10164"/>
      <sheetData sheetId="10165"/>
      <sheetData sheetId="10166">
        <row r="2">
          <cell r="C2">
            <v>2</v>
          </cell>
        </row>
      </sheetData>
      <sheetData sheetId="10167"/>
      <sheetData sheetId="10168">
        <row r="5">
          <cell r="G5">
            <v>1</v>
          </cell>
        </row>
      </sheetData>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row r="9">
          <cell r="E9">
            <v>19.379681052981429</v>
          </cell>
        </row>
      </sheetData>
      <sheetData sheetId="10192">
        <row r="9">
          <cell r="E9">
            <v>19.372852455375334</v>
          </cell>
        </row>
      </sheetData>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row r="47">
          <cell r="H47">
            <v>17098.051632633331</v>
          </cell>
        </row>
      </sheetData>
      <sheetData sheetId="10307">
        <row r="47">
          <cell r="H47">
            <v>13407.454219619998</v>
          </cell>
        </row>
      </sheetData>
      <sheetData sheetId="10308">
        <row r="47">
          <cell r="H47">
            <v>13178.048204541665</v>
          </cell>
        </row>
      </sheetData>
      <sheetData sheetId="10309">
        <row r="47">
          <cell r="H47">
            <v>17098.051632633331</v>
          </cell>
        </row>
      </sheetData>
      <sheetData sheetId="10310">
        <row r="47">
          <cell r="H47">
            <v>13407.454219619998</v>
          </cell>
        </row>
      </sheetData>
      <sheetData sheetId="10311">
        <row r="47">
          <cell r="H47">
            <v>13178.048204541665</v>
          </cell>
        </row>
      </sheetData>
      <sheetData sheetId="10312">
        <row r="47">
          <cell r="H47">
            <v>19729.199486104168</v>
          </cell>
        </row>
      </sheetData>
      <sheetData sheetId="10313">
        <row r="47">
          <cell r="H47">
            <v>38405.002915416662</v>
          </cell>
        </row>
      </sheetData>
      <sheetData sheetId="10314">
        <row r="47">
          <cell r="H47">
            <v>41159.979021230996</v>
          </cell>
        </row>
      </sheetData>
      <sheetData sheetId="10315">
        <row r="47">
          <cell r="H47">
            <v>16020</v>
          </cell>
        </row>
      </sheetData>
      <sheetData sheetId="10316">
        <row r="47">
          <cell r="H47">
            <v>11675</v>
          </cell>
        </row>
      </sheetData>
      <sheetData sheetId="10317">
        <row r="47">
          <cell r="H47">
            <v>382683.1643235588</v>
          </cell>
        </row>
      </sheetData>
      <sheetData sheetId="10318">
        <row r="47">
          <cell r="H47">
            <v>27108.482479999999</v>
          </cell>
        </row>
      </sheetData>
      <sheetData sheetId="10319">
        <row r="47">
          <cell r="H47">
            <v>18945.0351992</v>
          </cell>
        </row>
      </sheetData>
      <sheetData sheetId="10320">
        <row r="47">
          <cell r="H47">
            <v>88016.225274879995</v>
          </cell>
        </row>
      </sheetData>
      <sheetData sheetId="10321">
        <row r="47">
          <cell r="H47">
            <v>11296.680928966078</v>
          </cell>
        </row>
      </sheetData>
      <sheetData sheetId="10322">
        <row r="47">
          <cell r="H47">
            <v>19660.483631249997</v>
          </cell>
        </row>
      </sheetData>
      <sheetData sheetId="10323">
        <row r="47">
          <cell r="H47">
            <v>19660.483631249997</v>
          </cell>
        </row>
      </sheetData>
      <sheetData sheetId="10324">
        <row r="47">
          <cell r="H47">
            <v>19660.483631249997</v>
          </cell>
        </row>
      </sheetData>
      <sheetData sheetId="10325">
        <row r="47">
          <cell r="H47">
            <v>39947.116768272004</v>
          </cell>
        </row>
      </sheetData>
      <sheetData sheetId="10326">
        <row r="47">
          <cell r="H47">
            <v>37450.421970255004</v>
          </cell>
        </row>
      </sheetData>
      <sheetData sheetId="10327">
        <row r="47">
          <cell r="H47">
            <v>5631.4338221939006</v>
          </cell>
        </row>
      </sheetData>
      <sheetData sheetId="10328">
        <row r="47">
          <cell r="H47">
            <v>29691.867138751997</v>
          </cell>
        </row>
      </sheetData>
      <sheetData sheetId="10329">
        <row r="47">
          <cell r="H47">
            <v>10601.359883464</v>
          </cell>
        </row>
      </sheetData>
      <sheetData sheetId="10330">
        <row r="47">
          <cell r="H47">
            <v>16440.07876665</v>
          </cell>
        </row>
      </sheetData>
      <sheetData sheetId="10331">
        <row r="47">
          <cell r="H47">
            <v>7502.6541280530009</v>
          </cell>
        </row>
      </sheetData>
      <sheetData sheetId="10332">
        <row r="47">
          <cell r="H47">
            <v>63269.394041350002</v>
          </cell>
        </row>
      </sheetData>
      <sheetData sheetId="10333">
        <row r="47">
          <cell r="H47">
            <v>38708.912732384997</v>
          </cell>
        </row>
      </sheetData>
      <sheetData sheetId="10334">
        <row r="47">
          <cell r="H47">
            <v>30140.654422727453</v>
          </cell>
        </row>
      </sheetData>
      <sheetData sheetId="10335">
        <row r="47">
          <cell r="H47">
            <v>39628.094655192057</v>
          </cell>
        </row>
      </sheetData>
      <sheetData sheetId="10336">
        <row r="47">
          <cell r="H47">
            <v>38729.542446049003</v>
          </cell>
        </row>
      </sheetData>
      <sheetData sheetId="10337">
        <row r="47">
          <cell r="H47">
            <v>7116.936965586</v>
          </cell>
        </row>
      </sheetData>
      <sheetData sheetId="10338">
        <row r="47">
          <cell r="H47">
            <v>9391.2743470000005</v>
          </cell>
        </row>
      </sheetData>
      <sheetData sheetId="10339">
        <row r="47">
          <cell r="H47">
            <v>8500.0189065630984</v>
          </cell>
        </row>
      </sheetData>
      <sheetData sheetId="10340">
        <row r="47">
          <cell r="H47">
            <v>32499.094423904498</v>
          </cell>
        </row>
      </sheetData>
      <sheetData sheetId="10341">
        <row r="47">
          <cell r="H47">
            <v>51817.028777055006</v>
          </cell>
        </row>
      </sheetData>
      <sheetData sheetId="10342">
        <row r="47">
          <cell r="H47">
            <v>55430.1575333</v>
          </cell>
        </row>
      </sheetData>
      <sheetData sheetId="10343">
        <row r="47">
          <cell r="H47">
            <v>25786.003498499998</v>
          </cell>
        </row>
      </sheetData>
      <sheetData sheetId="10344">
        <row r="47">
          <cell r="H47">
            <v>21993.806973733335</v>
          </cell>
        </row>
      </sheetData>
      <sheetData sheetId="10345"/>
      <sheetData sheetId="10346"/>
      <sheetData sheetId="10347"/>
      <sheetData sheetId="10348">
        <row r="47">
          <cell r="H47">
            <v>21941.348275</v>
          </cell>
        </row>
      </sheetData>
      <sheetData sheetId="10349">
        <row r="47">
          <cell r="H47">
            <v>576269.26239999989</v>
          </cell>
        </row>
      </sheetData>
      <sheetData sheetId="10350">
        <row r="48">
          <cell r="H48">
            <v>640370.66537874995</v>
          </cell>
        </row>
      </sheetData>
      <sheetData sheetId="10351">
        <row r="47">
          <cell r="H47">
            <v>21941.348275</v>
          </cell>
        </row>
      </sheetData>
      <sheetData sheetId="10352">
        <row r="47">
          <cell r="H47">
            <v>576269.26239999989</v>
          </cell>
        </row>
      </sheetData>
      <sheetData sheetId="10353">
        <row r="47">
          <cell r="H47">
            <v>9078.6352040999991</v>
          </cell>
        </row>
      </sheetData>
      <sheetData sheetId="10354">
        <row r="49">
          <cell r="H49">
            <v>83961.133243064003</v>
          </cell>
        </row>
      </sheetData>
      <sheetData sheetId="10355">
        <row r="47">
          <cell r="H47">
            <v>14670.136122054002</v>
          </cell>
        </row>
      </sheetData>
      <sheetData sheetId="10356">
        <row r="47">
          <cell r="H47">
            <v>9078.6352040999991</v>
          </cell>
        </row>
      </sheetData>
      <sheetData sheetId="10357">
        <row r="51">
          <cell r="H51">
            <v>117309.4992738</v>
          </cell>
        </row>
      </sheetData>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PR 1"/>
      <sheetName val="\Users\HP\AppData\Local\Micros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REF"/>
      <sheetName val="_a  aaInformación GRUPO 4_A MIn"/>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EQUIPOS"/>
      <sheetName val="MANO DE OBRA"/>
      <sheetName val="TRANSPORTE"/>
      <sheetName val="LISTADO "/>
      <sheetName val="M.O."/>
      <sheetName val="ACTA No.1 "/>
      <sheetName val="ACTA No.5"/>
      <sheetName val="ACTA MAYORES - GENERAL"/>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d.docs.live.net/a  aaInformac"/>
      <sheetName val="_aCCIDENTES_DE_1995___1996_x_1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_aCCIDENTES_DE_1995___1996_x_13"/>
      <sheetName val="_aCCIDENTES_DE_1995___1996_x_14"/>
      <sheetName val="_aCCIDENTES_DE_1995___1996_x_15"/>
      <sheetName val="_aCCIDENTES_DE_1995___1996_x_16"/>
      <sheetName val="_aCCIDENTES_DE_1995___1996_x_17"/>
      <sheetName val="_aCCIDENTES_DE_1995___1996_x_19"/>
      <sheetName val="_aCCIDENTES_DE_1995___1996_x_18"/>
      <sheetName val="\Users\ANDRES FELIPE MUÑOZ\Down"/>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AC2-AG96"/>
      <sheetName val=" ACTA FINAL + MODIFICATORIA "/>
      <sheetName val="\\Gabrielaapabone\d copias\a  a"/>
      <sheetName val="PU (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Tabla CONPES 3714"/>
      <sheetName val="MAT"/>
      <sheetName val="HER"/>
      <sheetName val="PER"/>
      <sheetName val="TRANS"/>
      <sheetName val="\E\a  aaInformación GRUPO 4\A M"/>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ERIAL"/>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_aCCIDENTES_DE_1995___1996_x_52"/>
      <sheetName val="_aCCIDENTES_DE_1995___1996_x_55"/>
      <sheetName val="_aCCIDENTES_DE_1995___1996_x_56"/>
      <sheetName val="_aCCIDENTES_DE_1995___1996_x_57"/>
      <sheetName val="COSTOS UNITARIOS"/>
      <sheetName val="CA-2909"/>
      <sheetName val="DUB-823"/>
      <sheetName val="GPI 526"/>
      <sheetName val="SKJ452"/>
      <sheetName val="ITA878"/>
      <sheetName val="AEA-944"/>
      <sheetName val="XXJ617"/>
      <sheetName val="SNG_855"/>
      <sheetName val="VEA 374"/>
      <sheetName val="HFB024"/>
      <sheetName val="PAJ825"/>
      <sheetName val="aactividad"/>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x_59"/>
      <sheetName val="_aCCIDENTES_DE_1995___1996_x_58"/>
      <sheetName val="BASE"/>
      <sheetName val="_aCCIDENTES_DE_1995___1996_x_61"/>
      <sheetName val="MANO_DE_OBRA"/>
      <sheetName val="//cceficiente_sharepoint_com/a_"/>
      <sheetName val="//d_docs_live_net/a__aaInformac"/>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rosalym\Desktop\BALANCE "/>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CCIDENTES%2520DE%25201995%2520"/>
      <sheetName val="REQUISITOS INF INTERVENTORÍA"/>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 val="gp05"/>
      <sheetName val="GP06"/>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EST2"/>
      <sheetName val="_aCCIDENTES_DE_1995___1996__10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_aCCIDENTES_DE_1995___1996__101"/>
      <sheetName val="_aCCIDENTES_DE_1995___1996__103"/>
      <sheetName val="APU"/>
      <sheetName val="ARBOL DE PROBLEMAS final"/>
      <sheetName val="IDENTIFICACION DEL PROBLEMA fin"/>
      <sheetName val="OBJETIVOS FINALES"/>
      <sheetName val="ESTRUCTURA DE PROYECTO"/>
      <sheetName val="OBJETIVOS ESPECIFICOS final"/>
      <sheetName val="_aCCIDENTES_DE_1995___1996__105"/>
      <sheetName val="_aCCIDENTES_DE_1995___1996__104"/>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Paral__1"/>
      <sheetName val="Paral__2"/>
      <sheetName val="Paral__3"/>
      <sheetName val="liquidacion"/>
      <sheetName val="sistema proteccion a tierra equ"/>
      <sheetName val="_Users_HP_AppData_Local_Microso"/>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
      <sheetName val="_aCCIDENTES_DE_1995___1996__123"/>
      <sheetName val="_aCCIDENTES_DE_1995___1996__120"/>
      <sheetName val="_aCCIDENTES_DE_1995___1996__122"/>
      <sheetName val="_aCCIDENTES_DE_1995___1996__121"/>
      <sheetName val="_aCCIDENTES_DE_1995___1996__124"/>
      <sheetName val="_aCCIDENTES_DE_1995___1996__125"/>
      <sheetName val="_aCCIDENTES_DE_1995___1996__126"/>
      <sheetName val="_aCCIDENTES_DE_1995___1996__127"/>
      <sheetName val="_aCCIDENTES_DE_1995___1996__129"/>
      <sheetName val="_aCCIDENTES_DE_1995___1996__128"/>
      <sheetName val="_aCCIDENTES_DE_1995___1996__130"/>
      <sheetName val="_aCCIDENTES_DE_1995___1996__131"/>
      <sheetName val="_aCCIDENTES_DE_1995___1996__132"/>
      <sheetName val="_aCCIDENTES_DE_1995___1996__133"/>
      <sheetName val="_aCCIDENTES_DE_1995___1996__13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sheetData sheetId="288" refreshError="1"/>
      <sheetData sheetId="289"/>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sheetData sheetId="926"/>
      <sheetData sheetId="927"/>
      <sheetData sheetId="928"/>
      <sheetData sheetId="929"/>
      <sheetData sheetId="930"/>
      <sheetData sheetId="931"/>
      <sheetData sheetId="932"/>
      <sheetData sheetId="933"/>
      <sheetData sheetId="934"/>
      <sheetData sheetId="935"/>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refreshError="1"/>
      <sheetData sheetId="1524" refreshError="1"/>
      <sheetData sheetId="1525"/>
      <sheetData sheetId="1526" refreshError="1"/>
      <sheetData sheetId="1527"/>
      <sheetData sheetId="1528"/>
      <sheetData sheetId="1529"/>
      <sheetData sheetId="1530"/>
      <sheetData sheetId="1531" refreshError="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refreshError="1"/>
      <sheetData sheetId="1557"/>
      <sheetData sheetId="1558" refreshError="1"/>
      <sheetData sheetId="1559"/>
      <sheetData sheetId="1560"/>
      <sheetData sheetId="1561"/>
      <sheetData sheetId="1562" refreshError="1"/>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refreshError="1"/>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refreshError="1"/>
      <sheetData sheetId="1592"/>
      <sheetData sheetId="1593"/>
      <sheetData sheetId="1594"/>
      <sheetData sheetId="1595"/>
      <sheetData sheetId="1596"/>
      <sheetData sheetId="1597"/>
      <sheetData sheetId="1598"/>
      <sheetData sheetId="1599"/>
      <sheetData sheetId="1600"/>
      <sheetData sheetId="1601"/>
      <sheetData sheetId="1602"/>
      <sheetData sheetId="1603" refreshError="1"/>
      <sheetData sheetId="1604"/>
      <sheetData sheetId="1605"/>
      <sheetData sheetId="1606"/>
      <sheetData sheetId="1607"/>
      <sheetData sheetId="1608"/>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sheetData sheetId="1680"/>
      <sheetData sheetId="1681"/>
      <sheetData sheetId="1682"/>
      <sheetData sheetId="1683" refreshError="1"/>
      <sheetData sheetId="1684" refreshError="1"/>
      <sheetData sheetId="1685"/>
      <sheetData sheetId="1686"/>
      <sheetData sheetId="1687"/>
      <sheetData sheetId="1688"/>
      <sheetData sheetId="1689"/>
      <sheetData sheetId="1690"/>
      <sheetData sheetId="1691"/>
      <sheetData sheetId="1692"/>
      <sheetData sheetId="1693"/>
      <sheetData sheetId="1694"/>
      <sheetData sheetId="1695"/>
      <sheetData sheetId="1696" refreshError="1"/>
      <sheetData sheetId="1697" refreshError="1"/>
      <sheetData sheetId="1698" refreshError="1"/>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refreshError="1"/>
      <sheetData sheetId="2374"/>
      <sheetData sheetId="2375"/>
      <sheetData sheetId="2376"/>
      <sheetData sheetId="2377"/>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refreshError="1"/>
      <sheetData sheetId="2437" refreshError="1"/>
      <sheetData sheetId="2438" refreshError="1"/>
      <sheetData sheetId="2439"/>
      <sheetData sheetId="2440"/>
      <sheetData sheetId="2441"/>
      <sheetData sheetId="2442"/>
      <sheetData sheetId="2443"/>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refreshError="1"/>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5"/>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 val="strsumm0"/>
      <sheetName val="Reservas de Petróleo"/>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HISTORICOS FUEL OIL EXP"/>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REQUISITOS INF INTERVENTORÍA"/>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Gabrielaapabone\d copias\a  a"/>
      <sheetName val="PU (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 val="BASES"/>
      <sheetName val="\E\a  aaInformación GRUPO 4\A M"/>
      <sheetName val="_aCCIDENTES_DE_1995___1996_xl_3"/>
      <sheetName val="_aCCIDENTES_DE_1995___1996_xl_2"/>
      <sheetName val="ARBOL DE PROBLEMAS final"/>
      <sheetName val="IDENTIFICACION DEL PROBLEMA fin"/>
      <sheetName val="OBJETIVOS FINALES"/>
      <sheetName val="ESTRUCTURA DE PROYECTO"/>
      <sheetName val="OBJETIVOS ESPECIFICOS final"/>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_a__aaInformación_GRUPO_4_A_MI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I\AMV___no_borrar\PRESUPUES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_a__aaInformación_GRUPO_4_A_MI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I\AMV___no_borrar\PRESUPUES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_a__aaInformación_GRUPO_4_A_MI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I\AMV___no_borrar\PRESUPUES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UMPLIMIENTO"/>
      <sheetName v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refreshError="1"/>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refreshError="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refreshError="1"/>
      <sheetData sheetId="1000" refreshError="1"/>
      <sheetData sheetId="1001" refreshError="1"/>
      <sheetData sheetId="1002"/>
      <sheetData sheetId="1003"/>
      <sheetData sheetId="1004"/>
      <sheetData sheetId="1005" refreshError="1"/>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refreshError="1"/>
      <sheetData sheetId="1116" refreshError="1"/>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refreshError="1"/>
      <sheetData sheetId="1288" refreshError="1"/>
      <sheetData sheetId="1289" refreshError="1"/>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sheetData sheetId="1316"/>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sheetData sheetId="1361"/>
      <sheetData sheetId="1362"/>
      <sheetData sheetId="1363"/>
      <sheetData sheetId="1364" refreshError="1"/>
      <sheetData sheetId="1365" refreshError="1"/>
      <sheetData sheetId="1366" refreshError="1"/>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refreshError="1"/>
      <sheetData sheetId="2341" refreshError="1"/>
      <sheetData sheetId="2342" refreshError="1"/>
      <sheetData sheetId="2343" refreshError="1"/>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refreshError="1"/>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refreshError="1"/>
      <sheetData sheetId="27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REF"/>
      <sheetName val="\Users\USUARIO\Downloads\MANTEN"/>
      <sheetName val="Formulario N° 4"/>
      <sheetName val="INDICMICROEMP"/>
      <sheetName val="INDICE"/>
      <sheetName val="Datos"/>
      <sheetName val="Jornal"/>
      <sheetName val="[a  aaInformación][a  aaInforma"/>
      <sheetName val="lisprecios"/>
      <sheetName val="PERSONAL"/>
      <sheetName val="PRESTACIONES SOCIALES"/>
      <sheetName val="M.O."/>
      <sheetName val="\G\I\MANTENIMIENTO RUTA 1001_MA"/>
      <sheetName val="\D\MANTENIMIENTO RUTA 1001_MARZ"/>
      <sheetName val="\G\D\MANTENIMIENTO RUTA 1001_MA"/>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  aaInformación]__cceficien_4"/>
      <sheetName val="[a  aaInformación]__cceficien_3"/>
      <sheetName val="[a  aaInformación]//cceficiente"/>
      <sheetName val="[a  aaInformación]__cceficien_5"/>
      <sheetName val="[a  aaInformación]__cceficien_6"/>
      <sheetName val="[a  aaInformación]__cceficie_12"/>
      <sheetName val="[a  aaInformación]__cceficien_7"/>
      <sheetName val="[a  aaInformación]__cceficien_8"/>
      <sheetName val="[a  aaInformación]__cceficien_9"/>
      <sheetName val="[a  aaInformación]__cceficie_10"/>
      <sheetName val="[a  aaInformación]__cceficie_11"/>
      <sheetName val="[a  aaInformación]__cceficie_13"/>
      <sheetName val="[a  aaInformación]__cceficie_14"/>
      <sheetName val="[a  aaInformación]__cceficie_15"/>
      <sheetName val="[a  aaInformación]__cceficie_16"/>
      <sheetName val="[a  aaInformación]__cceficie_17"/>
      <sheetName val="[a  aaInformación]__cceficie_19"/>
      <sheetName val="[a  aaInformación]__cceficie_18"/>
      <sheetName val="Emboquillar"/>
      <sheetName val="Acometidacobrerígido"/>
      <sheetName val="Acometidatoma"/>
      <sheetName val="Acometidahasta1&quot;"/>
      <sheetName val="\Users\LENOVO\Downloads\Users\A"/>
      <sheetName val="AIU"/>
      <sheetName val="[a  aaInformación]__192_168_0_2"/>
      <sheetName val="PRESUP"/>
      <sheetName val="AJIZAL 3335"/>
      <sheetName val="SABANETA 3335"/>
      <sheetName val="Datos Generales"/>
      <sheetName val="HER"/>
      <sheetName val="MAT"/>
      <sheetName val="PER"/>
      <sheetName val="TRANS"/>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INFORME SEMANAL"/>
      <sheetName val="AVANCE SEMANAL"/>
      <sheetName val="CLIMA mes"/>
      <sheetName val="REG FOTO"/>
      <sheetName val="SISOMA"/>
      <sheetName val="CrudosA"/>
      <sheetName val="casosWTI"/>
      <sheetName val="PANEL"/>
      <sheetName val="\MANTENIMIENTO_RUTA_1001_MARZO_"/>
      <sheetName val="ANEXO_IX"/>
      <sheetName val="\I\MANTENIMIENTO_RUTA_1001_MARZ"/>
      <sheetName val="\F\MANTENIMIENTO_RUTA_1001_MARZ"/>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46W9"/>
      <sheetName val="Presentacion"/>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MANTENIMIENTO%20RUTA%201001_MA"/>
      <sheetName val="Res-Accide-10"/>
      <sheetName val="Base Datos"/>
      <sheetName val="PLAN DE INVERSION ANTICIPO"/>
      <sheetName val="inv mensual"/>
      <sheetName val="borrador flujo inv"/>
      <sheetName val="social-ambiental"/>
      <sheetName val="AU"/>
      <sheetName val="Hoja 1 "/>
      <sheetName val="//d.docs.live.net/MANTENIMIENTO"/>
      <sheetName val="Banderas"/>
      <sheetName val="\G\MANTENIMIENTO RUTA 1001_MARZ"/>
      <sheetName val="_Users_USUARIO_Downloads_MANTEN"/>
      <sheetName val="[a  aaInformación]__ccefici_100"/>
      <sheetName val="[a  aaInformación]__ccefici_101"/>
      <sheetName val="[a  aaInformación]__ccefici_106"/>
      <sheetName val="[a  aaInformación]__ccefici_102"/>
      <sheetName val="[a  aaInformación]__ccefici_103"/>
      <sheetName val="[a  aaInformación]__ccefici_104"/>
      <sheetName val="[a  aaInformación]__ccefici_105"/>
      <sheetName val="[a  aaInformación]__ccefici_108"/>
      <sheetName val="[a  aaInformación]__ccefici_107"/>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_F_MANTENIMIENTO RUTA 1001_MARZ"/>
      <sheetName val="[a__aaInformación]__cceficien_2"/>
      <sheetName val="[a__aaInformación]__cceficien_3"/>
      <sheetName val="[a__aaInformación]__cceficien_4"/>
      <sheetName val="[a__aaInformación]__cceficien_5"/>
      <sheetName val="[a__aaInformación]__cceficien_6"/>
      <sheetName val=""/>
      <sheetName val="[a  aaInformación]__ccefici_109"/>
      <sheetName val="[a  aaInformación]__ccefici_110"/>
      <sheetName val="[a  aaInformación]__ccefici_111"/>
      <sheetName val="[a  aaInformación]__ccefici_114"/>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refreshError="1"/>
      <sheetData sheetId="188" refreshError="1"/>
      <sheetData sheetId="189" refreshError="1"/>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aiu"/>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 val="INV"/>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 val="LEAD E"/>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Tabla 1.1"/>
      <sheetName val="Hoja1_(2)1"/>
      <sheetName val="Hoja4_(2)1"/>
      <sheetName val="Hoja4_(3)1"/>
      <sheetName val="A__P__U_"/>
      <sheetName val="BASES"/>
      <sheetName val="items"/>
      <sheetName val="pesos"/>
      <sheetName val="Par_Dise"/>
      <sheetName val="PREACTA Y CONTRATISTA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ANEXO 9 (MATERIAL)"/>
      <sheetName val="EBI-1"/>
      <sheetName val="items"/>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Hoja1"/>
      <sheetName val="AIUsan"/>
      <sheetName val="UNITARIOS%20GENERALES.xls"/>
      <sheetName val="Datos"/>
      <sheetName val="ACTA 1 INICIO"/>
      <sheetName val="glvc"/>
      <sheetName val="RECURSOS"/>
      <sheetName val="ANALISIS DE PRECIOS UNITARIOS"/>
      <sheetName val="\Users\Juan\Downloads\Users\USU"/>
      <sheetName val="\Users\user\Library\Mail Downlo"/>
      <sheetName val="\A\Cofinanciacion\FICHAS Y FORM"/>
      <sheetName val="PRESUP. RESUMEN"/>
      <sheetName val="Formato"/>
      <sheetName val="Parámetros"/>
      <sheetName val="Jornales"/>
      <sheetName val="PU"/>
      <sheetName val="PRESUP"/>
      <sheetName val="Personalizar"/>
      <sheetName val="LSAL"/>
      <sheetName val="LIQUIDACION"/>
      <sheetName val="NOMINA"/>
      <sheetName val="STRSUMM0"/>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Sheet1"/>
      <sheetName val="BASES"/>
      <sheetName val="MC SF GAVIONES"/>
      <sheetName val="civ_roma"/>
      <sheetName val="Summary"/>
      <sheetName val="SOURCES"/>
      <sheetName val="FMI044"/>
      <sheetName val="List.Mat"/>
      <sheetName val="List.Equi"/>
      <sheetName val="List.M.Obra"/>
      <sheetName val="Unit"/>
      <sheetName val="PresuPDosPozos"/>
      <sheetName val="Base Muestras"/>
      <sheetName val="BD"/>
      <sheetName val="Presupuesto Total"/>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UNITARIOS GENERALES.xls]\Docum"/>
      <sheetName val="[UNITARIOS GENERALES.xls]\Users"/>
      <sheetName val="[UNITARIOS GENERALES.xls]\Cofin"/>
      <sheetName val="[UNITARIOS GENERALES.xls]\A\Cof"/>
      <sheetName val="desmonte"/>
      <sheetName val="Resumen"/>
      <sheetName val="cantidades"/>
      <sheetName val="Modelo"/>
      <sheetName val="A.P.U"/>
      <sheetName val="Actividades Contractuales"/>
      <sheetName val="CHEQ LIST FASE III"/>
      <sheetName val="UNITARIOS%20GENERALES"/>
      <sheetName val="Distanc"/>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EYD "/>
      <sheetName val="dub-823"/>
      <sheetName val="gpi 526"/>
      <sheetName val="skj452"/>
      <sheetName val="ita878"/>
      <sheetName val="aea-944"/>
      <sheetName val="xxj617"/>
      <sheetName val="sng_855"/>
      <sheetName val="vea 374"/>
      <sheetName val="hfb024"/>
      <sheetName val="paj825"/>
      <sheetName val="ADMON"/>
      <sheetName val="BASICOS"/>
      <sheetName val="ENTREGABLES"/>
      <sheetName val="PROYECTOS"/>
      <sheetName val="ASIGNACION"/>
      <sheetName val="EQBASICO"/>
      <sheetName val="EQVARIABLE"/>
      <sheetName val="CATEGORIAS"/>
      <sheetName val="FM"/>
      <sheetName val="ECP"/>
      <sheetName val="FLUJOCAJA"/>
      <sheetName val="VALOR"/>
      <sheetName val="VARIAB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ow r="7">
          <cell r="A7" t="str">
            <v>ACCF</v>
          </cell>
        </row>
      </sheetData>
      <sheetData sheetId="325">
        <row r="9">
          <cell r="A9" t="str">
            <v>ANDA</v>
          </cell>
        </row>
      </sheetData>
      <sheetData sheetId="326">
        <row r="8">
          <cell r="C8">
            <v>0.8</v>
          </cell>
        </row>
      </sheetData>
      <sheetData sheetId="327"/>
      <sheetData sheetId="328"/>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ow r="1">
          <cell r="A1" t="str">
            <v>Empresa: CONSORCIO MUSEO DE ARTE</v>
          </cell>
        </row>
      </sheetData>
      <sheetData sheetId="608"/>
      <sheetData sheetId="609"/>
      <sheetData sheetId="610"/>
      <sheetData sheetId="611"/>
      <sheetData sheetId="612"/>
      <sheetData sheetId="613"/>
      <sheetData sheetId="614"/>
      <sheetData sheetId="615"/>
      <sheetData sheetId="616">
        <row r="1">
          <cell r="A1">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 val="INDICMICROEMP"/>
      <sheetName val="Listado"/>
      <sheetName val="des_rp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 sheetId="63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PESOS_%"/>
      <sheetName val="TIPO_P3"/>
      <sheetName val="INF_DIARIO"/>
      <sheetName val="INF_SAGA"/>
      <sheetName val="C-3_ACTAS"/>
      <sheetName val="APU"/>
      <sheetName val="RENDIMIENTOS"/>
      <sheetName val="SalariosUSO"/>
      <sheetName val="Valor Oferta"/>
      <sheetName val="Tabla de amortización"/>
      <sheetName val="Mark-Up "/>
      <sheetName val="RESUMEN"/>
      <sheetName val="PESOS_%1"/>
      <sheetName val="TIPO_P31"/>
      <sheetName val="INF_DIARIO1"/>
      <sheetName val="INF_SAGA1"/>
      <sheetName val="C-3_ACTAS1"/>
      <sheetName val="PESOS_%2"/>
      <sheetName val="TIPO_P32"/>
      <sheetName val="INF_DIARIO2"/>
      <sheetName val="INF_SAGA2"/>
      <sheetName val="C-3_ACTAS2"/>
      <sheetName val="Puntos"/>
      <sheetName val="GRAFICA-SEMANAL"/>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Duitama-La_Palmera"/>
      <sheetName val="Análisis_de_precios"/>
      <sheetName val="BASEDuitama-La_Palmera"/>
      <sheetName val="General"/>
      <sheetName val="Estructura"/>
      <sheetName val="Formular"/>
      <sheetName val="Recursos"/>
      <sheetName val="Hoja1"/>
      <sheetName val="210.2.2"/>
      <sheetName val="GENERALIDADES "/>
      <sheetName val="Info-Portaf"/>
      <sheetName val="Datos"/>
      <sheetName val="precios-básicos2002"/>
      <sheetName val="ITEMS"/>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GENERALIDADES_"/>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 sheetId="5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 val="LIQUIDA-NOMINA"/>
      <sheetName val="EMPRESA"/>
      <sheetName val="NOMINA 1"/>
      <sheetName val="CUMPLIMIEN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 sheetId="50"/>
      <sheetData sheetId="51"/>
      <sheetData sheetId="52"/>
      <sheetData sheetId="5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IC-NOV"/>
      <sheetName val="ELECTRICO"/>
      <sheetName val="Vuelta"/>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EMPRESA"/>
      <sheetName val="DATOS CONTRATO"/>
      <sheetName val="LIQ-NOM"/>
      <sheetName val="NOMINA-1"/>
      <sheetName val="Datos"/>
      <sheetName val="Cuadrillas"/>
      <sheetName val="Jornal"/>
      <sheetName val="Indice"/>
      <sheetName val="PRESUPUEST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ow r="2">
          <cell r="A2" t="str">
            <v>MUNICIPIO DE SONSON ANTIOQUIA</v>
          </cell>
        </row>
      </sheetData>
      <sheetData sheetId="9">
        <row r="2">
          <cell r="A2" t="str">
            <v>MUNICIPIO DE SONSON ANTIOQUIA</v>
          </cell>
        </row>
      </sheetData>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2">
          <cell r="A2" t="str">
            <v>MUNICIPIO DE SONSON ANTIOQUIA</v>
          </cell>
        </row>
      </sheetData>
      <sheetData sheetId="49"/>
      <sheetData sheetId="50"/>
      <sheetData sheetId="51"/>
      <sheetData sheetId="52"/>
      <sheetData sheetId="53"/>
      <sheetData sheetId="54" refreshError="1"/>
      <sheetData sheetId="55" refreshError="1"/>
      <sheetData sheetId="56" refreshError="1"/>
      <sheetData sheetId="57">
        <row r="1">
          <cell r="A1" t="str">
            <v>CODIGO</v>
          </cell>
        </row>
      </sheetData>
      <sheetData sheetId="58"/>
      <sheetData sheetId="59"/>
      <sheetData sheetId="60">
        <row r="1">
          <cell r="A1" t="str">
            <v>CODIGO</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esmonte_y_Limpieza"/>
      <sheetName val="Reprograma_4"/>
      <sheetName val="PR_1"/>
      <sheetName val="5_2"/>
      <sheetName val="MC_SF_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SUMINISTRO PARA INFORME"/>
      <sheetName val="EQUIP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 Renovación"/>
      <sheetName val="AC2-AG96"/>
      <sheetName val="Formulario N° 4"/>
      <sheetName val="MATERIALES"/>
      <sheetName val="ACTA_DE_OBRA"/>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 val="[Acta No 4.xlsx]__cceficient_14"/>
      <sheetName val="[Acta No 4.xlsx]__cceficient_15"/>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Fornato 6"/>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Users\USUARIO\Downloads\MANTEN"/>
      <sheetName val="INDICMICROEMP"/>
      <sheetName val="INDICE"/>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 val="[a  aaInformación][a  aaInforma"/>
      <sheetName val="lisprecios"/>
      <sheetName val="PERSONAL"/>
      <sheetName val="PRESTACIONES SOCIALES"/>
      <sheetName val="Cuadrillas"/>
      <sheetName val="Concretos y morteros"/>
      <sheetName val="Datos iniciales "/>
      <sheetName val="Transporte"/>
      <sheetName val="#REF"/>
      <sheetName val="Datos"/>
      <sheetName val="Jornal"/>
      <sheetName val="PRESUP"/>
      <sheetName val="\G\I\MANTENIMIENTO RUTA 1001_MA"/>
      <sheetName val="\D\MANTENIMIENTO RUTA 1001_MARZ"/>
      <sheetName val="\G\D\MANTENIMIENTO RUTA 1001_MA"/>
      <sheetName val="\I\I\MANTENIMIENTO RUTA 1001_MA"/>
      <sheetName val="\Users\Personal\Downloads\MANTE"/>
      <sheetName val="TOTALES"/>
      <sheetName val="a__aaInformación3"/>
      <sheetName val="aCCIDENTES_DE_1995_-_1996"/>
      <sheetName val="\MANTENIMIENTO_RUTA_1001_MARZO_"/>
      <sheetName val="ANEXO_IX"/>
      <sheetName val="\I\MANTENIMIENTO_RUTA_1001_MARZ"/>
      <sheetName val="\F\MANTENIMIENTO_RUTA_1001_MARZ"/>
      <sheetName val="a__aaInformación4"/>
      <sheetName val="a__aaInformación5"/>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2"/>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INFORME SEMANAL"/>
      <sheetName val="AVANCE SEMANAL"/>
      <sheetName val="CLIMA mes"/>
      <sheetName val="REG FOTO"/>
      <sheetName val="SISOMA"/>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 val="\\Pc2\amv1-real\MANTENIMIENTO R"/>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 val="IPR"/>
      <sheetName val="EMPRESA"/>
      <sheetName val="Hoja1"/>
      <sheetName val="Datos"/>
      <sheetName val="a. p. u."/>
      <sheetName val="ESTADO RED"/>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sheetData sheetId="31"/>
      <sheetData sheetId="32"/>
      <sheetData sheetId="3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ESTADO RED"/>
      <sheetName val="CARRETERAS"/>
      <sheetName val="GENERALIDADES "/>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ow r="2">
          <cell r="B2" t="str">
            <v>INFORME SEMANAL DE ACTIVIDADES</v>
          </cell>
        </row>
      </sheetData>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sheetData sheetId="185"/>
      <sheetData sheetId="186"/>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ORITO 02 "/>
      <sheetName val="Form5 _Pág_ 1"/>
    </sheetNames>
    <sheetDataSet>
      <sheetData sheetId="0"/>
      <sheetData sheetId="1"/>
      <sheetData sheetId="2"/>
      <sheetData sheetId="3"/>
      <sheetData sheetId="4" refreshError="1"/>
      <sheetData sheetId="5"/>
      <sheetData sheetId="6"/>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RECURS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46"/>
      <sheetName val="7422cw00"/>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CLASIFICACION"/>
      <sheetName val="GCB2000"/>
      <sheetName val="Presup_Cancha"/>
      <sheetName val="A.P.U"/>
      <sheetName val=" Liquidacion de Obra por Tramos"/>
      <sheetName val="Bajadas"/>
      <sheetName val="NARIÑO"/>
      <sheetName val="REC-COD,"/>
      <sheetName val="2,2,6,1 Pilotes 0,30"/>
      <sheetName val="CRA.MODI"/>
      <sheetName val="FORMULA"/>
      <sheetName val="K16+000 AL K18+500"/>
      <sheetName val="K23+200 AL K24+700"/>
      <sheetName val="k18+500 AL K23+050"/>
      <sheetName val="Presupuesto PUENTE"/>
      <sheetName val="VOLUMENES (4)"/>
      <sheetName val="VOLUMENES (4SA)"/>
      <sheetName val="LISTA DE PRECIOS"/>
      <sheetName val="062"/>
      <sheetName val="Listado"/>
      <sheetName val="OCTUBRE"/>
      <sheetName val="5. ELECTRICO"/>
      <sheetName val="TRAPMO"/>
      <sheetName val="THE"/>
      <sheetName val="ATHE"/>
      <sheetName val="UNITARIOS"/>
      <sheetName val="Cuadr."/>
      <sheetName val="Summary"/>
      <sheetName val="CODCONST"/>
      <sheetName val="Lp"/>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LANCE"/>
      <sheetName val="ITEMS NO REVISTOS"/>
      <sheetName val="APU ELECTRICOS"/>
      <sheetName val="MATERIAL"/>
      <sheetName val="CUMPLIMIENTO"/>
      <sheetName val="precios-básicos2002"/>
      <sheetName val="Requisición1"/>
      <sheetName val="PREACTA_61"/>
      <sheetName val="A_P_U1"/>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CONT_ADI"/>
      <sheetName val="glvc"/>
      <sheetName val="SALARIOS"/>
      <sheetName val="CURVA"/>
      <sheetName val="Poblacion"/>
      <sheetName val="OBRAS SES"/>
      <sheetName val="c2_5y2_613"/>
      <sheetName val="PREACTA_62"/>
      <sheetName val="TABLA_20082"/>
      <sheetName val="c2_5y2_612"/>
      <sheetName val="TABLA_20081"/>
      <sheetName val="c2_5y2_611"/>
      <sheetName val="Hoja2"/>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devdics"/>
      <sheetName val="Bases 2A"/>
      <sheetName val="@RISK - Correlaciones"/>
      <sheetName val="Acta"/>
      <sheetName val="costos oficina"/>
      <sheetName val="costos campamento"/>
      <sheetName val="días habiles 2015"/>
      <sheetName val="for 6"/>
      <sheetName val="5__ELECTRICO"/>
      <sheetName val="2,2,6,1_Pilotes_0,30"/>
      <sheetName val="APU_NO_PREVISTO"/>
      <sheetName val="PPTA_(3)"/>
      <sheetName val="PPTA_(2)"/>
      <sheetName val="gpi_526"/>
      <sheetName val="vea_374"/>
      <sheetName val="ITEMS_NO_REVISTOS"/>
      <sheetName val="APU_ELECTRICOS"/>
      <sheetName val="ACTA MODIFICACIÓN CIVIL"/>
      <sheetName val="PREACTA_Y_CONTRATISTAS"/>
      <sheetName val="Tarifa_MT"/>
      <sheetName val="PUNITARIOS_PARA_241201_2S_xls"/>
      <sheetName val="INDICE"/>
      <sheetName val="APU"/>
      <sheetName val="Input"/>
      <sheetName val="bd100-45-p1"/>
      <sheetName val="PTAR ANDES"/>
      <sheetName val="ANALISIS M.O"/>
      <sheetName val="CTO 14MPa"/>
      <sheetName val="CTO 175MPa "/>
      <sheetName val="CTO 21MPa"/>
      <sheetName val="CTO 28MPa"/>
      <sheetName val="PTTO PAZ Y PROGRESO"/>
      <sheetName val="MORTERO14"/>
      <sheetName val="BITACORA"/>
      <sheetName val="cronograma"/>
      <sheetName val="CÁLCUL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row r="48">
          <cell r="E48">
            <v>0</v>
          </cell>
        </row>
      </sheetData>
      <sheetData sheetId="147">
        <row r="48">
          <cell r="E48">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row r="48">
          <cell r="E48">
            <v>0</v>
          </cell>
        </row>
      </sheetData>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ow r="48">
          <cell r="E48">
            <v>0</v>
          </cell>
        </row>
      </sheetData>
      <sheetData sheetId="171"/>
      <sheetData sheetId="172"/>
      <sheetData sheetId="173">
        <row r="48">
          <cell r="E48">
            <v>0</v>
          </cell>
        </row>
      </sheetData>
      <sheetData sheetId="174">
        <row r="48">
          <cell r="E48">
            <v>0</v>
          </cell>
        </row>
      </sheetData>
      <sheetData sheetId="175" refreshError="1"/>
      <sheetData sheetId="176"/>
      <sheetData sheetId="177" refreshError="1"/>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ow r="48">
          <cell r="E48">
            <v>0</v>
          </cell>
        </row>
      </sheetData>
      <sheetData sheetId="199">
        <row r="48">
          <cell r="E48">
            <v>0</v>
          </cell>
        </row>
      </sheetData>
      <sheetData sheetId="200"/>
      <sheetData sheetId="201"/>
      <sheetData sheetId="202"/>
      <sheetData sheetId="203">
        <row r="48">
          <cell r="E48">
            <v>0</v>
          </cell>
        </row>
      </sheetData>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row r="48">
          <cell r="E48">
            <v>0</v>
          </cell>
        </row>
      </sheetData>
      <sheetData sheetId="332"/>
      <sheetData sheetId="333"/>
      <sheetData sheetId="334"/>
      <sheetData sheetId="335"/>
      <sheetData sheetId="336"/>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 val="[A MInformes M]__cceficiente_14"/>
      <sheetName val="[A MInformes M]__cceficiente_15"/>
      <sheetName val="2004"/>
      <sheetName val="[A MInformes M]__cceficiente_20"/>
      <sheetName val="[A MInformes M]//cceficiente.sh"/>
      <sheetName val="[A MInformes M]__cceficiente_16"/>
      <sheetName val="[A MInformes M]__cceficiente_19"/>
      <sheetName val="[A MInformes M]__cceficiente_17"/>
      <sheetName val="[A MInformes M]__cceficiente_18"/>
      <sheetName val="\F\MANTENIMIENTO RUTA 1001_MARZ"/>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30"/>
  <sheetViews>
    <sheetView showGridLines="0" tabSelected="1" view="pageBreakPreview" topLeftCell="A94" zoomScale="160" zoomScaleNormal="100" zoomScaleSheetLayoutView="160" zoomScalePageLayoutView="55" workbookViewId="0">
      <selection activeCell="D115" sqref="D115"/>
    </sheetView>
  </sheetViews>
  <sheetFormatPr baseColWidth="10" defaultColWidth="11.42578125" defaultRowHeight="15"/>
  <cols>
    <col min="1" max="2" width="3.42578125" style="138" customWidth="1"/>
    <col min="3" max="3" width="5.140625" style="138" customWidth="1"/>
    <col min="4" max="4" width="8.85546875" style="138" customWidth="1"/>
    <col min="5" max="5" width="8.5703125" style="193" bestFit="1" customWidth="1"/>
    <col min="6" max="6" width="10.5703125" style="138" bestFit="1" customWidth="1"/>
    <col min="7" max="7" width="48.85546875" style="138" customWidth="1"/>
    <col min="8" max="8" width="8.7109375" style="138" customWidth="1"/>
    <col min="9" max="9" width="12.42578125" style="138" customWidth="1"/>
    <col min="10" max="10" width="23.85546875" style="138" hidden="1" customWidth="1"/>
    <col min="11" max="11" width="13.28515625" style="138" customWidth="1"/>
    <col min="12" max="12" width="19.28515625" style="138" customWidth="1"/>
    <col min="13" max="13" width="3.28515625" style="138" customWidth="1"/>
    <col min="14" max="14" width="2.7109375" style="138" customWidth="1"/>
    <col min="15" max="16384" width="11.42578125" style="138"/>
  </cols>
  <sheetData>
    <row r="1" spans="1:14" ht="16.5" thickBot="1">
      <c r="A1" s="136"/>
      <c r="B1" s="136"/>
      <c r="C1" s="136"/>
      <c r="D1" s="136"/>
      <c r="E1" s="137"/>
      <c r="F1" s="136"/>
      <c r="G1" s="136"/>
      <c r="H1" s="136"/>
      <c r="I1" s="136"/>
      <c r="J1" s="136"/>
      <c r="K1" s="136"/>
      <c r="L1" s="136"/>
      <c r="M1" s="136"/>
      <c r="N1" s="136"/>
    </row>
    <row r="2" spans="1:14" ht="16.5" thickTop="1">
      <c r="A2" s="136"/>
      <c r="B2" s="139"/>
      <c r="C2" s="140"/>
      <c r="D2" s="140"/>
      <c r="E2" s="141"/>
      <c r="F2" s="140"/>
      <c r="G2" s="140"/>
      <c r="H2" s="140"/>
      <c r="I2" s="140"/>
      <c r="J2" s="140"/>
      <c r="K2" s="140"/>
      <c r="L2" s="140"/>
      <c r="M2" s="142"/>
      <c r="N2" s="136"/>
    </row>
    <row r="3" spans="1:14" ht="15.75">
      <c r="A3" s="136"/>
      <c r="B3" s="143"/>
      <c r="C3" s="316" t="s">
        <v>0</v>
      </c>
      <c r="D3" s="317"/>
      <c r="E3" s="317"/>
      <c r="F3" s="318"/>
      <c r="G3" s="136"/>
      <c r="H3" s="136"/>
      <c r="I3" s="136"/>
      <c r="J3" s="136"/>
      <c r="K3" s="136"/>
      <c r="L3" s="136"/>
      <c r="M3" s="144"/>
      <c r="N3" s="136"/>
    </row>
    <row r="4" spans="1:14" ht="15.75">
      <c r="A4" s="136"/>
      <c r="B4" s="143"/>
      <c r="C4" s="145" t="s">
        <v>1</v>
      </c>
      <c r="D4" s="146" t="s">
        <v>2</v>
      </c>
      <c r="E4" s="145" t="s">
        <v>3</v>
      </c>
      <c r="F4" s="146">
        <v>4</v>
      </c>
      <c r="G4" s="136"/>
      <c r="H4" s="136"/>
      <c r="I4" s="136"/>
      <c r="J4" s="136"/>
      <c r="K4" s="136"/>
      <c r="L4" s="136"/>
      <c r="M4" s="144"/>
      <c r="N4" s="136"/>
    </row>
    <row r="5" spans="1:14" ht="15.75">
      <c r="A5" s="136"/>
      <c r="B5" s="143"/>
      <c r="C5" s="314" t="s">
        <v>4</v>
      </c>
      <c r="D5" s="314"/>
      <c r="E5" s="314"/>
      <c r="F5" s="314"/>
      <c r="G5" s="314"/>
      <c r="H5" s="314"/>
      <c r="I5" s="314"/>
      <c r="J5" s="314"/>
      <c r="K5" s="314"/>
      <c r="L5" s="314"/>
      <c r="M5" s="144"/>
      <c r="N5" s="136"/>
    </row>
    <row r="6" spans="1:14" ht="16.5" thickBot="1">
      <c r="A6" s="136"/>
      <c r="B6" s="143"/>
      <c r="C6" s="315" t="s">
        <v>5</v>
      </c>
      <c r="D6" s="315"/>
      <c r="E6" s="315"/>
      <c r="F6" s="315"/>
      <c r="G6" s="315"/>
      <c r="H6" s="315"/>
      <c r="I6" s="315"/>
      <c r="J6" s="315"/>
      <c r="K6" s="315"/>
      <c r="L6" s="315"/>
      <c r="M6" s="144"/>
      <c r="N6" s="136"/>
    </row>
    <row r="7" spans="1:14" s="150" customFormat="1" ht="23.25" customHeight="1">
      <c r="A7" s="147"/>
      <c r="B7" s="148"/>
      <c r="C7" s="329" t="s">
        <v>119</v>
      </c>
      <c r="D7" s="330"/>
      <c r="E7" s="330"/>
      <c r="F7" s="330"/>
      <c r="G7" s="330"/>
      <c r="H7" s="330"/>
      <c r="I7" s="330"/>
      <c r="J7" s="330"/>
      <c r="K7" s="330"/>
      <c r="L7" s="331"/>
      <c r="M7" s="149"/>
      <c r="N7" s="147"/>
    </row>
    <row r="8" spans="1:14" ht="28.5" customHeight="1">
      <c r="A8" s="136"/>
      <c r="B8" s="143"/>
      <c r="C8" s="332"/>
      <c r="D8" s="333"/>
      <c r="E8" s="333"/>
      <c r="F8" s="333"/>
      <c r="G8" s="333"/>
      <c r="H8" s="333"/>
      <c r="I8" s="333"/>
      <c r="J8" s="333"/>
      <c r="K8" s="333"/>
      <c r="L8" s="334"/>
      <c r="M8" s="144"/>
      <c r="N8" s="136"/>
    </row>
    <row r="9" spans="1:14" ht="51.75" customHeight="1">
      <c r="A9" s="136"/>
      <c r="B9" s="143"/>
      <c r="C9" s="375" t="s">
        <v>6</v>
      </c>
      <c r="D9" s="376"/>
      <c r="E9" s="376"/>
      <c r="F9" s="376"/>
      <c r="G9" s="376"/>
      <c r="H9" s="376"/>
      <c r="I9" s="376"/>
      <c r="J9" s="376"/>
      <c r="K9" s="376"/>
      <c r="L9" s="377"/>
      <c r="M9" s="144"/>
      <c r="N9" s="136"/>
    </row>
    <row r="10" spans="1:14" ht="16.5" thickBot="1">
      <c r="A10" s="136"/>
      <c r="B10" s="143"/>
      <c r="C10" s="378"/>
      <c r="D10" s="379"/>
      <c r="E10" s="379"/>
      <c r="F10" s="379"/>
      <c r="G10" s="379"/>
      <c r="H10" s="379"/>
      <c r="I10" s="379"/>
      <c r="J10" s="379"/>
      <c r="K10" s="379"/>
      <c r="L10" s="380"/>
      <c r="M10" s="144"/>
      <c r="N10" s="136"/>
    </row>
    <row r="11" spans="1:14" s="285" customFormat="1" ht="12.75">
      <c r="B11" s="286"/>
      <c r="C11" s="325" t="s">
        <v>7</v>
      </c>
      <c r="D11" s="319" t="s">
        <v>8</v>
      </c>
      <c r="E11" s="327" t="s">
        <v>9</v>
      </c>
      <c r="F11" s="328"/>
      <c r="G11" s="325" t="s">
        <v>10</v>
      </c>
      <c r="H11" s="319" t="s">
        <v>11</v>
      </c>
      <c r="I11" s="319" t="s">
        <v>12</v>
      </c>
      <c r="J11" s="321" t="s">
        <v>13</v>
      </c>
      <c r="K11" s="321" t="s">
        <v>13</v>
      </c>
      <c r="L11" s="323" t="s">
        <v>14</v>
      </c>
      <c r="M11" s="287"/>
    </row>
    <row r="12" spans="1:14" s="285" customFormat="1" ht="13.5" thickBot="1">
      <c r="B12" s="286"/>
      <c r="C12" s="326"/>
      <c r="D12" s="320"/>
      <c r="E12" s="288" t="s">
        <v>15</v>
      </c>
      <c r="F12" s="288" t="s">
        <v>16</v>
      </c>
      <c r="G12" s="326"/>
      <c r="H12" s="320"/>
      <c r="I12" s="320"/>
      <c r="J12" s="322"/>
      <c r="K12" s="322"/>
      <c r="L12" s="324"/>
      <c r="M12" s="287"/>
    </row>
    <row r="13" spans="1:14" s="285" customFormat="1" ht="27" customHeight="1" thickBot="1">
      <c r="B13" s="286"/>
      <c r="C13" s="335" t="s">
        <v>124</v>
      </c>
      <c r="D13" s="336"/>
      <c r="E13" s="336"/>
      <c r="F13" s="336"/>
      <c r="G13" s="336"/>
      <c r="H13" s="336"/>
      <c r="I13" s="336"/>
      <c r="J13" s="336"/>
      <c r="K13" s="336"/>
      <c r="L13" s="337"/>
      <c r="M13" s="287"/>
    </row>
    <row r="14" spans="1:14" s="285" customFormat="1" ht="27" customHeight="1" thickBot="1">
      <c r="B14" s="286"/>
      <c r="C14" s="338" t="s">
        <v>125</v>
      </c>
      <c r="D14" s="339"/>
      <c r="E14" s="339"/>
      <c r="F14" s="339"/>
      <c r="G14" s="339"/>
      <c r="H14" s="339"/>
      <c r="I14" s="339"/>
      <c r="J14" s="340"/>
      <c r="K14" s="340"/>
      <c r="L14" s="341"/>
      <c r="M14" s="287"/>
    </row>
    <row r="15" spans="1:14" s="285" customFormat="1" ht="12.75">
      <c r="B15" s="286"/>
      <c r="C15" s="289">
        <v>1</v>
      </c>
      <c r="D15" s="290"/>
      <c r="E15" s="313" t="s">
        <v>132</v>
      </c>
      <c r="F15" s="313"/>
      <c r="G15" s="152" t="s">
        <v>103</v>
      </c>
      <c r="H15" s="153" t="s">
        <v>104</v>
      </c>
      <c r="I15" s="291">
        <v>169.65</v>
      </c>
      <c r="J15" s="154">
        <v>13905</v>
      </c>
      <c r="K15" s="154">
        <f>+ROUND(J15*1.33,2)</f>
        <v>18493.650000000001</v>
      </c>
      <c r="L15" s="292">
        <f>+K15*I15</f>
        <v>3137447.7225000001</v>
      </c>
      <c r="M15" s="287"/>
    </row>
    <row r="16" spans="1:14" s="285" customFormat="1" ht="12.75">
      <c r="B16" s="286"/>
      <c r="C16" s="289">
        <v>2</v>
      </c>
      <c r="D16" s="290"/>
      <c r="E16" s="151" t="s">
        <v>94</v>
      </c>
      <c r="F16" s="151" t="s">
        <v>95</v>
      </c>
      <c r="G16" s="152" t="s">
        <v>105</v>
      </c>
      <c r="H16" s="153" t="s">
        <v>104</v>
      </c>
      <c r="I16" s="291">
        <v>169.65</v>
      </c>
      <c r="J16" s="154">
        <v>1159</v>
      </c>
      <c r="K16" s="154">
        <f t="shared" ref="K16:K24" si="0">+ROUND(J16*1.33,2)</f>
        <v>1541.47</v>
      </c>
      <c r="L16" s="292">
        <f t="shared" ref="L16:L24" si="1">+K16*I16</f>
        <v>261510.3855</v>
      </c>
      <c r="M16" s="287"/>
    </row>
    <row r="17" spans="2:13" s="285" customFormat="1" ht="38.25">
      <c r="B17" s="286"/>
      <c r="C17" s="289">
        <v>3</v>
      </c>
      <c r="D17" s="290"/>
      <c r="E17" s="151" t="s">
        <v>92</v>
      </c>
      <c r="F17" s="151" t="s">
        <v>93</v>
      </c>
      <c r="G17" s="152" t="s">
        <v>106</v>
      </c>
      <c r="H17" s="153" t="s">
        <v>107</v>
      </c>
      <c r="I17" s="291">
        <v>14.29</v>
      </c>
      <c r="J17" s="154">
        <v>65346</v>
      </c>
      <c r="K17" s="154">
        <f t="shared" si="0"/>
        <v>86910.18</v>
      </c>
      <c r="L17" s="292">
        <f t="shared" si="1"/>
        <v>1241946.4721999997</v>
      </c>
      <c r="M17" s="287"/>
    </row>
    <row r="18" spans="2:13" s="285" customFormat="1" ht="25.5">
      <c r="B18" s="286"/>
      <c r="C18" s="289">
        <v>4</v>
      </c>
      <c r="D18" s="290"/>
      <c r="E18" s="151" t="s">
        <v>96</v>
      </c>
      <c r="F18" s="151" t="s">
        <v>97</v>
      </c>
      <c r="G18" s="152" t="s">
        <v>108</v>
      </c>
      <c r="H18" s="153" t="s">
        <v>107</v>
      </c>
      <c r="I18" s="291">
        <v>0.51</v>
      </c>
      <c r="J18" s="154">
        <v>214897</v>
      </c>
      <c r="K18" s="154">
        <f t="shared" si="0"/>
        <v>285813.01</v>
      </c>
      <c r="L18" s="292">
        <f t="shared" si="1"/>
        <v>145764.63510000001</v>
      </c>
      <c r="M18" s="287"/>
    </row>
    <row r="19" spans="2:13" s="285" customFormat="1" ht="38.25">
      <c r="B19" s="286"/>
      <c r="C19" s="289">
        <v>5</v>
      </c>
      <c r="D19" s="290"/>
      <c r="E19" s="151" t="s">
        <v>98</v>
      </c>
      <c r="F19" s="151"/>
      <c r="G19" s="152" t="s">
        <v>109</v>
      </c>
      <c r="H19" s="155" t="s">
        <v>110</v>
      </c>
      <c r="I19" s="291">
        <v>79.64</v>
      </c>
      <c r="J19" s="154">
        <v>1735</v>
      </c>
      <c r="K19" s="154">
        <f t="shared" si="0"/>
        <v>2307.5500000000002</v>
      </c>
      <c r="L19" s="292">
        <f t="shared" si="1"/>
        <v>183773.28200000001</v>
      </c>
      <c r="M19" s="287"/>
    </row>
    <row r="20" spans="2:13" s="285" customFormat="1" ht="12.75">
      <c r="B20" s="286"/>
      <c r="C20" s="289">
        <v>6</v>
      </c>
      <c r="D20" s="290"/>
      <c r="E20" s="151" t="s">
        <v>133</v>
      </c>
      <c r="F20" s="151">
        <v>320.10000000000002</v>
      </c>
      <c r="G20" s="152" t="s">
        <v>111</v>
      </c>
      <c r="H20" s="155" t="s">
        <v>107</v>
      </c>
      <c r="I20" s="291">
        <v>25.45</v>
      </c>
      <c r="J20" s="154">
        <v>168089</v>
      </c>
      <c r="K20" s="154">
        <f t="shared" si="0"/>
        <v>223558.37</v>
      </c>
      <c r="L20" s="292">
        <f t="shared" si="1"/>
        <v>5689560.5164999999</v>
      </c>
      <c r="M20" s="287"/>
    </row>
    <row r="21" spans="2:13" s="285" customFormat="1" ht="12.75">
      <c r="B21" s="286"/>
      <c r="C21" s="289">
        <v>7</v>
      </c>
      <c r="D21" s="290"/>
      <c r="E21" s="151" t="s">
        <v>99</v>
      </c>
      <c r="F21" s="151">
        <v>630.4</v>
      </c>
      <c r="G21" s="152" t="s">
        <v>112</v>
      </c>
      <c r="H21" s="153" t="s">
        <v>107</v>
      </c>
      <c r="I21" s="291">
        <v>13.03</v>
      </c>
      <c r="J21" s="154">
        <v>802040</v>
      </c>
      <c r="K21" s="154">
        <f t="shared" si="0"/>
        <v>1066713.2</v>
      </c>
      <c r="L21" s="292">
        <f>+K21*I21</f>
        <v>13899272.995999999</v>
      </c>
      <c r="M21" s="287"/>
    </row>
    <row r="22" spans="2:13" s="285" customFormat="1" ht="12.75">
      <c r="B22" s="286"/>
      <c r="C22" s="289">
        <v>8</v>
      </c>
      <c r="D22" s="290"/>
      <c r="E22" s="151" t="s">
        <v>100</v>
      </c>
      <c r="F22" s="151">
        <v>630.70000000000005</v>
      </c>
      <c r="G22" s="152" t="s">
        <v>113</v>
      </c>
      <c r="H22" s="153" t="s">
        <v>107</v>
      </c>
      <c r="I22" s="291">
        <v>5.17</v>
      </c>
      <c r="J22" s="154">
        <v>550420</v>
      </c>
      <c r="K22" s="154">
        <f t="shared" si="0"/>
        <v>732058.6</v>
      </c>
      <c r="L22" s="292">
        <f t="shared" si="1"/>
        <v>3784742.9619999998</v>
      </c>
      <c r="M22" s="287"/>
    </row>
    <row r="23" spans="2:13" s="285" customFormat="1" ht="25.5">
      <c r="B23" s="286"/>
      <c r="C23" s="289">
        <v>9</v>
      </c>
      <c r="D23" s="290"/>
      <c r="E23" s="151" t="s">
        <v>101</v>
      </c>
      <c r="F23" s="151">
        <v>671.1</v>
      </c>
      <c r="G23" s="152" t="s">
        <v>114</v>
      </c>
      <c r="H23" s="153" t="s">
        <v>107</v>
      </c>
      <c r="I23" s="291">
        <v>7.83</v>
      </c>
      <c r="J23" s="154">
        <v>655535</v>
      </c>
      <c r="K23" s="154">
        <f t="shared" si="0"/>
        <v>871861.55</v>
      </c>
      <c r="L23" s="292">
        <f t="shared" si="1"/>
        <v>6826675.9365000008</v>
      </c>
      <c r="M23" s="287"/>
    </row>
    <row r="24" spans="2:13" s="285" customFormat="1" ht="25.5">
      <c r="B24" s="286"/>
      <c r="C24" s="293">
        <v>10</v>
      </c>
      <c r="D24" s="294"/>
      <c r="E24" s="158" t="s">
        <v>102</v>
      </c>
      <c r="F24" s="158">
        <v>640.1</v>
      </c>
      <c r="G24" s="159" t="s">
        <v>115</v>
      </c>
      <c r="H24" s="160" t="s">
        <v>116</v>
      </c>
      <c r="I24" s="295">
        <v>1364.08</v>
      </c>
      <c r="J24" s="161">
        <v>8174</v>
      </c>
      <c r="K24" s="161">
        <f t="shared" si="0"/>
        <v>10871.42</v>
      </c>
      <c r="L24" s="296">
        <f t="shared" si="1"/>
        <v>14829486.593599999</v>
      </c>
      <c r="M24" s="287"/>
    </row>
    <row r="25" spans="2:13" s="285" customFormat="1" ht="12.75">
      <c r="B25" s="286"/>
      <c r="C25" s="342" t="s">
        <v>17</v>
      </c>
      <c r="D25" s="343"/>
      <c r="E25" s="343"/>
      <c r="F25" s="343"/>
      <c r="G25" s="343"/>
      <c r="H25" s="343"/>
      <c r="I25" s="343"/>
      <c r="J25" s="343"/>
      <c r="K25" s="344"/>
      <c r="L25" s="297">
        <f>+SUM(L15:L24)</f>
        <v>50000181.501899995</v>
      </c>
      <c r="M25" s="287"/>
    </row>
    <row r="26" spans="2:13" s="285" customFormat="1" ht="12.75">
      <c r="B26" s="286"/>
      <c r="C26" s="345" t="s">
        <v>117</v>
      </c>
      <c r="D26" s="346"/>
      <c r="E26" s="346"/>
      <c r="F26" s="346"/>
      <c r="G26" s="346"/>
      <c r="H26" s="346"/>
      <c r="I26" s="346"/>
      <c r="J26" s="346"/>
      <c r="K26" s="346"/>
      <c r="L26" s="299">
        <v>-181.5</v>
      </c>
      <c r="M26" s="287"/>
    </row>
    <row r="27" spans="2:13" s="285" customFormat="1" ht="12.75">
      <c r="B27" s="286"/>
      <c r="C27" s="345" t="s">
        <v>118</v>
      </c>
      <c r="D27" s="346"/>
      <c r="E27" s="346"/>
      <c r="F27" s="346"/>
      <c r="G27" s="346"/>
      <c r="H27" s="346"/>
      <c r="I27" s="346"/>
      <c r="J27" s="346"/>
      <c r="K27" s="346"/>
      <c r="L27" s="299">
        <f>+ROUND(L26+L25,2)</f>
        <v>50000000</v>
      </c>
      <c r="M27" s="287"/>
    </row>
    <row r="28" spans="2:13" s="285" customFormat="1" ht="36" customHeight="1" thickBot="1">
      <c r="B28" s="286"/>
      <c r="C28" s="347" t="s">
        <v>126</v>
      </c>
      <c r="D28" s="348"/>
      <c r="E28" s="348"/>
      <c r="F28" s="348"/>
      <c r="G28" s="348"/>
      <c r="H28" s="348"/>
      <c r="I28" s="348"/>
      <c r="J28" s="348"/>
      <c r="K28" s="348"/>
      <c r="L28" s="349"/>
      <c r="M28" s="287"/>
    </row>
    <row r="29" spans="2:13" s="285" customFormat="1" ht="12.75">
      <c r="B29" s="286"/>
      <c r="C29" s="289">
        <v>1</v>
      </c>
      <c r="D29" s="298"/>
      <c r="E29" s="313" t="s">
        <v>132</v>
      </c>
      <c r="F29" s="313"/>
      <c r="G29" s="300" t="s">
        <v>103</v>
      </c>
      <c r="H29" s="298" t="s">
        <v>104</v>
      </c>
      <c r="I29" s="291">
        <v>169.65</v>
      </c>
      <c r="J29" s="301">
        <v>13905</v>
      </c>
      <c r="K29" s="154">
        <f>+ROUND(J29*1.33,2)</f>
        <v>18493.650000000001</v>
      </c>
      <c r="L29" s="292">
        <f>+K29*I29</f>
        <v>3137447.7225000001</v>
      </c>
      <c r="M29" s="287"/>
    </row>
    <row r="30" spans="2:13" s="285" customFormat="1" ht="12.75">
      <c r="B30" s="286"/>
      <c r="C30" s="289">
        <v>2</v>
      </c>
      <c r="D30" s="302"/>
      <c r="E30" s="151" t="s">
        <v>94</v>
      </c>
      <c r="F30" s="151" t="s">
        <v>95</v>
      </c>
      <c r="G30" s="300" t="s">
        <v>105</v>
      </c>
      <c r="H30" s="298" t="s">
        <v>104</v>
      </c>
      <c r="I30" s="291">
        <v>169.65</v>
      </c>
      <c r="J30" s="301">
        <v>1159</v>
      </c>
      <c r="K30" s="154">
        <f t="shared" ref="K30:K38" si="2">+ROUND(J30*1.33,2)</f>
        <v>1541.47</v>
      </c>
      <c r="L30" s="292">
        <f t="shared" ref="L30:L34" si="3">+K30*I30</f>
        <v>261510.3855</v>
      </c>
      <c r="M30" s="287"/>
    </row>
    <row r="31" spans="2:13" s="285" customFormat="1" ht="38.25">
      <c r="B31" s="286"/>
      <c r="C31" s="289">
        <v>3</v>
      </c>
      <c r="D31" s="298"/>
      <c r="E31" s="151" t="s">
        <v>92</v>
      </c>
      <c r="F31" s="151" t="s">
        <v>93</v>
      </c>
      <c r="G31" s="300" t="s">
        <v>106</v>
      </c>
      <c r="H31" s="298" t="s">
        <v>107</v>
      </c>
      <c r="I31" s="291">
        <v>14.29</v>
      </c>
      <c r="J31" s="301">
        <v>65346</v>
      </c>
      <c r="K31" s="154">
        <f t="shared" si="2"/>
        <v>86910.18</v>
      </c>
      <c r="L31" s="292">
        <f t="shared" si="3"/>
        <v>1241946.4721999997</v>
      </c>
      <c r="M31" s="287"/>
    </row>
    <row r="32" spans="2:13" s="285" customFormat="1" ht="25.5">
      <c r="B32" s="286"/>
      <c r="C32" s="289">
        <v>4</v>
      </c>
      <c r="D32" s="303"/>
      <c r="E32" s="151" t="s">
        <v>96</v>
      </c>
      <c r="F32" s="151" t="s">
        <v>97</v>
      </c>
      <c r="G32" s="304" t="s">
        <v>108</v>
      </c>
      <c r="H32" s="303" t="s">
        <v>107</v>
      </c>
      <c r="I32" s="291">
        <v>0.51</v>
      </c>
      <c r="J32" s="301">
        <v>214897</v>
      </c>
      <c r="K32" s="154">
        <f t="shared" si="2"/>
        <v>285813.01</v>
      </c>
      <c r="L32" s="292">
        <f t="shared" si="3"/>
        <v>145764.63510000001</v>
      </c>
      <c r="M32" s="287"/>
    </row>
    <row r="33" spans="2:13" s="285" customFormat="1" ht="38.25">
      <c r="B33" s="286"/>
      <c r="C33" s="289">
        <v>5</v>
      </c>
      <c r="D33" s="298"/>
      <c r="E33" s="151" t="s">
        <v>98</v>
      </c>
      <c r="F33" s="151"/>
      <c r="G33" s="300" t="s">
        <v>109</v>
      </c>
      <c r="H33" s="298" t="s">
        <v>110</v>
      </c>
      <c r="I33" s="291">
        <v>79.64</v>
      </c>
      <c r="J33" s="305">
        <v>1735</v>
      </c>
      <c r="K33" s="154">
        <f t="shared" si="2"/>
        <v>2307.5500000000002</v>
      </c>
      <c r="L33" s="292">
        <f t="shared" si="3"/>
        <v>183773.28200000001</v>
      </c>
      <c r="M33" s="287"/>
    </row>
    <row r="34" spans="2:13" s="285" customFormat="1" ht="12.75">
      <c r="B34" s="286"/>
      <c r="C34" s="289">
        <v>6</v>
      </c>
      <c r="D34" s="303"/>
      <c r="E34" s="151" t="s">
        <v>133</v>
      </c>
      <c r="F34" s="151">
        <v>320.10000000000002</v>
      </c>
      <c r="G34" s="304" t="s">
        <v>111</v>
      </c>
      <c r="H34" s="303" t="s">
        <v>107</v>
      </c>
      <c r="I34" s="291">
        <v>25.45</v>
      </c>
      <c r="J34" s="305">
        <v>168089</v>
      </c>
      <c r="K34" s="154">
        <f t="shared" si="2"/>
        <v>223558.37</v>
      </c>
      <c r="L34" s="292">
        <f t="shared" si="3"/>
        <v>5689560.5164999999</v>
      </c>
      <c r="M34" s="287"/>
    </row>
    <row r="35" spans="2:13" s="285" customFormat="1" ht="12.75">
      <c r="B35" s="286"/>
      <c r="C35" s="289">
        <v>7</v>
      </c>
      <c r="D35" s="298"/>
      <c r="E35" s="151" t="s">
        <v>99</v>
      </c>
      <c r="F35" s="151">
        <v>630.4</v>
      </c>
      <c r="G35" s="300" t="s">
        <v>112</v>
      </c>
      <c r="H35" s="298" t="s">
        <v>107</v>
      </c>
      <c r="I35" s="291">
        <v>13.03</v>
      </c>
      <c r="J35" s="301">
        <v>802040</v>
      </c>
      <c r="K35" s="154">
        <f t="shared" si="2"/>
        <v>1066713.2</v>
      </c>
      <c r="L35" s="292">
        <f>+K35*I35</f>
        <v>13899272.995999999</v>
      </c>
      <c r="M35" s="287"/>
    </row>
    <row r="36" spans="2:13" s="285" customFormat="1" ht="12.75">
      <c r="B36" s="286"/>
      <c r="C36" s="289">
        <v>8</v>
      </c>
      <c r="D36" s="298"/>
      <c r="E36" s="151" t="s">
        <v>100</v>
      </c>
      <c r="F36" s="151">
        <v>630.70000000000005</v>
      </c>
      <c r="G36" s="300" t="s">
        <v>113</v>
      </c>
      <c r="H36" s="306" t="s">
        <v>107</v>
      </c>
      <c r="I36" s="291">
        <v>5.17</v>
      </c>
      <c r="J36" s="301">
        <v>550420</v>
      </c>
      <c r="K36" s="154">
        <f t="shared" si="2"/>
        <v>732058.6</v>
      </c>
      <c r="L36" s="292">
        <f t="shared" ref="L36:L38" si="4">+K36*I36</f>
        <v>3784742.9619999998</v>
      </c>
      <c r="M36" s="287"/>
    </row>
    <row r="37" spans="2:13" s="285" customFormat="1" ht="25.5">
      <c r="B37" s="286"/>
      <c r="C37" s="289">
        <v>9</v>
      </c>
      <c r="D37" s="298"/>
      <c r="E37" s="151" t="s">
        <v>101</v>
      </c>
      <c r="F37" s="151">
        <v>671.1</v>
      </c>
      <c r="G37" s="300" t="s">
        <v>114</v>
      </c>
      <c r="H37" s="298" t="s">
        <v>107</v>
      </c>
      <c r="I37" s="291">
        <v>7.83</v>
      </c>
      <c r="J37" s="301">
        <v>655535</v>
      </c>
      <c r="K37" s="154">
        <f t="shared" si="2"/>
        <v>871861.55</v>
      </c>
      <c r="L37" s="292">
        <f t="shared" si="4"/>
        <v>6826675.9365000008</v>
      </c>
      <c r="M37" s="287"/>
    </row>
    <row r="38" spans="2:13" s="285" customFormat="1" ht="25.5">
      <c r="B38" s="286"/>
      <c r="C38" s="289">
        <v>10</v>
      </c>
      <c r="D38" s="298"/>
      <c r="E38" s="158" t="s">
        <v>102</v>
      </c>
      <c r="F38" s="158">
        <v>640.1</v>
      </c>
      <c r="G38" s="300" t="s">
        <v>115</v>
      </c>
      <c r="H38" s="306" t="s">
        <v>116</v>
      </c>
      <c r="I38" s="291">
        <v>1364.08</v>
      </c>
      <c r="J38" s="301">
        <v>8174</v>
      </c>
      <c r="K38" s="161">
        <f t="shared" si="2"/>
        <v>10871.42</v>
      </c>
      <c r="L38" s="296">
        <f t="shared" si="4"/>
        <v>14829486.593599999</v>
      </c>
      <c r="M38" s="287"/>
    </row>
    <row r="39" spans="2:13" s="285" customFormat="1" ht="12.75">
      <c r="B39" s="286"/>
      <c r="C39" s="342" t="s">
        <v>17</v>
      </c>
      <c r="D39" s="343"/>
      <c r="E39" s="343"/>
      <c r="F39" s="343"/>
      <c r="G39" s="343"/>
      <c r="H39" s="343"/>
      <c r="I39" s="343"/>
      <c r="J39" s="343"/>
      <c r="K39" s="344"/>
      <c r="L39" s="297">
        <f>+SUM(L29:L38)</f>
        <v>50000181.501899995</v>
      </c>
      <c r="M39" s="287"/>
    </row>
    <row r="40" spans="2:13" s="162" customFormat="1" ht="12.75">
      <c r="B40" s="307"/>
      <c r="C40" s="345" t="s">
        <v>117</v>
      </c>
      <c r="D40" s="346"/>
      <c r="E40" s="346"/>
      <c r="F40" s="346"/>
      <c r="G40" s="346"/>
      <c r="H40" s="346"/>
      <c r="I40" s="346"/>
      <c r="J40" s="346"/>
      <c r="K40" s="346"/>
      <c r="L40" s="299">
        <v>-181.5</v>
      </c>
      <c r="M40" s="308"/>
    </row>
    <row r="41" spans="2:13" s="162" customFormat="1" ht="13.5" thickBot="1">
      <c r="B41" s="307"/>
      <c r="C41" s="345" t="s">
        <v>118</v>
      </c>
      <c r="D41" s="346"/>
      <c r="E41" s="346"/>
      <c r="F41" s="346"/>
      <c r="G41" s="346"/>
      <c r="H41" s="346"/>
      <c r="I41" s="346"/>
      <c r="J41" s="346"/>
      <c r="K41" s="346"/>
      <c r="L41" s="299">
        <f>+ROUND(L40+L39,2)</f>
        <v>50000000</v>
      </c>
      <c r="M41" s="308"/>
    </row>
    <row r="42" spans="2:13" s="162" customFormat="1" ht="26.25" customHeight="1" thickBot="1">
      <c r="B42" s="307"/>
      <c r="C42" s="338" t="s">
        <v>127</v>
      </c>
      <c r="D42" s="339"/>
      <c r="E42" s="339"/>
      <c r="F42" s="339"/>
      <c r="G42" s="339"/>
      <c r="H42" s="339"/>
      <c r="I42" s="339"/>
      <c r="J42" s="339"/>
      <c r="K42" s="339"/>
      <c r="L42" s="341"/>
      <c r="M42" s="308"/>
    </row>
    <row r="43" spans="2:13" s="162" customFormat="1" ht="12.75">
      <c r="B43" s="307"/>
      <c r="C43" s="289">
        <v>1</v>
      </c>
      <c r="D43" s="298"/>
      <c r="E43" s="313" t="s">
        <v>132</v>
      </c>
      <c r="F43" s="313"/>
      <c r="G43" s="300" t="s">
        <v>103</v>
      </c>
      <c r="H43" s="298" t="s">
        <v>104</v>
      </c>
      <c r="I43" s="291">
        <v>245.75</v>
      </c>
      <c r="J43" s="301">
        <v>13905</v>
      </c>
      <c r="K43" s="154">
        <f>+ROUND(J43*1.33,2)</f>
        <v>18493.650000000001</v>
      </c>
      <c r="L43" s="292">
        <f>+K43*I43</f>
        <v>4544814.4875000007</v>
      </c>
      <c r="M43" s="308"/>
    </row>
    <row r="44" spans="2:13" s="162" customFormat="1" ht="12.75">
      <c r="B44" s="307"/>
      <c r="C44" s="289">
        <v>2</v>
      </c>
      <c r="D44" s="302"/>
      <c r="E44" s="151" t="s">
        <v>94</v>
      </c>
      <c r="F44" s="151" t="s">
        <v>95</v>
      </c>
      <c r="G44" s="300" t="s">
        <v>105</v>
      </c>
      <c r="H44" s="298" t="s">
        <v>104</v>
      </c>
      <c r="I44" s="291">
        <v>245.75</v>
      </c>
      <c r="J44" s="301">
        <v>1159</v>
      </c>
      <c r="K44" s="154">
        <f t="shared" ref="K44:K52" si="5">+ROUND(J44*1.33,2)</f>
        <v>1541.47</v>
      </c>
      <c r="L44" s="292">
        <f t="shared" ref="L44:L48" si="6">+K44*I44</f>
        <v>378816.2525</v>
      </c>
      <c r="M44" s="308"/>
    </row>
    <row r="45" spans="2:13" s="162" customFormat="1" ht="38.25">
      <c r="B45" s="307"/>
      <c r="C45" s="289">
        <v>3</v>
      </c>
      <c r="D45" s="298"/>
      <c r="E45" s="151" t="s">
        <v>92</v>
      </c>
      <c r="F45" s="151" t="s">
        <v>93</v>
      </c>
      <c r="G45" s="300" t="s">
        <v>106</v>
      </c>
      <c r="H45" s="298" t="s">
        <v>107</v>
      </c>
      <c r="I45" s="291">
        <v>20.62</v>
      </c>
      <c r="J45" s="301">
        <v>65346</v>
      </c>
      <c r="K45" s="154">
        <f t="shared" si="5"/>
        <v>86910.18</v>
      </c>
      <c r="L45" s="292">
        <f t="shared" si="6"/>
        <v>1792087.9116</v>
      </c>
      <c r="M45" s="308"/>
    </row>
    <row r="46" spans="2:13" s="162" customFormat="1" ht="25.5">
      <c r="B46" s="307"/>
      <c r="C46" s="289">
        <v>4</v>
      </c>
      <c r="D46" s="303"/>
      <c r="E46" s="151" t="s">
        <v>96</v>
      </c>
      <c r="F46" s="151" t="s">
        <v>97</v>
      </c>
      <c r="G46" s="304" t="s">
        <v>108</v>
      </c>
      <c r="H46" s="303" t="s">
        <v>107</v>
      </c>
      <c r="I46" s="291">
        <v>0.74</v>
      </c>
      <c r="J46" s="301">
        <v>214897</v>
      </c>
      <c r="K46" s="154">
        <f t="shared" si="5"/>
        <v>285813.01</v>
      </c>
      <c r="L46" s="292">
        <f t="shared" si="6"/>
        <v>211501.6274</v>
      </c>
      <c r="M46" s="308"/>
    </row>
    <row r="47" spans="2:13" s="162" customFormat="1" ht="38.25">
      <c r="B47" s="307"/>
      <c r="C47" s="289">
        <v>5</v>
      </c>
      <c r="D47" s="298"/>
      <c r="E47" s="151" t="s">
        <v>98</v>
      </c>
      <c r="F47" s="151"/>
      <c r="G47" s="300" t="s">
        <v>109</v>
      </c>
      <c r="H47" s="298" t="s">
        <v>110</v>
      </c>
      <c r="I47" s="291">
        <v>165.82</v>
      </c>
      <c r="J47" s="305">
        <v>1735</v>
      </c>
      <c r="K47" s="154">
        <f t="shared" si="5"/>
        <v>2307.5500000000002</v>
      </c>
      <c r="L47" s="292">
        <f t="shared" si="6"/>
        <v>382637.94099999999</v>
      </c>
      <c r="M47" s="308"/>
    </row>
    <row r="48" spans="2:13" s="162" customFormat="1" ht="12.75">
      <c r="B48" s="307"/>
      <c r="C48" s="289">
        <v>6</v>
      </c>
      <c r="D48" s="303"/>
      <c r="E48" s="151" t="s">
        <v>133</v>
      </c>
      <c r="F48" s="151">
        <v>320.10000000000002</v>
      </c>
      <c r="G48" s="304" t="s">
        <v>111</v>
      </c>
      <c r="H48" s="303" t="s">
        <v>107</v>
      </c>
      <c r="I48" s="291">
        <v>36.86</v>
      </c>
      <c r="J48" s="305">
        <v>168089</v>
      </c>
      <c r="K48" s="154">
        <f t="shared" si="5"/>
        <v>223558.37</v>
      </c>
      <c r="L48" s="292">
        <f t="shared" si="6"/>
        <v>8240361.5181999998</v>
      </c>
      <c r="M48" s="308"/>
    </row>
    <row r="49" spans="2:13" s="162" customFormat="1" ht="12.75">
      <c r="B49" s="307"/>
      <c r="C49" s="289">
        <v>7</v>
      </c>
      <c r="D49" s="298"/>
      <c r="E49" s="151" t="s">
        <v>99</v>
      </c>
      <c r="F49" s="151">
        <v>630.4</v>
      </c>
      <c r="G49" s="300" t="s">
        <v>112</v>
      </c>
      <c r="H49" s="298" t="s">
        <v>107</v>
      </c>
      <c r="I49" s="291">
        <v>17.45</v>
      </c>
      <c r="J49" s="301">
        <v>802040</v>
      </c>
      <c r="K49" s="154">
        <f t="shared" si="5"/>
        <v>1066713.2</v>
      </c>
      <c r="L49" s="292">
        <f>+K49*I49</f>
        <v>18614145.34</v>
      </c>
      <c r="M49" s="308"/>
    </row>
    <row r="50" spans="2:13" s="162" customFormat="1" ht="12.75">
      <c r="B50" s="307"/>
      <c r="C50" s="289">
        <v>8</v>
      </c>
      <c r="D50" s="298"/>
      <c r="E50" s="151" t="s">
        <v>100</v>
      </c>
      <c r="F50" s="151">
        <v>630.70000000000005</v>
      </c>
      <c r="G50" s="300" t="s">
        <v>113</v>
      </c>
      <c r="H50" s="306" t="s">
        <v>107</v>
      </c>
      <c r="I50" s="291">
        <v>10</v>
      </c>
      <c r="J50" s="301">
        <v>550420</v>
      </c>
      <c r="K50" s="154">
        <f t="shared" si="5"/>
        <v>732058.6</v>
      </c>
      <c r="L50" s="292">
        <f t="shared" ref="L50:L52" si="7">+K50*I50</f>
        <v>7320586</v>
      </c>
      <c r="M50" s="308"/>
    </row>
    <row r="51" spans="2:13" s="162" customFormat="1" ht="25.5">
      <c r="B51" s="307"/>
      <c r="C51" s="289">
        <v>9</v>
      </c>
      <c r="D51" s="298"/>
      <c r="E51" s="151" t="s">
        <v>101</v>
      </c>
      <c r="F51" s="151">
        <v>671.1</v>
      </c>
      <c r="G51" s="300" t="s">
        <v>114</v>
      </c>
      <c r="H51" s="298" t="s">
        <v>107</v>
      </c>
      <c r="I51" s="291">
        <v>10.29</v>
      </c>
      <c r="J51" s="301">
        <v>655535</v>
      </c>
      <c r="K51" s="154">
        <f t="shared" si="5"/>
        <v>871861.55</v>
      </c>
      <c r="L51" s="292">
        <f t="shared" si="7"/>
        <v>8971455.3495000005</v>
      </c>
      <c r="M51" s="309"/>
    </row>
    <row r="52" spans="2:13" s="162" customFormat="1" ht="25.5">
      <c r="B52" s="307"/>
      <c r="C52" s="289">
        <v>10</v>
      </c>
      <c r="D52" s="298"/>
      <c r="E52" s="158" t="s">
        <v>102</v>
      </c>
      <c r="F52" s="158">
        <v>640.1</v>
      </c>
      <c r="G52" s="300" t="s">
        <v>115</v>
      </c>
      <c r="H52" s="306" t="s">
        <v>116</v>
      </c>
      <c r="I52" s="291">
        <v>1797.71</v>
      </c>
      <c r="J52" s="301">
        <v>8174</v>
      </c>
      <c r="K52" s="161">
        <f t="shared" si="5"/>
        <v>10871.42</v>
      </c>
      <c r="L52" s="296">
        <f t="shared" si="7"/>
        <v>19543660.448200002</v>
      </c>
      <c r="M52" s="310"/>
    </row>
    <row r="53" spans="2:13" s="162" customFormat="1" ht="12.75">
      <c r="B53" s="307"/>
      <c r="C53" s="342" t="s">
        <v>17</v>
      </c>
      <c r="D53" s="343"/>
      <c r="E53" s="343"/>
      <c r="F53" s="343"/>
      <c r="G53" s="343"/>
      <c r="H53" s="343"/>
      <c r="I53" s="343"/>
      <c r="J53" s="343"/>
      <c r="K53" s="344"/>
      <c r="L53" s="297">
        <f>+SUM(L43:L52)</f>
        <v>70000066.8759</v>
      </c>
      <c r="M53" s="310"/>
    </row>
    <row r="54" spans="2:13" s="162" customFormat="1" ht="12.75">
      <c r="B54" s="307"/>
      <c r="C54" s="345" t="s">
        <v>117</v>
      </c>
      <c r="D54" s="346"/>
      <c r="E54" s="346"/>
      <c r="F54" s="346"/>
      <c r="G54" s="346"/>
      <c r="H54" s="346"/>
      <c r="I54" s="346"/>
      <c r="J54" s="346"/>
      <c r="K54" s="346"/>
      <c r="L54" s="299">
        <v>-66.88</v>
      </c>
      <c r="M54" s="310"/>
    </row>
    <row r="55" spans="2:13" s="162" customFormat="1" ht="13.5" thickBot="1">
      <c r="B55" s="307"/>
      <c r="C55" s="345" t="s">
        <v>118</v>
      </c>
      <c r="D55" s="346"/>
      <c r="E55" s="346"/>
      <c r="F55" s="346"/>
      <c r="G55" s="346"/>
      <c r="H55" s="346"/>
      <c r="I55" s="346"/>
      <c r="J55" s="346"/>
      <c r="K55" s="346"/>
      <c r="L55" s="299">
        <f>+ROUND(L54+L53,2)</f>
        <v>70000000</v>
      </c>
      <c r="M55" s="308"/>
    </row>
    <row r="56" spans="2:13" s="285" customFormat="1" ht="36.75" customHeight="1" thickBot="1">
      <c r="B56" s="286"/>
      <c r="C56" s="338" t="s">
        <v>128</v>
      </c>
      <c r="D56" s="339"/>
      <c r="E56" s="339"/>
      <c r="F56" s="339"/>
      <c r="G56" s="339"/>
      <c r="H56" s="339"/>
      <c r="I56" s="339"/>
      <c r="J56" s="339"/>
      <c r="K56" s="339"/>
      <c r="L56" s="341"/>
      <c r="M56" s="287"/>
    </row>
    <row r="57" spans="2:13" s="285" customFormat="1" ht="12.75">
      <c r="B57" s="286"/>
      <c r="C57" s="289">
        <v>1</v>
      </c>
      <c r="D57" s="298"/>
      <c r="E57" s="313" t="s">
        <v>132</v>
      </c>
      <c r="F57" s="313"/>
      <c r="G57" s="300" t="s">
        <v>103</v>
      </c>
      <c r="H57" s="298" t="s">
        <v>104</v>
      </c>
      <c r="I57" s="291">
        <v>510.71</v>
      </c>
      <c r="J57" s="301">
        <v>13905</v>
      </c>
      <c r="K57" s="154">
        <f>+ROUND(J57*1.33,2)</f>
        <v>18493.650000000001</v>
      </c>
      <c r="L57" s="292">
        <f>+K57*I57</f>
        <v>9444891.9914999995</v>
      </c>
      <c r="M57" s="287"/>
    </row>
    <row r="58" spans="2:13" s="285" customFormat="1" ht="12.75">
      <c r="B58" s="307"/>
      <c r="C58" s="289">
        <v>2</v>
      </c>
      <c r="D58" s="298"/>
      <c r="E58" s="151" t="s">
        <v>94</v>
      </c>
      <c r="F58" s="151" t="s">
        <v>95</v>
      </c>
      <c r="G58" s="300" t="s">
        <v>105</v>
      </c>
      <c r="H58" s="298" t="s">
        <v>104</v>
      </c>
      <c r="I58" s="291">
        <v>510.71</v>
      </c>
      <c r="J58" s="301">
        <v>1159</v>
      </c>
      <c r="K58" s="154">
        <f t="shared" ref="K58:K66" si="8">+ROUND(J58*1.33,2)</f>
        <v>1541.47</v>
      </c>
      <c r="L58" s="292">
        <f t="shared" ref="L58:L62" si="9">+K58*I58</f>
        <v>787244.14370000002</v>
      </c>
      <c r="M58" s="287"/>
    </row>
    <row r="59" spans="2:13" s="285" customFormat="1" ht="38.25">
      <c r="B59" s="311"/>
      <c r="C59" s="289">
        <v>3</v>
      </c>
      <c r="D59" s="298"/>
      <c r="E59" s="151" t="s">
        <v>92</v>
      </c>
      <c r="F59" s="151" t="s">
        <v>93</v>
      </c>
      <c r="G59" s="300" t="s">
        <v>106</v>
      </c>
      <c r="H59" s="298" t="s">
        <v>107</v>
      </c>
      <c r="I59" s="291">
        <v>44.02</v>
      </c>
      <c r="J59" s="301">
        <v>65346</v>
      </c>
      <c r="K59" s="154">
        <f t="shared" si="8"/>
        <v>86910.18</v>
      </c>
      <c r="L59" s="292">
        <f t="shared" si="9"/>
        <v>3825786.1236</v>
      </c>
      <c r="M59" s="312"/>
    </row>
    <row r="60" spans="2:13" s="285" customFormat="1" ht="25.5">
      <c r="B60" s="286"/>
      <c r="C60" s="289">
        <v>4</v>
      </c>
      <c r="D60" s="298"/>
      <c r="E60" s="151" t="s">
        <v>96</v>
      </c>
      <c r="F60" s="151" t="s">
        <v>97</v>
      </c>
      <c r="G60" s="300" t="s">
        <v>108</v>
      </c>
      <c r="H60" s="298" t="s">
        <v>107</v>
      </c>
      <c r="I60" s="291">
        <v>1.53</v>
      </c>
      <c r="J60" s="301">
        <v>214897</v>
      </c>
      <c r="K60" s="154">
        <f t="shared" si="8"/>
        <v>285813.01</v>
      </c>
      <c r="L60" s="292">
        <f t="shared" si="9"/>
        <v>437293.90530000004</v>
      </c>
      <c r="M60" s="287"/>
    </row>
    <row r="61" spans="2:13" s="285" customFormat="1" ht="38.25">
      <c r="B61" s="286"/>
      <c r="C61" s="289">
        <v>5</v>
      </c>
      <c r="D61" s="298"/>
      <c r="E61" s="151" t="s">
        <v>98</v>
      </c>
      <c r="F61" s="151"/>
      <c r="G61" s="300" t="s">
        <v>109</v>
      </c>
      <c r="H61" s="298" t="s">
        <v>110</v>
      </c>
      <c r="I61" s="291">
        <v>755.73</v>
      </c>
      <c r="J61" s="301">
        <v>1735</v>
      </c>
      <c r="K61" s="154">
        <f t="shared" si="8"/>
        <v>2307.5500000000002</v>
      </c>
      <c r="L61" s="292">
        <f t="shared" si="9"/>
        <v>1743884.7615000003</v>
      </c>
      <c r="M61" s="287"/>
    </row>
    <row r="62" spans="2:13" s="285" customFormat="1" ht="12.75">
      <c r="B62" s="286"/>
      <c r="C62" s="289">
        <v>6</v>
      </c>
      <c r="D62" s="298"/>
      <c r="E62" s="151" t="s">
        <v>133</v>
      </c>
      <c r="F62" s="151">
        <v>320.10000000000002</v>
      </c>
      <c r="G62" s="300" t="s">
        <v>111</v>
      </c>
      <c r="H62" s="298" t="s">
        <v>107</v>
      </c>
      <c r="I62" s="291">
        <v>76.61</v>
      </c>
      <c r="J62" s="301">
        <v>168089</v>
      </c>
      <c r="K62" s="154">
        <f t="shared" si="8"/>
        <v>223558.37</v>
      </c>
      <c r="L62" s="292">
        <f t="shared" si="9"/>
        <v>17126806.725699998</v>
      </c>
      <c r="M62" s="287"/>
    </row>
    <row r="63" spans="2:13" s="285" customFormat="1" ht="12.75">
      <c r="B63" s="286"/>
      <c r="C63" s="289">
        <v>7</v>
      </c>
      <c r="D63" s="298"/>
      <c r="E63" s="151" t="s">
        <v>99</v>
      </c>
      <c r="F63" s="151">
        <v>630.4</v>
      </c>
      <c r="G63" s="300" t="s">
        <v>112</v>
      </c>
      <c r="H63" s="298" t="s">
        <v>107</v>
      </c>
      <c r="I63" s="291">
        <v>38.409999999999997</v>
      </c>
      <c r="J63" s="301">
        <v>802040</v>
      </c>
      <c r="K63" s="154">
        <f t="shared" si="8"/>
        <v>1066713.2</v>
      </c>
      <c r="L63" s="292">
        <f>+K63*I63</f>
        <v>40972454.011999995</v>
      </c>
      <c r="M63" s="287"/>
    </row>
    <row r="64" spans="2:13" s="285" customFormat="1" ht="12.75">
      <c r="B64" s="286"/>
      <c r="C64" s="289">
        <v>8</v>
      </c>
      <c r="D64" s="298"/>
      <c r="E64" s="151" t="s">
        <v>100</v>
      </c>
      <c r="F64" s="151">
        <v>630.70000000000005</v>
      </c>
      <c r="G64" s="300" t="s">
        <v>113</v>
      </c>
      <c r="H64" s="298" t="s">
        <v>107</v>
      </c>
      <c r="I64" s="291">
        <v>16.39</v>
      </c>
      <c r="J64" s="301">
        <v>550420</v>
      </c>
      <c r="K64" s="154">
        <f t="shared" si="8"/>
        <v>732058.6</v>
      </c>
      <c r="L64" s="292">
        <f t="shared" ref="L64:L66" si="10">+K64*I64</f>
        <v>11998440.454</v>
      </c>
      <c r="M64" s="287"/>
    </row>
    <row r="65" spans="2:13" s="285" customFormat="1" ht="25.5">
      <c r="B65" s="286"/>
      <c r="C65" s="289">
        <v>9</v>
      </c>
      <c r="D65" s="298"/>
      <c r="E65" s="151" t="s">
        <v>101</v>
      </c>
      <c r="F65" s="151">
        <v>671.1</v>
      </c>
      <c r="G65" s="300" t="s">
        <v>114</v>
      </c>
      <c r="H65" s="298" t="s">
        <v>107</v>
      </c>
      <c r="I65" s="291">
        <v>23.57</v>
      </c>
      <c r="J65" s="301">
        <v>655535</v>
      </c>
      <c r="K65" s="154">
        <f t="shared" si="8"/>
        <v>871861.55</v>
      </c>
      <c r="L65" s="292">
        <f t="shared" si="10"/>
        <v>20549776.7335</v>
      </c>
      <c r="M65" s="287"/>
    </row>
    <row r="66" spans="2:13" s="285" customFormat="1" ht="25.5">
      <c r="B66" s="286"/>
      <c r="C66" s="289">
        <v>10</v>
      </c>
      <c r="D66" s="298"/>
      <c r="E66" s="158" t="s">
        <v>102</v>
      </c>
      <c r="F66" s="158">
        <v>640.1</v>
      </c>
      <c r="G66" s="300" t="s">
        <v>115</v>
      </c>
      <c r="H66" s="298" t="s">
        <v>116</v>
      </c>
      <c r="I66" s="291">
        <v>3965.83</v>
      </c>
      <c r="J66" s="301">
        <v>8174</v>
      </c>
      <c r="K66" s="161">
        <f t="shared" si="8"/>
        <v>10871.42</v>
      </c>
      <c r="L66" s="296">
        <f t="shared" si="10"/>
        <v>43114203.578599997</v>
      </c>
      <c r="M66" s="287"/>
    </row>
    <row r="67" spans="2:13" s="285" customFormat="1" ht="12.75">
      <c r="B67" s="286"/>
      <c r="C67" s="342" t="s">
        <v>17</v>
      </c>
      <c r="D67" s="343"/>
      <c r="E67" s="343"/>
      <c r="F67" s="343"/>
      <c r="G67" s="343"/>
      <c r="H67" s="343"/>
      <c r="I67" s="343"/>
      <c r="J67" s="343"/>
      <c r="K67" s="344"/>
      <c r="L67" s="297">
        <f>+SUM(L57:L66)</f>
        <v>150000782.4294</v>
      </c>
      <c r="M67" s="287"/>
    </row>
    <row r="68" spans="2:13" s="285" customFormat="1" ht="12.75">
      <c r="B68" s="286"/>
      <c r="C68" s="345" t="s">
        <v>117</v>
      </c>
      <c r="D68" s="346"/>
      <c r="E68" s="346"/>
      <c r="F68" s="346"/>
      <c r="G68" s="346"/>
      <c r="H68" s="346"/>
      <c r="I68" s="346"/>
      <c r="J68" s="346"/>
      <c r="K68" s="346"/>
      <c r="L68" s="299">
        <v>-782.43</v>
      </c>
      <c r="M68" s="287"/>
    </row>
    <row r="69" spans="2:13" s="285" customFormat="1" ht="13.5" thickBot="1">
      <c r="B69" s="286"/>
      <c r="C69" s="345" t="s">
        <v>118</v>
      </c>
      <c r="D69" s="346"/>
      <c r="E69" s="346"/>
      <c r="F69" s="346"/>
      <c r="G69" s="346"/>
      <c r="H69" s="346"/>
      <c r="I69" s="346"/>
      <c r="J69" s="346"/>
      <c r="K69" s="346"/>
      <c r="L69" s="299">
        <f>+ROUND(L68+L67,2)</f>
        <v>150000000</v>
      </c>
      <c r="M69" s="287"/>
    </row>
    <row r="70" spans="2:13" s="285" customFormat="1" ht="27.75" customHeight="1" thickBot="1">
      <c r="B70" s="286"/>
      <c r="C70" s="338" t="s">
        <v>129</v>
      </c>
      <c r="D70" s="339"/>
      <c r="E70" s="339"/>
      <c r="F70" s="339"/>
      <c r="G70" s="339"/>
      <c r="H70" s="339"/>
      <c r="I70" s="339"/>
      <c r="J70" s="339"/>
      <c r="K70" s="339"/>
      <c r="L70" s="341"/>
      <c r="M70" s="287"/>
    </row>
    <row r="71" spans="2:13" s="285" customFormat="1" ht="12.75">
      <c r="B71" s="286"/>
      <c r="C71" s="289">
        <v>1</v>
      </c>
      <c r="D71" s="298"/>
      <c r="E71" s="313" t="s">
        <v>132</v>
      </c>
      <c r="F71" s="313"/>
      <c r="G71" s="300" t="s">
        <v>103</v>
      </c>
      <c r="H71" s="298" t="s">
        <v>104</v>
      </c>
      <c r="I71" s="291">
        <v>245.07</v>
      </c>
      <c r="J71" s="301">
        <v>13905</v>
      </c>
      <c r="K71" s="154">
        <f>+ROUND(J71*1.33,2)</f>
        <v>18493.650000000001</v>
      </c>
      <c r="L71" s="292">
        <f>+K71*I71</f>
        <v>4532238.8054999998</v>
      </c>
      <c r="M71" s="287"/>
    </row>
    <row r="72" spans="2:13" s="285" customFormat="1" ht="12.75">
      <c r="B72" s="286"/>
      <c r="C72" s="289">
        <v>2</v>
      </c>
      <c r="D72" s="298"/>
      <c r="E72" s="151" t="s">
        <v>94</v>
      </c>
      <c r="F72" s="151" t="s">
        <v>95</v>
      </c>
      <c r="G72" s="300" t="s">
        <v>105</v>
      </c>
      <c r="H72" s="298" t="s">
        <v>104</v>
      </c>
      <c r="I72" s="291">
        <v>245.07</v>
      </c>
      <c r="J72" s="301">
        <v>1159</v>
      </c>
      <c r="K72" s="154">
        <f t="shared" ref="K72:K80" si="11">+ROUND(J72*1.33,2)</f>
        <v>1541.47</v>
      </c>
      <c r="L72" s="292">
        <f t="shared" ref="L72:L76" si="12">+K72*I72</f>
        <v>377768.05290000001</v>
      </c>
      <c r="M72" s="287"/>
    </row>
    <row r="73" spans="2:13" s="285" customFormat="1" ht="38.25">
      <c r="B73" s="286"/>
      <c r="C73" s="289">
        <v>3</v>
      </c>
      <c r="D73" s="298"/>
      <c r="E73" s="151" t="s">
        <v>92</v>
      </c>
      <c r="F73" s="151" t="s">
        <v>93</v>
      </c>
      <c r="G73" s="300" t="s">
        <v>106</v>
      </c>
      <c r="H73" s="298" t="s">
        <v>107</v>
      </c>
      <c r="I73" s="291">
        <v>17.96</v>
      </c>
      <c r="J73" s="301">
        <v>65346</v>
      </c>
      <c r="K73" s="154">
        <f t="shared" si="11"/>
        <v>86910.18</v>
      </c>
      <c r="L73" s="292">
        <f t="shared" si="12"/>
        <v>1560906.8328</v>
      </c>
      <c r="M73" s="287"/>
    </row>
    <row r="74" spans="2:13" s="285" customFormat="1" ht="25.5">
      <c r="B74" s="286"/>
      <c r="C74" s="289">
        <v>4</v>
      </c>
      <c r="D74" s="298"/>
      <c r="E74" s="151" t="s">
        <v>96</v>
      </c>
      <c r="F74" s="151" t="s">
        <v>97</v>
      </c>
      <c r="G74" s="300" t="s">
        <v>108</v>
      </c>
      <c r="H74" s="298" t="s">
        <v>107</v>
      </c>
      <c r="I74" s="291">
        <v>0.74</v>
      </c>
      <c r="J74" s="301">
        <v>214897</v>
      </c>
      <c r="K74" s="154">
        <f t="shared" si="11"/>
        <v>285813.01</v>
      </c>
      <c r="L74" s="292">
        <f t="shared" si="12"/>
        <v>211501.6274</v>
      </c>
      <c r="M74" s="287"/>
    </row>
    <row r="75" spans="2:13" s="285" customFormat="1" ht="38.25">
      <c r="B75" s="286"/>
      <c r="C75" s="289">
        <v>5</v>
      </c>
      <c r="D75" s="298"/>
      <c r="E75" s="151" t="s">
        <v>98</v>
      </c>
      <c r="F75" s="151"/>
      <c r="G75" s="300" t="s">
        <v>109</v>
      </c>
      <c r="H75" s="298" t="s">
        <v>110</v>
      </c>
      <c r="I75" s="291">
        <v>125.8</v>
      </c>
      <c r="J75" s="301">
        <v>1735</v>
      </c>
      <c r="K75" s="154">
        <f t="shared" si="11"/>
        <v>2307.5500000000002</v>
      </c>
      <c r="L75" s="292">
        <f t="shared" si="12"/>
        <v>290289.79000000004</v>
      </c>
      <c r="M75" s="287"/>
    </row>
    <row r="76" spans="2:13" s="285" customFormat="1" ht="12.75">
      <c r="B76" s="286"/>
      <c r="C76" s="289">
        <v>6</v>
      </c>
      <c r="D76" s="298"/>
      <c r="E76" s="151" t="s">
        <v>133</v>
      </c>
      <c r="F76" s="151">
        <v>320.10000000000002</v>
      </c>
      <c r="G76" s="300" t="s">
        <v>111</v>
      </c>
      <c r="H76" s="298" t="s">
        <v>107</v>
      </c>
      <c r="I76" s="291">
        <v>36.76</v>
      </c>
      <c r="J76" s="301">
        <v>168089</v>
      </c>
      <c r="K76" s="154">
        <f t="shared" si="11"/>
        <v>223558.37</v>
      </c>
      <c r="L76" s="292">
        <f t="shared" si="12"/>
        <v>8218005.6811999995</v>
      </c>
      <c r="M76" s="287"/>
    </row>
    <row r="77" spans="2:13" s="285" customFormat="1" ht="12.75">
      <c r="B77" s="286"/>
      <c r="C77" s="289">
        <v>7</v>
      </c>
      <c r="D77" s="298"/>
      <c r="E77" s="151" t="s">
        <v>99</v>
      </c>
      <c r="F77" s="151">
        <v>630.4</v>
      </c>
      <c r="G77" s="300" t="s">
        <v>112</v>
      </c>
      <c r="H77" s="298" t="s">
        <v>107</v>
      </c>
      <c r="I77" s="291">
        <v>17.690000000000001</v>
      </c>
      <c r="J77" s="301">
        <v>802040</v>
      </c>
      <c r="K77" s="154">
        <f t="shared" si="11"/>
        <v>1066713.2</v>
      </c>
      <c r="L77" s="292">
        <f>+K77*I77</f>
        <v>18870156.508000001</v>
      </c>
      <c r="M77" s="287"/>
    </row>
    <row r="78" spans="2:13" s="285" customFormat="1" ht="12.75">
      <c r="B78" s="286"/>
      <c r="C78" s="289">
        <v>8</v>
      </c>
      <c r="D78" s="298"/>
      <c r="E78" s="151" t="s">
        <v>100</v>
      </c>
      <c r="F78" s="151">
        <v>630.70000000000005</v>
      </c>
      <c r="G78" s="300" t="s">
        <v>113</v>
      </c>
      <c r="H78" s="298" t="s">
        <v>107</v>
      </c>
      <c r="I78" s="291">
        <v>9.44</v>
      </c>
      <c r="J78" s="301">
        <v>550420</v>
      </c>
      <c r="K78" s="154">
        <f t="shared" si="11"/>
        <v>732058.6</v>
      </c>
      <c r="L78" s="292">
        <f t="shared" ref="L78:L80" si="13">+K78*I78</f>
        <v>6910633.1839999994</v>
      </c>
      <c r="M78" s="287"/>
    </row>
    <row r="79" spans="2:13" s="285" customFormat="1" ht="25.5">
      <c r="B79" s="286"/>
      <c r="C79" s="289">
        <v>9</v>
      </c>
      <c r="D79" s="298"/>
      <c r="E79" s="151" t="s">
        <v>101</v>
      </c>
      <c r="F79" s="151">
        <v>671.1</v>
      </c>
      <c r="G79" s="300" t="s">
        <v>114</v>
      </c>
      <c r="H79" s="298" t="s">
        <v>107</v>
      </c>
      <c r="I79" s="291">
        <v>10.5</v>
      </c>
      <c r="J79" s="301">
        <v>655535</v>
      </c>
      <c r="K79" s="154">
        <f t="shared" si="11"/>
        <v>871861.55</v>
      </c>
      <c r="L79" s="292">
        <f t="shared" si="13"/>
        <v>9154546.2750000004</v>
      </c>
      <c r="M79" s="287"/>
    </row>
    <row r="80" spans="2:13" s="285" customFormat="1" ht="25.5">
      <c r="B80" s="286"/>
      <c r="C80" s="289">
        <v>10</v>
      </c>
      <c r="D80" s="298"/>
      <c r="E80" s="158" t="s">
        <v>102</v>
      </c>
      <c r="F80" s="158">
        <v>640.1</v>
      </c>
      <c r="G80" s="300" t="s">
        <v>115</v>
      </c>
      <c r="H80" s="298" t="s">
        <v>116</v>
      </c>
      <c r="I80" s="291">
        <v>1828.17</v>
      </c>
      <c r="J80" s="301">
        <v>8174</v>
      </c>
      <c r="K80" s="161">
        <f t="shared" si="11"/>
        <v>10871.42</v>
      </c>
      <c r="L80" s="296">
        <f t="shared" si="13"/>
        <v>19874803.9014</v>
      </c>
      <c r="M80" s="287"/>
    </row>
    <row r="81" spans="2:13" s="285" customFormat="1" ht="12.75">
      <c r="B81" s="286"/>
      <c r="C81" s="342" t="s">
        <v>17</v>
      </c>
      <c r="D81" s="343"/>
      <c r="E81" s="343"/>
      <c r="F81" s="343"/>
      <c r="G81" s="343"/>
      <c r="H81" s="343"/>
      <c r="I81" s="343"/>
      <c r="J81" s="343"/>
      <c r="K81" s="344"/>
      <c r="L81" s="297">
        <f>+SUM(L71:L80)</f>
        <v>70000850.658199996</v>
      </c>
      <c r="M81" s="287"/>
    </row>
    <row r="82" spans="2:13" s="285" customFormat="1" ht="12.75">
      <c r="B82" s="286"/>
      <c r="C82" s="345" t="s">
        <v>117</v>
      </c>
      <c r="D82" s="346"/>
      <c r="E82" s="346"/>
      <c r="F82" s="346"/>
      <c r="G82" s="346"/>
      <c r="H82" s="346"/>
      <c r="I82" s="346"/>
      <c r="J82" s="346"/>
      <c r="K82" s="346"/>
      <c r="L82" s="299">
        <v>-850.66</v>
      </c>
      <c r="M82" s="287"/>
    </row>
    <row r="83" spans="2:13" s="285" customFormat="1" ht="13.5" thickBot="1">
      <c r="B83" s="286"/>
      <c r="C83" s="345" t="s">
        <v>118</v>
      </c>
      <c r="D83" s="346"/>
      <c r="E83" s="346"/>
      <c r="F83" s="346"/>
      <c r="G83" s="346"/>
      <c r="H83" s="346"/>
      <c r="I83" s="346"/>
      <c r="J83" s="346"/>
      <c r="K83" s="346"/>
      <c r="L83" s="299">
        <f>+ROUND(L82+L81,2)</f>
        <v>70000000</v>
      </c>
      <c r="M83" s="287"/>
    </row>
    <row r="84" spans="2:13" s="285" customFormat="1" ht="34.5" customHeight="1" thickBot="1">
      <c r="B84" s="286"/>
      <c r="C84" s="338" t="s">
        <v>130</v>
      </c>
      <c r="D84" s="339"/>
      <c r="E84" s="339"/>
      <c r="F84" s="339"/>
      <c r="G84" s="339"/>
      <c r="H84" s="339"/>
      <c r="I84" s="339"/>
      <c r="J84" s="339"/>
      <c r="K84" s="339"/>
      <c r="L84" s="341"/>
      <c r="M84" s="287"/>
    </row>
    <row r="85" spans="2:13" s="285" customFormat="1" ht="12.75">
      <c r="B85" s="286"/>
      <c r="C85" s="289">
        <v>1</v>
      </c>
      <c r="D85" s="298"/>
      <c r="E85" s="313" t="s">
        <v>132</v>
      </c>
      <c r="F85" s="313"/>
      <c r="G85" s="300" t="s">
        <v>103</v>
      </c>
      <c r="H85" s="298" t="s">
        <v>104</v>
      </c>
      <c r="I85" s="291">
        <v>106.56</v>
      </c>
      <c r="J85" s="301">
        <v>13905</v>
      </c>
      <c r="K85" s="154">
        <f>+ROUND(J85*1.33,2)</f>
        <v>18493.650000000001</v>
      </c>
      <c r="L85" s="292">
        <f>+K85*I85</f>
        <v>1970683.3440000003</v>
      </c>
      <c r="M85" s="287"/>
    </row>
    <row r="86" spans="2:13" s="285" customFormat="1" ht="12.75">
      <c r="B86" s="286"/>
      <c r="C86" s="289">
        <v>2</v>
      </c>
      <c r="D86" s="298"/>
      <c r="E86" s="151" t="s">
        <v>94</v>
      </c>
      <c r="F86" s="151" t="s">
        <v>95</v>
      </c>
      <c r="G86" s="300" t="s">
        <v>105</v>
      </c>
      <c r="H86" s="298" t="s">
        <v>104</v>
      </c>
      <c r="I86" s="291">
        <v>106.56</v>
      </c>
      <c r="J86" s="301">
        <v>1159</v>
      </c>
      <c r="K86" s="154">
        <f t="shared" ref="K86:K94" si="14">+ROUND(J86*1.33,2)</f>
        <v>1541.47</v>
      </c>
      <c r="L86" s="292">
        <f t="shared" ref="L86:L90" si="15">+K86*I86</f>
        <v>164259.04320000001</v>
      </c>
      <c r="M86" s="287"/>
    </row>
    <row r="87" spans="2:13" s="285" customFormat="1" ht="38.25">
      <c r="B87" s="286"/>
      <c r="C87" s="289">
        <v>3</v>
      </c>
      <c r="D87" s="298"/>
      <c r="E87" s="151" t="s">
        <v>92</v>
      </c>
      <c r="F87" s="151" t="s">
        <v>93</v>
      </c>
      <c r="G87" s="300" t="s">
        <v>106</v>
      </c>
      <c r="H87" s="298" t="s">
        <v>107</v>
      </c>
      <c r="I87" s="291">
        <v>7.75</v>
      </c>
      <c r="J87" s="301">
        <v>65346</v>
      </c>
      <c r="K87" s="154">
        <f t="shared" si="14"/>
        <v>86910.18</v>
      </c>
      <c r="L87" s="292">
        <f t="shared" si="15"/>
        <v>673553.8949999999</v>
      </c>
      <c r="M87" s="287"/>
    </row>
    <row r="88" spans="2:13" s="285" customFormat="1" ht="25.5">
      <c r="B88" s="286"/>
      <c r="C88" s="289">
        <v>4</v>
      </c>
      <c r="D88" s="298"/>
      <c r="E88" s="151" t="s">
        <v>96</v>
      </c>
      <c r="F88" s="151" t="s">
        <v>97</v>
      </c>
      <c r="G88" s="300" t="s">
        <v>108</v>
      </c>
      <c r="H88" s="298" t="s">
        <v>107</v>
      </c>
      <c r="I88" s="291">
        <v>0.32</v>
      </c>
      <c r="J88" s="301">
        <v>214897</v>
      </c>
      <c r="K88" s="154">
        <f t="shared" si="14"/>
        <v>285813.01</v>
      </c>
      <c r="L88" s="292">
        <f t="shared" si="15"/>
        <v>91460.16320000001</v>
      </c>
      <c r="M88" s="287"/>
    </row>
    <row r="89" spans="2:13" s="285" customFormat="1" ht="38.25">
      <c r="B89" s="286"/>
      <c r="C89" s="289">
        <v>5</v>
      </c>
      <c r="D89" s="298"/>
      <c r="E89" s="151" t="s">
        <v>98</v>
      </c>
      <c r="F89" s="151"/>
      <c r="G89" s="300" t="s">
        <v>109</v>
      </c>
      <c r="H89" s="298" t="s">
        <v>110</v>
      </c>
      <c r="I89" s="291">
        <v>23.42</v>
      </c>
      <c r="J89" s="301">
        <v>1735</v>
      </c>
      <c r="K89" s="154">
        <f t="shared" si="14"/>
        <v>2307.5500000000002</v>
      </c>
      <c r="L89" s="292">
        <f t="shared" si="15"/>
        <v>54042.821000000011</v>
      </c>
      <c r="M89" s="287"/>
    </row>
    <row r="90" spans="2:13" s="285" customFormat="1" ht="12.75">
      <c r="B90" s="286"/>
      <c r="C90" s="289">
        <v>6</v>
      </c>
      <c r="D90" s="298"/>
      <c r="E90" s="151" t="s">
        <v>133</v>
      </c>
      <c r="F90" s="151">
        <v>320.10000000000002</v>
      </c>
      <c r="G90" s="300" t="s">
        <v>111</v>
      </c>
      <c r="H90" s="298" t="s">
        <v>107</v>
      </c>
      <c r="I90" s="291">
        <v>15.98</v>
      </c>
      <c r="J90" s="301">
        <v>168089</v>
      </c>
      <c r="K90" s="154">
        <f t="shared" si="14"/>
        <v>223558.37</v>
      </c>
      <c r="L90" s="292">
        <f t="shared" si="15"/>
        <v>3572462.7526000002</v>
      </c>
      <c r="M90" s="287"/>
    </row>
    <row r="91" spans="2:13" s="285" customFormat="1" ht="12.75">
      <c r="B91" s="286"/>
      <c r="C91" s="289">
        <v>7</v>
      </c>
      <c r="D91" s="298"/>
      <c r="E91" s="151" t="s">
        <v>99</v>
      </c>
      <c r="F91" s="151">
        <v>630.4</v>
      </c>
      <c r="G91" s="300" t="s">
        <v>112</v>
      </c>
      <c r="H91" s="298" t="s">
        <v>107</v>
      </c>
      <c r="I91" s="291">
        <v>7.5</v>
      </c>
      <c r="J91" s="301">
        <v>802040</v>
      </c>
      <c r="K91" s="154">
        <f t="shared" si="14"/>
        <v>1066713.2</v>
      </c>
      <c r="L91" s="292">
        <f>+K91*I91</f>
        <v>8000349</v>
      </c>
      <c r="M91" s="287"/>
    </row>
    <row r="92" spans="2:13" s="285" customFormat="1" ht="12.75">
      <c r="B92" s="286"/>
      <c r="C92" s="289">
        <v>8</v>
      </c>
      <c r="D92" s="298"/>
      <c r="E92" s="151" t="s">
        <v>100</v>
      </c>
      <c r="F92" s="151">
        <v>630.70000000000005</v>
      </c>
      <c r="G92" s="300" t="s">
        <v>113</v>
      </c>
      <c r="H92" s="298" t="s">
        <v>107</v>
      </c>
      <c r="I92" s="291">
        <v>4.8899999999999997</v>
      </c>
      <c r="J92" s="301">
        <v>550420</v>
      </c>
      <c r="K92" s="154">
        <f t="shared" si="14"/>
        <v>732058.6</v>
      </c>
      <c r="L92" s="292">
        <f t="shared" ref="L92:L94" si="16">+K92*I92</f>
        <v>3579766.5539999995</v>
      </c>
      <c r="M92" s="287"/>
    </row>
    <row r="93" spans="2:13" s="285" customFormat="1" ht="25.5">
      <c r="B93" s="286"/>
      <c r="C93" s="289">
        <v>9</v>
      </c>
      <c r="D93" s="298"/>
      <c r="E93" s="151" t="s">
        <v>101</v>
      </c>
      <c r="F93" s="151">
        <v>671.1</v>
      </c>
      <c r="G93" s="300" t="s">
        <v>114</v>
      </c>
      <c r="H93" s="298" t="s">
        <v>107</v>
      </c>
      <c r="I93" s="291">
        <v>4</v>
      </c>
      <c r="J93" s="301">
        <v>655535</v>
      </c>
      <c r="K93" s="154">
        <f t="shared" si="14"/>
        <v>871861.55</v>
      </c>
      <c r="L93" s="292">
        <f t="shared" si="16"/>
        <v>3487446.2</v>
      </c>
      <c r="M93" s="287"/>
    </row>
    <row r="94" spans="2:13" s="285" customFormat="1" ht="25.5">
      <c r="B94" s="286"/>
      <c r="C94" s="289">
        <v>10</v>
      </c>
      <c r="D94" s="298"/>
      <c r="E94" s="158" t="s">
        <v>102</v>
      </c>
      <c r="F94" s="158">
        <v>640.1</v>
      </c>
      <c r="G94" s="300" t="s">
        <v>115</v>
      </c>
      <c r="H94" s="298" t="s">
        <v>116</v>
      </c>
      <c r="I94" s="291">
        <v>773.3</v>
      </c>
      <c r="J94" s="301">
        <v>8174</v>
      </c>
      <c r="K94" s="161">
        <f t="shared" si="14"/>
        <v>10871.42</v>
      </c>
      <c r="L94" s="296">
        <f t="shared" si="16"/>
        <v>8406869.0859999992</v>
      </c>
      <c r="M94" s="287"/>
    </row>
    <row r="95" spans="2:13" s="285" customFormat="1" ht="12.75">
      <c r="B95" s="286"/>
      <c r="C95" s="342" t="s">
        <v>17</v>
      </c>
      <c r="D95" s="343"/>
      <c r="E95" s="343"/>
      <c r="F95" s="343"/>
      <c r="G95" s="343"/>
      <c r="H95" s="343"/>
      <c r="I95" s="343"/>
      <c r="J95" s="343"/>
      <c r="K95" s="344"/>
      <c r="L95" s="297">
        <f>+SUM(L85:L94)</f>
        <v>30000892.858999997</v>
      </c>
      <c r="M95" s="287"/>
    </row>
    <row r="96" spans="2:13" s="285" customFormat="1" ht="12.75">
      <c r="B96" s="286"/>
      <c r="C96" s="345" t="s">
        <v>117</v>
      </c>
      <c r="D96" s="346"/>
      <c r="E96" s="346"/>
      <c r="F96" s="346"/>
      <c r="G96" s="346"/>
      <c r="H96" s="346"/>
      <c r="I96" s="346"/>
      <c r="J96" s="346"/>
      <c r="K96" s="346"/>
      <c r="L96" s="299">
        <v>-892.86</v>
      </c>
      <c r="M96" s="287"/>
    </row>
    <row r="97" spans="2:13" s="285" customFormat="1" ht="13.5" thickBot="1">
      <c r="B97" s="286"/>
      <c r="C97" s="345" t="s">
        <v>118</v>
      </c>
      <c r="D97" s="346"/>
      <c r="E97" s="346"/>
      <c r="F97" s="346"/>
      <c r="G97" s="346"/>
      <c r="H97" s="346"/>
      <c r="I97" s="346"/>
      <c r="J97" s="346"/>
      <c r="K97" s="346"/>
      <c r="L97" s="299">
        <f>+ROUND(L96+L95,2)</f>
        <v>30000000</v>
      </c>
      <c r="M97" s="287"/>
    </row>
    <row r="98" spans="2:13" s="285" customFormat="1" ht="36" customHeight="1" thickBot="1">
      <c r="B98" s="286"/>
      <c r="C98" s="338" t="s">
        <v>131</v>
      </c>
      <c r="D98" s="339"/>
      <c r="E98" s="339"/>
      <c r="F98" s="339"/>
      <c r="G98" s="339"/>
      <c r="H98" s="339"/>
      <c r="I98" s="339"/>
      <c r="J98" s="339"/>
      <c r="K98" s="339"/>
      <c r="L98" s="341"/>
      <c r="M98" s="287"/>
    </row>
    <row r="99" spans="2:13" s="285" customFormat="1" ht="12.75">
      <c r="B99" s="286"/>
      <c r="C99" s="289">
        <v>1</v>
      </c>
      <c r="D99" s="298"/>
      <c r="E99" s="313" t="s">
        <v>132</v>
      </c>
      <c r="F99" s="313"/>
      <c r="G99" s="300" t="s">
        <v>103</v>
      </c>
      <c r="H99" s="298" t="s">
        <v>104</v>
      </c>
      <c r="I99" s="291">
        <v>86.58</v>
      </c>
      <c r="J99" s="301">
        <v>13905</v>
      </c>
      <c r="K99" s="154">
        <f>+ROUND(J99*1.33,2)</f>
        <v>18493.650000000001</v>
      </c>
      <c r="L99" s="292">
        <f>+K99*I99</f>
        <v>1601180.2170000002</v>
      </c>
      <c r="M99" s="287"/>
    </row>
    <row r="100" spans="2:13" s="285" customFormat="1" ht="12.75">
      <c r="B100" s="286"/>
      <c r="C100" s="289">
        <v>2</v>
      </c>
      <c r="D100" s="298"/>
      <c r="E100" s="151" t="s">
        <v>94</v>
      </c>
      <c r="F100" s="151" t="s">
        <v>95</v>
      </c>
      <c r="G100" s="300" t="s">
        <v>105</v>
      </c>
      <c r="H100" s="298" t="s">
        <v>104</v>
      </c>
      <c r="I100" s="291">
        <v>86.58</v>
      </c>
      <c r="J100" s="301">
        <v>1159</v>
      </c>
      <c r="K100" s="154">
        <f t="shared" ref="K100:K108" si="17">+ROUND(J100*1.33,2)</f>
        <v>1541.47</v>
      </c>
      <c r="L100" s="292">
        <f t="shared" ref="L100:L104" si="18">+K100*I100</f>
        <v>133460.47260000001</v>
      </c>
      <c r="M100" s="287"/>
    </row>
    <row r="101" spans="2:13" s="285" customFormat="1" ht="38.25">
      <c r="B101" s="286"/>
      <c r="C101" s="289">
        <v>3</v>
      </c>
      <c r="D101" s="298"/>
      <c r="E101" s="151" t="s">
        <v>92</v>
      </c>
      <c r="F101" s="151" t="s">
        <v>93</v>
      </c>
      <c r="G101" s="300" t="s">
        <v>106</v>
      </c>
      <c r="H101" s="298" t="s">
        <v>107</v>
      </c>
      <c r="I101" s="291">
        <v>8.1199999999999992</v>
      </c>
      <c r="J101" s="301">
        <v>65346</v>
      </c>
      <c r="K101" s="154">
        <f t="shared" si="17"/>
        <v>86910.18</v>
      </c>
      <c r="L101" s="292">
        <f t="shared" si="18"/>
        <v>705710.66159999988</v>
      </c>
      <c r="M101" s="287"/>
    </row>
    <row r="102" spans="2:13" s="285" customFormat="1" ht="25.5">
      <c r="B102" s="286"/>
      <c r="C102" s="289">
        <v>4</v>
      </c>
      <c r="D102" s="298"/>
      <c r="E102" s="151" t="s">
        <v>96</v>
      </c>
      <c r="F102" s="151" t="s">
        <v>97</v>
      </c>
      <c r="G102" s="300" t="s">
        <v>108</v>
      </c>
      <c r="H102" s="298" t="s">
        <v>107</v>
      </c>
      <c r="I102" s="291">
        <v>0.26</v>
      </c>
      <c r="J102" s="301">
        <v>214897</v>
      </c>
      <c r="K102" s="154">
        <f t="shared" si="17"/>
        <v>285813.01</v>
      </c>
      <c r="L102" s="292">
        <f t="shared" si="18"/>
        <v>74311.382600000012</v>
      </c>
      <c r="M102" s="287"/>
    </row>
    <row r="103" spans="2:13" s="285" customFormat="1" ht="38.25">
      <c r="B103" s="286"/>
      <c r="C103" s="289">
        <v>5</v>
      </c>
      <c r="D103" s="298"/>
      <c r="E103" s="151" t="s">
        <v>98</v>
      </c>
      <c r="F103" s="151"/>
      <c r="G103" s="300" t="s">
        <v>109</v>
      </c>
      <c r="H103" s="298" t="s">
        <v>110</v>
      </c>
      <c r="I103" s="291">
        <v>25.71</v>
      </c>
      <c r="J103" s="301">
        <v>1735</v>
      </c>
      <c r="K103" s="154">
        <f t="shared" si="17"/>
        <v>2307.5500000000002</v>
      </c>
      <c r="L103" s="292">
        <f t="shared" si="18"/>
        <v>59327.11050000001</v>
      </c>
      <c r="M103" s="287"/>
    </row>
    <row r="104" spans="2:13" s="285" customFormat="1" ht="12.75">
      <c r="B104" s="286"/>
      <c r="C104" s="289">
        <v>6</v>
      </c>
      <c r="D104" s="298"/>
      <c r="E104" s="151" t="s">
        <v>133</v>
      </c>
      <c r="F104" s="151">
        <v>320.10000000000002</v>
      </c>
      <c r="G104" s="300" t="s">
        <v>111</v>
      </c>
      <c r="H104" s="298" t="s">
        <v>107</v>
      </c>
      <c r="I104" s="291">
        <v>12.99</v>
      </c>
      <c r="J104" s="301">
        <v>168089</v>
      </c>
      <c r="K104" s="154">
        <f t="shared" si="17"/>
        <v>223558.37</v>
      </c>
      <c r="L104" s="292">
        <f t="shared" si="18"/>
        <v>2904023.2263000002</v>
      </c>
      <c r="M104" s="287"/>
    </row>
    <row r="105" spans="2:13" s="285" customFormat="1" ht="12.75">
      <c r="B105" s="286"/>
      <c r="C105" s="289">
        <v>7</v>
      </c>
      <c r="D105" s="298"/>
      <c r="E105" s="151" t="s">
        <v>99</v>
      </c>
      <c r="F105" s="151">
        <v>630.4</v>
      </c>
      <c r="G105" s="300" t="s">
        <v>112</v>
      </c>
      <c r="H105" s="298" t="s">
        <v>107</v>
      </c>
      <c r="I105" s="291">
        <v>6.85</v>
      </c>
      <c r="J105" s="301">
        <v>802040</v>
      </c>
      <c r="K105" s="154">
        <f t="shared" si="17"/>
        <v>1066713.2</v>
      </c>
      <c r="L105" s="292">
        <f>+K105*I105</f>
        <v>7306985.419999999</v>
      </c>
      <c r="M105" s="287"/>
    </row>
    <row r="106" spans="2:13" s="285" customFormat="1" ht="12.75">
      <c r="B106" s="286"/>
      <c r="C106" s="289">
        <v>8</v>
      </c>
      <c r="D106" s="298"/>
      <c r="E106" s="151" t="s">
        <v>100</v>
      </c>
      <c r="F106" s="151">
        <v>630.70000000000005</v>
      </c>
      <c r="G106" s="300" t="s">
        <v>113</v>
      </c>
      <c r="H106" s="298" t="s">
        <v>107</v>
      </c>
      <c r="I106" s="291">
        <v>2.44</v>
      </c>
      <c r="J106" s="301">
        <v>550420</v>
      </c>
      <c r="K106" s="154">
        <f t="shared" si="17"/>
        <v>732058.6</v>
      </c>
      <c r="L106" s="292">
        <f t="shared" ref="L106:L108" si="19">+K106*I106</f>
        <v>1786222.9839999999</v>
      </c>
      <c r="M106" s="287"/>
    </row>
    <row r="107" spans="2:13" s="285" customFormat="1" ht="25.5">
      <c r="B107" s="286"/>
      <c r="C107" s="289">
        <v>9</v>
      </c>
      <c r="D107" s="298"/>
      <c r="E107" s="151" t="s">
        <v>101</v>
      </c>
      <c r="F107" s="151">
        <v>671.1</v>
      </c>
      <c r="G107" s="300" t="s">
        <v>114</v>
      </c>
      <c r="H107" s="298" t="s">
        <v>107</v>
      </c>
      <c r="I107" s="291">
        <v>4</v>
      </c>
      <c r="J107" s="301">
        <v>655535</v>
      </c>
      <c r="K107" s="154">
        <f t="shared" si="17"/>
        <v>871861.55</v>
      </c>
      <c r="L107" s="292">
        <f t="shared" si="19"/>
        <v>3487446.2</v>
      </c>
      <c r="M107" s="287"/>
    </row>
    <row r="108" spans="2:13" s="285" customFormat="1" ht="25.5">
      <c r="B108" s="286"/>
      <c r="C108" s="289">
        <v>10</v>
      </c>
      <c r="D108" s="298"/>
      <c r="E108" s="158" t="s">
        <v>102</v>
      </c>
      <c r="F108" s="158">
        <v>640.1</v>
      </c>
      <c r="G108" s="300" t="s">
        <v>115</v>
      </c>
      <c r="H108" s="298" t="s">
        <v>116</v>
      </c>
      <c r="I108" s="291">
        <v>728.17</v>
      </c>
      <c r="J108" s="301">
        <v>8174</v>
      </c>
      <c r="K108" s="161">
        <f t="shared" si="17"/>
        <v>10871.42</v>
      </c>
      <c r="L108" s="296">
        <f t="shared" si="19"/>
        <v>7916241.9013999999</v>
      </c>
      <c r="M108" s="287"/>
    </row>
    <row r="109" spans="2:13" s="285" customFormat="1" ht="12.75">
      <c r="B109" s="286"/>
      <c r="C109" s="342" t="s">
        <v>17</v>
      </c>
      <c r="D109" s="343"/>
      <c r="E109" s="343"/>
      <c r="F109" s="343"/>
      <c r="G109" s="343"/>
      <c r="H109" s="343"/>
      <c r="I109" s="343"/>
      <c r="J109" s="343"/>
      <c r="K109" s="344"/>
      <c r="L109" s="297">
        <f>+SUM(L99:L108)</f>
        <v>25974909.575999998</v>
      </c>
      <c r="M109" s="287"/>
    </row>
    <row r="110" spans="2:13" s="285" customFormat="1" ht="12.75">
      <c r="B110" s="286"/>
      <c r="C110" s="345" t="s">
        <v>117</v>
      </c>
      <c r="D110" s="346"/>
      <c r="E110" s="346"/>
      <c r="F110" s="346"/>
      <c r="G110" s="346"/>
      <c r="H110" s="346"/>
      <c r="I110" s="346"/>
      <c r="J110" s="346"/>
      <c r="K110" s="346"/>
      <c r="L110" s="299">
        <v>-827.58</v>
      </c>
      <c r="M110" s="287"/>
    </row>
    <row r="111" spans="2:13" s="285" customFormat="1" ht="13.5" thickBot="1">
      <c r="B111" s="286"/>
      <c r="C111" s="345" t="s">
        <v>118</v>
      </c>
      <c r="D111" s="346"/>
      <c r="E111" s="346"/>
      <c r="F111" s="346"/>
      <c r="G111" s="346"/>
      <c r="H111" s="346"/>
      <c r="I111" s="346"/>
      <c r="J111" s="346"/>
      <c r="K111" s="346"/>
      <c r="L111" s="299">
        <f>+ROUND(L110+L109,2)</f>
        <v>25974082</v>
      </c>
      <c r="M111" s="287"/>
    </row>
    <row r="112" spans="2:13" ht="15.75" thickBot="1">
      <c r="B112" s="156"/>
      <c r="C112" s="360" t="s">
        <v>18</v>
      </c>
      <c r="D112" s="361"/>
      <c r="E112" s="361"/>
      <c r="F112" s="361"/>
      <c r="G112" s="361"/>
      <c r="H112" s="361"/>
      <c r="I112" s="361"/>
      <c r="J112" s="362"/>
      <c r="K112" s="163"/>
      <c r="L112" s="164">
        <f>+L111+L97+L83+L69+L55+L41+L27</f>
        <v>445974082</v>
      </c>
      <c r="M112" s="157"/>
    </row>
    <row r="113" spans="2:15" ht="15.75" thickBot="1">
      <c r="B113" s="156"/>
      <c r="C113" s="165"/>
      <c r="D113" s="165"/>
      <c r="E113" s="165"/>
      <c r="F113" s="165"/>
      <c r="G113" s="165"/>
      <c r="H113" s="165"/>
      <c r="I113" s="166"/>
      <c r="J113" s="165"/>
      <c r="K113" s="165"/>
      <c r="L113" s="167"/>
      <c r="M113" s="157"/>
    </row>
    <row r="114" spans="2:15">
      <c r="B114" s="156"/>
      <c r="C114" s="168"/>
      <c r="D114" s="169"/>
      <c r="E114" s="168"/>
      <c r="F114" s="168"/>
      <c r="G114" s="363"/>
      <c r="H114" s="364"/>
      <c r="I114" s="364"/>
      <c r="J114" s="364"/>
      <c r="K114" s="365"/>
      <c r="L114" s="170"/>
      <c r="M114" s="157"/>
    </row>
    <row r="115" spans="2:15">
      <c r="B115" s="156"/>
      <c r="C115" s="168"/>
      <c r="D115" s="171"/>
      <c r="E115" s="171"/>
      <c r="F115" s="171"/>
      <c r="G115" s="366" t="s">
        <v>19</v>
      </c>
      <c r="H115" s="367"/>
      <c r="I115" s="367"/>
      <c r="J115" s="367"/>
      <c r="K115" s="368"/>
      <c r="L115" s="172">
        <f>+L27+L41+L55+L69+L83+L97+L111</f>
        <v>445974082</v>
      </c>
      <c r="M115" s="157"/>
    </row>
    <row r="116" spans="2:15" ht="15.75" thickBot="1">
      <c r="B116" s="156"/>
      <c r="C116" s="168"/>
      <c r="D116" s="169"/>
      <c r="E116" s="168"/>
      <c r="F116" s="168"/>
      <c r="G116" s="381"/>
      <c r="H116" s="382"/>
      <c r="I116" s="382"/>
      <c r="J116" s="382"/>
      <c r="K116" s="383"/>
      <c r="L116" s="173"/>
      <c r="M116" s="157"/>
    </row>
    <row r="117" spans="2:15" ht="15.75" thickBot="1">
      <c r="B117" s="156"/>
      <c r="C117" s="168"/>
      <c r="D117" s="169"/>
      <c r="E117" s="168"/>
      <c r="F117" s="168"/>
      <c r="G117" s="370" t="s">
        <v>20</v>
      </c>
      <c r="H117" s="371"/>
      <c r="I117" s="371"/>
      <c r="J117" s="371"/>
      <c r="K117" s="371"/>
      <c r="L117" s="174">
        <f>+L115</f>
        <v>445974082</v>
      </c>
      <c r="M117" s="157"/>
      <c r="O117" s="138">
        <v>445974082</v>
      </c>
    </row>
    <row r="118" spans="2:15" ht="15.75" thickBot="1">
      <c r="B118" s="156"/>
      <c r="C118" s="168"/>
      <c r="D118" s="169"/>
      <c r="E118" s="169"/>
      <c r="F118" s="169"/>
      <c r="G118" s="168"/>
      <c r="H118" s="168"/>
      <c r="I118" s="175"/>
      <c r="J118" s="176"/>
      <c r="K118" s="176"/>
      <c r="L118" s="177"/>
      <c r="M118" s="157"/>
    </row>
    <row r="119" spans="2:15">
      <c r="B119" s="156"/>
      <c r="C119" s="178"/>
      <c r="D119" s="350"/>
      <c r="E119" s="350"/>
      <c r="F119" s="350"/>
      <c r="G119" s="350"/>
      <c r="H119" s="350"/>
      <c r="I119" s="350"/>
      <c r="J119" s="350"/>
      <c r="K119" s="350"/>
      <c r="L119" s="351"/>
      <c r="M119" s="157"/>
    </row>
    <row r="120" spans="2:15" s="182" customFormat="1">
      <c r="B120" s="179"/>
      <c r="C120" s="352" t="s">
        <v>120</v>
      </c>
      <c r="D120" s="353"/>
      <c r="E120" s="353"/>
      <c r="F120" s="353"/>
      <c r="G120" s="353"/>
      <c r="H120" s="354" t="s">
        <v>10</v>
      </c>
      <c r="I120" s="355"/>
      <c r="J120" s="355"/>
      <c r="K120" s="356"/>
      <c r="L120" s="180" t="s">
        <v>22</v>
      </c>
      <c r="M120" s="181"/>
    </row>
    <row r="121" spans="2:15" s="182" customFormat="1">
      <c r="B121" s="179"/>
      <c r="C121" s="352" t="s">
        <v>121</v>
      </c>
      <c r="D121" s="353"/>
      <c r="E121" s="353"/>
      <c r="F121" s="353"/>
      <c r="G121" s="353"/>
      <c r="H121" s="357" t="s">
        <v>23</v>
      </c>
      <c r="I121" s="357"/>
      <c r="J121" s="358" t="s">
        <v>24</v>
      </c>
      <c r="K121" s="359"/>
      <c r="L121" s="183">
        <v>0.25</v>
      </c>
      <c r="M121" s="181"/>
    </row>
    <row r="122" spans="2:15" s="182" customFormat="1">
      <c r="B122" s="179"/>
      <c r="C122" s="352" t="s">
        <v>122</v>
      </c>
      <c r="D122" s="353"/>
      <c r="E122" s="353"/>
      <c r="F122" s="353"/>
      <c r="G122" s="353"/>
      <c r="H122" s="369" t="s">
        <v>26</v>
      </c>
      <c r="I122" s="369"/>
      <c r="J122" s="358" t="s">
        <v>27</v>
      </c>
      <c r="K122" s="359"/>
      <c r="L122" s="183">
        <v>0.03</v>
      </c>
      <c r="M122" s="181"/>
    </row>
    <row r="123" spans="2:15" s="182" customFormat="1">
      <c r="B123" s="179"/>
      <c r="C123" s="184"/>
      <c r="D123" s="185"/>
      <c r="E123" s="185"/>
      <c r="F123" s="185"/>
      <c r="G123" s="186"/>
      <c r="H123" s="357" t="s">
        <v>28</v>
      </c>
      <c r="I123" s="357"/>
      <c r="J123" s="358" t="s">
        <v>29</v>
      </c>
      <c r="K123" s="359"/>
      <c r="L123" s="183">
        <v>0.05</v>
      </c>
      <c r="M123" s="181"/>
    </row>
    <row r="124" spans="2:15" s="182" customFormat="1">
      <c r="B124" s="179"/>
      <c r="C124" s="187"/>
      <c r="D124" s="188"/>
      <c r="E124" s="188"/>
      <c r="F124" s="188"/>
      <c r="G124" s="189"/>
      <c r="H124" s="357" t="s">
        <v>30</v>
      </c>
      <c r="I124" s="357"/>
      <c r="J124" s="358" t="s">
        <v>31</v>
      </c>
      <c r="K124" s="359"/>
      <c r="L124" s="183">
        <f>+SUM(L121:L123)</f>
        <v>0.33</v>
      </c>
      <c r="M124" s="181"/>
    </row>
    <row r="125" spans="2:15" ht="15.75" thickBot="1">
      <c r="B125" s="156"/>
      <c r="C125" s="190"/>
      <c r="D125" s="191"/>
      <c r="E125" s="191"/>
      <c r="F125" s="191"/>
      <c r="G125" s="192"/>
      <c r="H125" s="372"/>
      <c r="I125" s="372"/>
      <c r="J125" s="372"/>
      <c r="K125" s="373"/>
      <c r="L125" s="374"/>
      <c r="M125" s="157"/>
    </row>
    <row r="126" spans="2:15">
      <c r="B126" s="156"/>
      <c r="M126" s="157"/>
    </row>
    <row r="127" spans="2:15">
      <c r="B127" s="156"/>
      <c r="M127" s="157"/>
    </row>
    <row r="128" spans="2:15">
      <c r="B128" s="156"/>
      <c r="M128" s="157"/>
    </row>
    <row r="129" spans="2:13" ht="15.75" thickBot="1">
      <c r="B129" s="194"/>
      <c r="C129" s="195"/>
      <c r="D129" s="195"/>
      <c r="E129" s="196"/>
      <c r="F129" s="195"/>
      <c r="G129" s="195"/>
      <c r="H129" s="195"/>
      <c r="I129" s="195"/>
      <c r="J129" s="195"/>
      <c r="K129" s="195"/>
      <c r="L129" s="195"/>
      <c r="M129" s="197"/>
    </row>
    <row r="130" spans="2:13" ht="15.75" thickTop="1"/>
  </sheetData>
  <mergeCells count="63">
    <mergeCell ref="H125:L125"/>
    <mergeCell ref="C9:L9"/>
    <mergeCell ref="C10:L10"/>
    <mergeCell ref="H123:I123"/>
    <mergeCell ref="J123:K123"/>
    <mergeCell ref="G116:K116"/>
    <mergeCell ref="C68:K68"/>
    <mergeCell ref="C69:K69"/>
    <mergeCell ref="C70:L70"/>
    <mergeCell ref="C81:K81"/>
    <mergeCell ref="C82:K82"/>
    <mergeCell ref="C53:K53"/>
    <mergeCell ref="C54:K54"/>
    <mergeCell ref="C55:K55"/>
    <mergeCell ref="C98:L98"/>
    <mergeCell ref="C109:K109"/>
    <mergeCell ref="C83:K83"/>
    <mergeCell ref="C112:J112"/>
    <mergeCell ref="G114:K114"/>
    <mergeCell ref="G115:K115"/>
    <mergeCell ref="H124:I124"/>
    <mergeCell ref="J124:K124"/>
    <mergeCell ref="C110:K110"/>
    <mergeCell ref="C111:K111"/>
    <mergeCell ref="C84:L84"/>
    <mergeCell ref="C95:K95"/>
    <mergeCell ref="C96:K96"/>
    <mergeCell ref="C97:K97"/>
    <mergeCell ref="C122:G122"/>
    <mergeCell ref="H122:I122"/>
    <mergeCell ref="J122:K122"/>
    <mergeCell ref="G117:K117"/>
    <mergeCell ref="D119:L119"/>
    <mergeCell ref="C120:G120"/>
    <mergeCell ref="H120:K120"/>
    <mergeCell ref="C121:G121"/>
    <mergeCell ref="H121:I121"/>
    <mergeCell ref="J121:K121"/>
    <mergeCell ref="C56:L56"/>
    <mergeCell ref="C67:K67"/>
    <mergeCell ref="C28:L28"/>
    <mergeCell ref="C39:K39"/>
    <mergeCell ref="C40:K40"/>
    <mergeCell ref="C41:K41"/>
    <mergeCell ref="C42:L42"/>
    <mergeCell ref="C13:L13"/>
    <mergeCell ref="C14:L14"/>
    <mergeCell ref="C25:K25"/>
    <mergeCell ref="C26:K26"/>
    <mergeCell ref="C27:K27"/>
    <mergeCell ref="C5:L5"/>
    <mergeCell ref="C6:L6"/>
    <mergeCell ref="C3:F3"/>
    <mergeCell ref="I11:I12"/>
    <mergeCell ref="J11:J12"/>
    <mergeCell ref="L11:L12"/>
    <mergeCell ref="C11:C12"/>
    <mergeCell ref="D11:D12"/>
    <mergeCell ref="G11:G12"/>
    <mergeCell ref="H11:H12"/>
    <mergeCell ref="E11:F11"/>
    <mergeCell ref="C7:L8"/>
    <mergeCell ref="K11:K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FBC34-2AAA-4B83-B30F-CBC55DF61E67}">
  <dimension ref="A1:M63"/>
  <sheetViews>
    <sheetView showGridLines="0" view="pageBreakPreview" topLeftCell="A10" zoomScaleNormal="100" zoomScaleSheetLayoutView="100" zoomScalePageLayoutView="91" workbookViewId="0">
      <selection activeCell="J3" sqref="J3"/>
    </sheetView>
  </sheetViews>
  <sheetFormatPr baseColWidth="10" defaultColWidth="11.42578125" defaultRowHeight="16.5"/>
  <cols>
    <col min="1" max="2" width="3.42578125" style="200" customWidth="1"/>
    <col min="3" max="3" width="7.85546875" style="200" customWidth="1"/>
    <col min="4" max="4" width="15.42578125" style="200" customWidth="1"/>
    <col min="5" max="5" width="16.140625" style="283" customWidth="1"/>
    <col min="6" max="6" width="17.5703125" style="200" customWidth="1"/>
    <col min="7" max="7" width="73.28515625" style="200" customWidth="1"/>
    <col min="8" max="8" width="8.7109375" style="200" customWidth="1"/>
    <col min="9" max="9" width="18.85546875" style="200" customWidth="1"/>
    <col min="10" max="10" width="23.85546875" style="200" customWidth="1"/>
    <col min="11" max="11" width="30" style="200" customWidth="1"/>
    <col min="12" max="12" width="3.28515625" style="200" customWidth="1"/>
    <col min="13" max="13" width="2.7109375" style="200" customWidth="1"/>
    <col min="14" max="16384" width="11.42578125" style="200"/>
  </cols>
  <sheetData>
    <row r="1" spans="1:13" ht="17.25" thickBot="1">
      <c r="A1" s="198"/>
      <c r="B1" s="198"/>
      <c r="C1" s="198"/>
      <c r="D1" s="198"/>
      <c r="E1" s="199"/>
      <c r="F1" s="198"/>
      <c r="G1" s="198"/>
      <c r="H1" s="198"/>
      <c r="I1" s="198"/>
      <c r="J1" s="198"/>
      <c r="K1" s="198"/>
      <c r="L1" s="198"/>
      <c r="M1" s="198"/>
    </row>
    <row r="2" spans="1:13" ht="17.25" thickTop="1">
      <c r="A2" s="198"/>
      <c r="B2" s="201"/>
      <c r="C2" s="202"/>
      <c r="D2" s="202"/>
      <c r="E2" s="203"/>
      <c r="F2" s="202"/>
      <c r="G2" s="202"/>
      <c r="H2" s="202"/>
      <c r="I2" s="202"/>
      <c r="J2" s="202"/>
      <c r="K2" s="202"/>
      <c r="L2" s="204"/>
      <c r="M2" s="198"/>
    </row>
    <row r="3" spans="1:13" ht="26.25" customHeight="1">
      <c r="A3" s="198"/>
      <c r="B3" s="205"/>
      <c r="C3" s="412" t="s">
        <v>0</v>
      </c>
      <c r="D3" s="412"/>
      <c r="E3" s="412"/>
      <c r="F3" s="412"/>
      <c r="G3" s="198"/>
      <c r="H3" s="198"/>
      <c r="I3" s="198"/>
      <c r="J3" s="198"/>
      <c r="K3" s="198"/>
      <c r="L3" s="206"/>
      <c r="M3" s="198"/>
    </row>
    <row r="4" spans="1:13">
      <c r="A4" s="198"/>
      <c r="B4" s="205"/>
      <c r="C4" s="207" t="s">
        <v>1</v>
      </c>
      <c r="D4" s="208" t="s">
        <v>2</v>
      </c>
      <c r="E4" s="207" t="s">
        <v>3</v>
      </c>
      <c r="F4" s="208">
        <v>4</v>
      </c>
      <c r="G4" s="198"/>
      <c r="H4" s="198"/>
      <c r="I4" s="198"/>
      <c r="J4" s="198"/>
      <c r="K4" s="198"/>
      <c r="L4" s="206"/>
      <c r="M4" s="198"/>
    </row>
    <row r="5" spans="1:13">
      <c r="A5" s="198"/>
      <c r="B5" s="205"/>
      <c r="C5" s="413" t="s">
        <v>4</v>
      </c>
      <c r="D5" s="413"/>
      <c r="E5" s="413"/>
      <c r="F5" s="413"/>
      <c r="G5" s="413"/>
      <c r="H5" s="413"/>
      <c r="I5" s="413"/>
      <c r="J5" s="413"/>
      <c r="K5" s="413"/>
      <c r="L5" s="206"/>
      <c r="M5" s="198"/>
    </row>
    <row r="6" spans="1:13" ht="17.25" thickBot="1">
      <c r="A6" s="198"/>
      <c r="B6" s="205"/>
      <c r="C6" s="414" t="s">
        <v>32</v>
      </c>
      <c r="D6" s="414"/>
      <c r="E6" s="414"/>
      <c r="F6" s="414"/>
      <c r="G6" s="414"/>
      <c r="H6" s="414"/>
      <c r="I6" s="414"/>
      <c r="J6" s="414"/>
      <c r="K6" s="414"/>
      <c r="L6" s="206"/>
      <c r="M6" s="198"/>
    </row>
    <row r="7" spans="1:13" s="212" customFormat="1" ht="16.5" customHeight="1">
      <c r="A7" s="209"/>
      <c r="B7" s="210"/>
      <c r="C7" s="415" t="s">
        <v>33</v>
      </c>
      <c r="D7" s="416"/>
      <c r="E7" s="416"/>
      <c r="F7" s="416"/>
      <c r="G7" s="416"/>
      <c r="H7" s="416"/>
      <c r="I7" s="416"/>
      <c r="J7" s="416"/>
      <c r="K7" s="417"/>
      <c r="L7" s="211"/>
      <c r="M7" s="209"/>
    </row>
    <row r="8" spans="1:13" ht="33.75" customHeight="1" thickBot="1">
      <c r="A8" s="198"/>
      <c r="B8" s="213"/>
      <c r="C8" s="418"/>
      <c r="D8" s="419"/>
      <c r="E8" s="419"/>
      <c r="F8" s="419"/>
      <c r="G8" s="419"/>
      <c r="H8" s="419"/>
      <c r="I8" s="419"/>
      <c r="J8" s="419"/>
      <c r="K8" s="420"/>
      <c r="L8" s="206"/>
      <c r="M8" s="198"/>
    </row>
    <row r="9" spans="1:13" ht="34.5" customHeight="1">
      <c r="A9" s="198"/>
      <c r="B9" s="213"/>
      <c r="C9" s="421" t="s">
        <v>34</v>
      </c>
      <c r="D9" s="422"/>
      <c r="E9" s="422"/>
      <c r="F9" s="422"/>
      <c r="G9" s="422"/>
      <c r="H9" s="422"/>
      <c r="I9" s="422"/>
      <c r="J9" s="422"/>
      <c r="K9" s="423"/>
      <c r="L9" s="206"/>
      <c r="M9" s="198"/>
    </row>
    <row r="10" spans="1:13" ht="30" customHeight="1" thickBot="1">
      <c r="A10" s="198"/>
      <c r="B10" s="213"/>
      <c r="C10" s="407"/>
      <c r="D10" s="407"/>
      <c r="E10" s="407"/>
      <c r="F10" s="407"/>
      <c r="G10" s="407"/>
      <c r="H10" s="407"/>
      <c r="I10" s="407"/>
      <c r="J10" s="407"/>
      <c r="K10" s="408"/>
      <c r="L10" s="206"/>
      <c r="M10" s="198"/>
    </row>
    <row r="11" spans="1:13" ht="30" customHeight="1">
      <c r="A11" s="198"/>
      <c r="B11" s="205"/>
      <c r="C11" s="401" t="s">
        <v>7</v>
      </c>
      <c r="D11" s="403" t="s">
        <v>8</v>
      </c>
      <c r="E11" s="411" t="s">
        <v>9</v>
      </c>
      <c r="F11" s="411"/>
      <c r="G11" s="401" t="s">
        <v>10</v>
      </c>
      <c r="H11" s="403" t="s">
        <v>11</v>
      </c>
      <c r="I11" s="403" t="s">
        <v>12</v>
      </c>
      <c r="J11" s="405" t="s">
        <v>13</v>
      </c>
      <c r="K11" s="409" t="s">
        <v>14</v>
      </c>
      <c r="L11" s="206"/>
      <c r="M11" s="198"/>
    </row>
    <row r="12" spans="1:13" ht="30" customHeight="1" thickBot="1">
      <c r="A12" s="198"/>
      <c r="B12" s="205"/>
      <c r="C12" s="402"/>
      <c r="D12" s="404"/>
      <c r="E12" s="114" t="s">
        <v>15</v>
      </c>
      <c r="F12" s="114" t="s">
        <v>16</v>
      </c>
      <c r="G12" s="402"/>
      <c r="H12" s="404"/>
      <c r="I12" s="404"/>
      <c r="J12" s="406"/>
      <c r="K12" s="410"/>
      <c r="L12" s="206"/>
      <c r="M12" s="198"/>
    </row>
    <row r="13" spans="1:13" ht="30" customHeight="1" thickBot="1">
      <c r="A13" s="198"/>
      <c r="B13" s="205"/>
      <c r="C13" s="214"/>
      <c r="D13" s="215"/>
      <c r="E13" s="215"/>
      <c r="F13" s="215"/>
      <c r="G13" s="215"/>
      <c r="H13" s="215"/>
      <c r="I13" s="215"/>
      <c r="J13" s="215"/>
      <c r="K13" s="216"/>
      <c r="L13" s="206"/>
      <c r="M13" s="198"/>
    </row>
    <row r="14" spans="1:13" ht="30" customHeight="1">
      <c r="A14" s="198"/>
      <c r="B14" s="205"/>
      <c r="C14" s="217"/>
      <c r="D14" s="115"/>
      <c r="E14" s="115"/>
      <c r="F14" s="115"/>
      <c r="G14" s="117"/>
      <c r="H14" s="115"/>
      <c r="I14" s="218"/>
      <c r="J14" s="219"/>
      <c r="K14" s="220"/>
      <c r="L14" s="206"/>
      <c r="M14" s="198"/>
    </row>
    <row r="15" spans="1:13" ht="30" customHeight="1" thickBot="1">
      <c r="A15" s="198"/>
      <c r="B15" s="205"/>
      <c r="C15" s="221" t="s">
        <v>17</v>
      </c>
      <c r="D15" s="222"/>
      <c r="E15" s="222"/>
      <c r="F15" s="222"/>
      <c r="G15" s="223"/>
      <c r="H15" s="222"/>
      <c r="I15" s="218"/>
      <c r="J15" s="224"/>
      <c r="K15" s="225"/>
      <c r="L15" s="206"/>
      <c r="M15" s="198"/>
    </row>
    <row r="16" spans="1:13" ht="30" customHeight="1" thickBot="1">
      <c r="A16" s="198"/>
      <c r="B16" s="205"/>
      <c r="C16" s="214"/>
      <c r="D16" s="215"/>
      <c r="E16" s="215"/>
      <c r="F16" s="215"/>
      <c r="G16" s="215"/>
      <c r="H16" s="215"/>
      <c r="I16" s="215"/>
      <c r="J16" s="215"/>
      <c r="K16" s="216"/>
      <c r="L16" s="206"/>
      <c r="M16" s="198"/>
    </row>
    <row r="17" spans="1:13" ht="30" customHeight="1">
      <c r="A17" s="198"/>
      <c r="B17" s="205"/>
      <c r="C17" s="217"/>
      <c r="D17" s="115"/>
      <c r="E17" s="115"/>
      <c r="F17" s="115"/>
      <c r="G17" s="226"/>
      <c r="H17" s="115"/>
      <c r="I17" s="218"/>
      <c r="J17" s="219"/>
      <c r="K17" s="227"/>
      <c r="L17" s="206"/>
      <c r="M17" s="198"/>
    </row>
    <row r="18" spans="1:13" ht="30" customHeight="1">
      <c r="A18" s="198"/>
      <c r="B18" s="205"/>
      <c r="C18" s="217"/>
      <c r="D18" s="115"/>
      <c r="E18" s="115"/>
      <c r="F18" s="115"/>
      <c r="G18" s="226"/>
      <c r="H18" s="115"/>
      <c r="I18" s="218"/>
      <c r="J18" s="219"/>
      <c r="K18" s="227"/>
      <c r="L18" s="206"/>
      <c r="M18" s="198"/>
    </row>
    <row r="19" spans="1:13" s="198" customFormat="1" ht="30" customHeight="1">
      <c r="B19" s="205"/>
      <c r="C19" s="217"/>
      <c r="D19" s="115"/>
      <c r="E19" s="115"/>
      <c r="F19" s="115"/>
      <c r="G19" s="226"/>
      <c r="H19" s="115"/>
      <c r="I19" s="218"/>
      <c r="J19" s="219"/>
      <c r="K19" s="227"/>
      <c r="L19" s="206"/>
    </row>
    <row r="20" spans="1:13" ht="30" customHeight="1">
      <c r="B20" s="228"/>
      <c r="C20" s="217"/>
      <c r="D20" s="115"/>
      <c r="E20" s="115"/>
      <c r="F20" s="115"/>
      <c r="G20" s="226"/>
      <c r="H20" s="115"/>
      <c r="I20" s="218"/>
      <c r="J20" s="219"/>
      <c r="K20" s="227"/>
      <c r="L20" s="229"/>
    </row>
    <row r="21" spans="1:13" ht="30" customHeight="1" thickBot="1">
      <c r="A21" s="198"/>
      <c r="B21" s="205"/>
      <c r="C21" s="221" t="s">
        <v>17</v>
      </c>
      <c r="D21" s="230"/>
      <c r="E21" s="231"/>
      <c r="F21" s="230"/>
      <c r="G21" s="230"/>
      <c r="H21" s="230"/>
      <c r="I21" s="218"/>
      <c r="J21" s="230"/>
      <c r="K21" s="225"/>
      <c r="L21" s="206"/>
      <c r="M21" s="198"/>
    </row>
    <row r="22" spans="1:13" ht="30" customHeight="1" thickBot="1">
      <c r="A22" s="198"/>
      <c r="B22" s="205"/>
      <c r="C22" s="214"/>
      <c r="D22" s="215"/>
      <c r="E22" s="215"/>
      <c r="F22" s="215"/>
      <c r="G22" s="215"/>
      <c r="H22" s="215"/>
      <c r="I22" s="215"/>
      <c r="J22" s="215"/>
      <c r="K22" s="216"/>
      <c r="L22" s="206"/>
      <c r="M22" s="198"/>
    </row>
    <row r="23" spans="1:13" ht="30" customHeight="1">
      <c r="A23" s="198"/>
      <c r="B23" s="205"/>
      <c r="C23" s="217"/>
      <c r="D23" s="115"/>
      <c r="E23" s="115"/>
      <c r="F23" s="115"/>
      <c r="G23" s="117"/>
      <c r="H23" s="115"/>
      <c r="I23" s="218"/>
      <c r="J23" s="219"/>
      <c r="K23" s="227"/>
      <c r="L23" s="206"/>
      <c r="M23" s="198"/>
    </row>
    <row r="24" spans="1:13" ht="30" customHeight="1">
      <c r="A24" s="198"/>
      <c r="B24" s="205"/>
      <c r="C24" s="217"/>
      <c r="D24" s="116"/>
      <c r="E24" s="116"/>
      <c r="F24" s="116"/>
      <c r="G24" s="117"/>
      <c r="H24" s="115"/>
      <c r="I24" s="218"/>
      <c r="J24" s="219"/>
      <c r="K24" s="227"/>
      <c r="L24" s="206"/>
      <c r="M24" s="198"/>
    </row>
    <row r="25" spans="1:13" ht="30" customHeight="1">
      <c r="A25" s="198"/>
      <c r="B25" s="205"/>
      <c r="C25" s="217"/>
      <c r="D25" s="115"/>
      <c r="E25" s="115"/>
      <c r="F25" s="115"/>
      <c r="G25" s="117"/>
      <c r="H25" s="115"/>
      <c r="I25" s="218"/>
      <c r="J25" s="219"/>
      <c r="K25" s="227"/>
      <c r="L25" s="206"/>
      <c r="M25" s="198"/>
    </row>
    <row r="26" spans="1:13" s="198" customFormat="1" ht="30" customHeight="1">
      <c r="B26" s="205"/>
      <c r="C26" s="217"/>
      <c r="D26" s="115"/>
      <c r="E26" s="115"/>
      <c r="F26" s="115"/>
      <c r="G26" s="117"/>
      <c r="H26" s="115"/>
      <c r="I26" s="218"/>
      <c r="J26" s="219"/>
      <c r="K26" s="227"/>
      <c r="L26" s="206"/>
    </row>
    <row r="27" spans="1:13" ht="30" customHeight="1">
      <c r="A27" s="198"/>
      <c r="B27" s="205"/>
      <c r="C27" s="217"/>
      <c r="D27" s="115"/>
      <c r="E27" s="115"/>
      <c r="F27" s="115"/>
      <c r="G27" s="117"/>
      <c r="H27" s="115"/>
      <c r="I27" s="218"/>
      <c r="J27" s="232"/>
      <c r="K27" s="227"/>
      <c r="L27" s="206"/>
      <c r="M27" s="198"/>
    </row>
    <row r="28" spans="1:13" s="198" customFormat="1" ht="30" customHeight="1">
      <c r="B28" s="205"/>
      <c r="C28" s="217"/>
      <c r="D28" s="115"/>
      <c r="E28" s="115"/>
      <c r="F28" s="115"/>
      <c r="G28" s="117"/>
      <c r="H28" s="115"/>
      <c r="I28" s="218"/>
      <c r="J28" s="232"/>
      <c r="K28" s="227"/>
      <c r="L28" s="206"/>
    </row>
    <row r="29" spans="1:13" ht="30" customHeight="1">
      <c r="A29" s="198"/>
      <c r="B29" s="205"/>
      <c r="C29" s="217"/>
      <c r="D29" s="115"/>
      <c r="E29" s="115"/>
      <c r="F29" s="115"/>
      <c r="G29" s="117"/>
      <c r="H29" s="115"/>
      <c r="I29" s="218"/>
      <c r="J29" s="219"/>
      <c r="K29" s="227"/>
      <c r="L29" s="206"/>
      <c r="M29" s="198"/>
    </row>
    <row r="30" spans="1:13" ht="30" customHeight="1">
      <c r="A30" s="198"/>
      <c r="B30" s="205"/>
      <c r="C30" s="217"/>
      <c r="D30" s="115"/>
      <c r="E30" s="115"/>
      <c r="F30" s="115"/>
      <c r="G30" s="117"/>
      <c r="H30" s="233"/>
      <c r="I30" s="218"/>
      <c r="J30" s="219"/>
      <c r="K30" s="227"/>
      <c r="L30" s="206"/>
      <c r="M30" s="198"/>
    </row>
    <row r="31" spans="1:13" ht="30" customHeight="1" thickBot="1">
      <c r="A31" s="198"/>
      <c r="B31" s="205"/>
      <c r="C31" s="234" t="s">
        <v>17</v>
      </c>
      <c r="D31" s="235"/>
      <c r="E31" s="235"/>
      <c r="F31" s="235"/>
      <c r="G31" s="236"/>
      <c r="H31" s="235"/>
      <c r="I31" s="218"/>
      <c r="J31" s="237"/>
      <c r="K31" s="238"/>
      <c r="L31" s="206"/>
      <c r="M31" s="198"/>
    </row>
    <row r="32" spans="1:13" ht="30" customHeight="1" thickBot="1">
      <c r="A32" s="198"/>
      <c r="B32" s="205"/>
      <c r="C32" s="214"/>
      <c r="D32" s="215"/>
      <c r="E32" s="215"/>
      <c r="F32" s="215"/>
      <c r="G32" s="215"/>
      <c r="H32" s="215"/>
      <c r="I32" s="215"/>
      <c r="J32" s="215"/>
      <c r="K32" s="216"/>
      <c r="L32" s="206"/>
      <c r="M32" s="198"/>
    </row>
    <row r="33" spans="1:13" ht="30" customHeight="1">
      <c r="A33" s="198"/>
      <c r="B33" s="205"/>
      <c r="C33" s="217"/>
      <c r="D33" s="115"/>
      <c r="E33" s="115"/>
      <c r="F33" s="115"/>
      <c r="G33" s="117"/>
      <c r="H33" s="115"/>
      <c r="I33" s="218"/>
      <c r="J33" s="219"/>
      <c r="K33" s="227"/>
      <c r="L33" s="206"/>
      <c r="M33" s="198"/>
    </row>
    <row r="34" spans="1:13" ht="30" customHeight="1">
      <c r="A34" s="198"/>
      <c r="B34" s="205"/>
      <c r="C34" s="217"/>
      <c r="D34" s="115"/>
      <c r="E34" s="115"/>
      <c r="F34" s="115"/>
      <c r="G34" s="117"/>
      <c r="H34" s="115"/>
      <c r="I34" s="218"/>
      <c r="J34" s="219"/>
      <c r="K34" s="227"/>
      <c r="L34" s="206"/>
      <c r="M34" s="198"/>
    </row>
    <row r="35" spans="1:13" ht="30" customHeight="1">
      <c r="A35" s="198"/>
      <c r="B35" s="205"/>
      <c r="C35" s="239"/>
      <c r="D35" s="115"/>
      <c r="E35" s="115"/>
      <c r="F35" s="115"/>
      <c r="G35" s="117"/>
      <c r="H35" s="115"/>
      <c r="I35" s="218"/>
      <c r="J35" s="219"/>
      <c r="K35" s="227"/>
      <c r="L35" s="206"/>
      <c r="M35" s="198"/>
    </row>
    <row r="36" spans="1:13" ht="30" customHeight="1" thickBot="1">
      <c r="A36" s="198"/>
      <c r="B36" s="205"/>
      <c r="C36" s="221" t="s">
        <v>17</v>
      </c>
      <c r="D36" s="240"/>
      <c r="E36" s="240"/>
      <c r="F36" s="240"/>
      <c r="G36" s="241"/>
      <c r="H36" s="222"/>
      <c r="I36" s="218"/>
      <c r="J36" s="224"/>
      <c r="K36" s="225"/>
      <c r="L36" s="206"/>
      <c r="M36" s="198"/>
    </row>
    <row r="37" spans="1:13" ht="30" customHeight="1" thickBot="1">
      <c r="A37" s="198"/>
      <c r="B37" s="205"/>
      <c r="C37" s="214"/>
      <c r="D37" s="215"/>
      <c r="E37" s="215"/>
      <c r="F37" s="215"/>
      <c r="G37" s="215"/>
      <c r="H37" s="215"/>
      <c r="I37" s="215"/>
      <c r="J37" s="215"/>
      <c r="K37" s="216"/>
      <c r="L37" s="206"/>
      <c r="M37" s="198"/>
    </row>
    <row r="38" spans="1:13" ht="30" customHeight="1">
      <c r="A38" s="198"/>
      <c r="B38" s="205"/>
      <c r="C38" s="217"/>
      <c r="D38" s="115"/>
      <c r="E38" s="115"/>
      <c r="F38" s="115"/>
      <c r="G38" s="117"/>
      <c r="H38" s="115"/>
      <c r="I38" s="218"/>
      <c r="J38" s="219"/>
      <c r="K38" s="227"/>
      <c r="L38" s="206"/>
      <c r="M38" s="198"/>
    </row>
    <row r="39" spans="1:13" ht="30" customHeight="1" thickBot="1">
      <c r="A39" s="198"/>
      <c r="B39" s="205"/>
      <c r="C39" s="221" t="s">
        <v>17</v>
      </c>
      <c r="D39" s="240"/>
      <c r="E39" s="240"/>
      <c r="F39" s="240"/>
      <c r="G39" s="223"/>
      <c r="H39" s="222"/>
      <c r="I39" s="218"/>
      <c r="J39" s="224"/>
      <c r="K39" s="225"/>
      <c r="L39" s="206"/>
      <c r="M39" s="198"/>
    </row>
    <row r="40" spans="1:13" s="246" customFormat="1" ht="30" customHeight="1" thickBot="1">
      <c r="A40" s="242"/>
      <c r="B40" s="243"/>
      <c r="C40" s="384" t="s">
        <v>18</v>
      </c>
      <c r="D40" s="385"/>
      <c r="E40" s="385"/>
      <c r="F40" s="385"/>
      <c r="G40" s="385"/>
      <c r="H40" s="385"/>
      <c r="I40" s="385"/>
      <c r="J40" s="386"/>
      <c r="K40" s="244"/>
      <c r="L40" s="245"/>
      <c r="M40" s="242"/>
    </row>
    <row r="41" spans="1:13" s="246" customFormat="1" thickBot="1">
      <c r="A41" s="242"/>
      <c r="B41" s="243"/>
      <c r="C41" s="118"/>
      <c r="D41" s="118"/>
      <c r="E41" s="118"/>
      <c r="F41" s="118"/>
      <c r="G41" s="118"/>
      <c r="H41" s="118"/>
      <c r="I41" s="118"/>
      <c r="J41" s="118"/>
      <c r="K41" s="119"/>
      <c r="L41" s="245"/>
      <c r="M41" s="242"/>
    </row>
    <row r="42" spans="1:13" s="246" customFormat="1" ht="30" customHeight="1">
      <c r="A42" s="242"/>
      <c r="B42" s="243"/>
      <c r="C42" s="120"/>
      <c r="D42" s="121"/>
      <c r="E42" s="120"/>
      <c r="F42" s="120"/>
      <c r="G42" s="387"/>
      <c r="H42" s="388"/>
      <c r="I42" s="389"/>
      <c r="J42" s="247"/>
      <c r="K42" s="122"/>
      <c r="L42" s="245"/>
      <c r="M42" s="242"/>
    </row>
    <row r="43" spans="1:13" s="246" customFormat="1" ht="30" customHeight="1">
      <c r="A43" s="242"/>
      <c r="B43" s="243"/>
      <c r="C43" s="120"/>
      <c r="D43" s="121"/>
      <c r="E43" s="120"/>
      <c r="F43" s="120"/>
      <c r="G43" s="248"/>
      <c r="H43" s="249"/>
      <c r="I43" s="250"/>
      <c r="J43" s="251"/>
      <c r="K43" s="123"/>
      <c r="L43" s="245"/>
      <c r="M43" s="242"/>
    </row>
    <row r="44" spans="1:13" s="246" customFormat="1" ht="30" customHeight="1">
      <c r="A44" s="242"/>
      <c r="B44" s="243"/>
      <c r="C44" s="120"/>
      <c r="D44" s="124"/>
      <c r="E44" s="124"/>
      <c r="F44" s="124"/>
      <c r="G44" s="248"/>
      <c r="H44" s="252"/>
      <c r="I44" s="253"/>
      <c r="J44" s="254"/>
      <c r="K44" s="123"/>
      <c r="L44" s="245"/>
      <c r="M44" s="242"/>
    </row>
    <row r="45" spans="1:13" s="246" customFormat="1" ht="30" customHeight="1">
      <c r="A45" s="242"/>
      <c r="B45" s="243"/>
      <c r="C45" s="120"/>
      <c r="D45" s="124"/>
      <c r="E45" s="124"/>
      <c r="F45" s="124"/>
      <c r="G45" s="133" t="s">
        <v>19</v>
      </c>
      <c r="H45" s="252"/>
      <c r="I45" s="253"/>
      <c r="J45" s="254"/>
      <c r="K45" s="125"/>
      <c r="L45" s="245"/>
      <c r="M45" s="242"/>
    </row>
    <row r="46" spans="1:13" s="246" customFormat="1" ht="30" customHeight="1">
      <c r="A46" s="242"/>
      <c r="B46" s="243"/>
      <c r="C46" s="120"/>
      <c r="D46" s="121"/>
      <c r="E46" s="120"/>
      <c r="F46" s="120"/>
      <c r="G46" s="134"/>
      <c r="H46" s="252"/>
      <c r="I46" s="253"/>
      <c r="J46" s="255"/>
      <c r="K46" s="123"/>
      <c r="L46" s="245"/>
      <c r="M46" s="242"/>
    </row>
    <row r="47" spans="1:13" s="246" customFormat="1" ht="30" customHeight="1">
      <c r="A47" s="242"/>
      <c r="B47" s="243"/>
      <c r="C47" s="120"/>
      <c r="D47" s="121"/>
      <c r="E47" s="120"/>
      <c r="F47" s="120"/>
      <c r="G47" s="134"/>
      <c r="H47" s="252"/>
      <c r="I47" s="253"/>
      <c r="J47" s="255"/>
      <c r="K47" s="123"/>
      <c r="L47" s="245"/>
      <c r="M47" s="242"/>
    </row>
    <row r="48" spans="1:13" s="246" customFormat="1" ht="30" customHeight="1" thickBot="1">
      <c r="A48" s="242"/>
      <c r="B48" s="243"/>
      <c r="C48" s="120"/>
      <c r="D48" s="121"/>
      <c r="E48" s="120"/>
      <c r="F48" s="120"/>
      <c r="G48" s="256"/>
      <c r="H48" s="252"/>
      <c r="I48" s="253"/>
      <c r="J48" s="255"/>
      <c r="K48" s="125"/>
      <c r="L48" s="245"/>
      <c r="M48" s="242"/>
    </row>
    <row r="49" spans="1:13" s="246" customFormat="1" ht="30" customHeight="1" thickBot="1">
      <c r="A49" s="242"/>
      <c r="B49" s="243"/>
      <c r="C49" s="120"/>
      <c r="D49" s="121"/>
      <c r="E49" s="120"/>
      <c r="F49" s="120"/>
      <c r="G49" s="135" t="s">
        <v>20</v>
      </c>
      <c r="H49" s="257"/>
      <c r="I49" s="258"/>
      <c r="J49" s="259"/>
      <c r="K49" s="244"/>
      <c r="L49" s="245"/>
      <c r="M49" s="242"/>
    </row>
    <row r="50" spans="1:13" s="246" customFormat="1" thickBot="1">
      <c r="A50" s="242"/>
      <c r="B50" s="243"/>
      <c r="C50" s="120"/>
      <c r="D50" s="121"/>
      <c r="E50" s="121"/>
      <c r="F50" s="121"/>
      <c r="G50" s="120"/>
      <c r="H50" s="120"/>
      <c r="I50" s="260"/>
      <c r="J50" s="126"/>
      <c r="K50" s="127"/>
      <c r="L50" s="245"/>
      <c r="M50" s="242"/>
    </row>
    <row r="51" spans="1:13" s="246" customFormat="1" ht="15.75">
      <c r="A51" s="242"/>
      <c r="B51" s="243"/>
      <c r="C51" s="261"/>
      <c r="D51" s="390"/>
      <c r="E51" s="390"/>
      <c r="F51" s="390"/>
      <c r="G51" s="390"/>
      <c r="H51" s="390"/>
      <c r="I51" s="390"/>
      <c r="J51" s="390"/>
      <c r="K51" s="391"/>
      <c r="L51" s="262"/>
      <c r="M51" s="242"/>
    </row>
    <row r="52" spans="1:13" s="246" customFormat="1" ht="46.5" customHeight="1">
      <c r="A52" s="242"/>
      <c r="B52" s="243"/>
      <c r="C52" s="394" t="s">
        <v>21</v>
      </c>
      <c r="D52" s="395"/>
      <c r="E52" s="395"/>
      <c r="F52" s="395"/>
      <c r="G52" s="395"/>
      <c r="H52" s="400" t="s">
        <v>10</v>
      </c>
      <c r="I52" s="400"/>
      <c r="J52" s="400"/>
      <c r="K52" s="263" t="s">
        <v>22</v>
      </c>
      <c r="L52" s="264"/>
      <c r="M52" s="242"/>
    </row>
    <row r="53" spans="1:13" s="246" customFormat="1" ht="32.25" customHeight="1">
      <c r="A53" s="242"/>
      <c r="B53" s="243"/>
      <c r="C53" s="394" t="s">
        <v>35</v>
      </c>
      <c r="D53" s="395"/>
      <c r="E53" s="395"/>
      <c r="F53" s="395"/>
      <c r="G53" s="395"/>
      <c r="H53" s="396" t="s">
        <v>23</v>
      </c>
      <c r="I53" s="396"/>
      <c r="J53" s="265" t="s">
        <v>24</v>
      </c>
      <c r="K53" s="128" t="s">
        <v>123</v>
      </c>
      <c r="L53" s="266"/>
      <c r="M53" s="242"/>
    </row>
    <row r="54" spans="1:13" s="246" customFormat="1" ht="30" customHeight="1">
      <c r="A54" s="242"/>
      <c r="B54" s="243"/>
      <c r="C54" s="394" t="s">
        <v>25</v>
      </c>
      <c r="D54" s="395"/>
      <c r="E54" s="395"/>
      <c r="F54" s="395"/>
      <c r="G54" s="395"/>
      <c r="H54" s="397" t="s">
        <v>26</v>
      </c>
      <c r="I54" s="398"/>
      <c r="J54" s="265" t="s">
        <v>27</v>
      </c>
      <c r="K54" s="128" t="s">
        <v>123</v>
      </c>
      <c r="L54" s="264"/>
      <c r="M54" s="242"/>
    </row>
    <row r="55" spans="1:13" s="270" customFormat="1" ht="58.5" customHeight="1">
      <c r="A55" s="242"/>
      <c r="B55" s="243"/>
      <c r="C55" s="267"/>
      <c r="D55" s="268"/>
      <c r="E55" s="268"/>
      <c r="F55" s="268"/>
      <c r="G55" s="269"/>
      <c r="H55" s="399" t="s">
        <v>28</v>
      </c>
      <c r="I55" s="396"/>
      <c r="J55" s="265" t="s">
        <v>29</v>
      </c>
      <c r="K55" s="128" t="s">
        <v>123</v>
      </c>
      <c r="L55" s="245"/>
      <c r="M55" s="242"/>
    </row>
    <row r="56" spans="1:13" ht="57.75" customHeight="1">
      <c r="A56" s="198"/>
      <c r="B56" s="205"/>
      <c r="C56" s="271"/>
      <c r="D56" s="272"/>
      <c r="E56" s="272"/>
      <c r="F56" s="272"/>
      <c r="G56" s="273"/>
      <c r="H56" s="396" t="s">
        <v>30</v>
      </c>
      <c r="I56" s="396"/>
      <c r="J56" s="265" t="s">
        <v>31</v>
      </c>
      <c r="K56" s="128" t="s">
        <v>123</v>
      </c>
      <c r="L56" s="206"/>
      <c r="M56" s="198"/>
    </row>
    <row r="57" spans="1:13" ht="17.25" thickBot="1">
      <c r="A57" s="198"/>
      <c r="B57" s="205"/>
      <c r="C57" s="271"/>
      <c r="D57" s="274"/>
      <c r="E57" s="274"/>
      <c r="F57" s="272"/>
      <c r="G57" s="275"/>
      <c r="H57" s="392"/>
      <c r="I57" s="392"/>
      <c r="J57" s="392"/>
      <c r="K57" s="393"/>
      <c r="L57" s="206"/>
      <c r="M57" s="198"/>
    </row>
    <row r="58" spans="1:13" ht="47.25" customHeight="1">
      <c r="A58" s="198"/>
      <c r="B58" s="205"/>
      <c r="C58" s="276"/>
      <c r="D58" s="277"/>
      <c r="E58" s="277"/>
      <c r="F58" s="276"/>
      <c r="G58" s="277"/>
      <c r="H58" s="276"/>
      <c r="I58" s="276"/>
      <c r="J58" s="276"/>
      <c r="K58" s="276"/>
      <c r="L58" s="206"/>
      <c r="M58" s="198"/>
    </row>
    <row r="59" spans="1:13" ht="47.25" customHeight="1">
      <c r="A59" s="198"/>
      <c r="B59" s="205"/>
      <c r="C59" s="277"/>
      <c r="D59" s="277"/>
      <c r="E59" s="277"/>
      <c r="F59" s="277"/>
      <c r="G59" s="278" t="s">
        <v>36</v>
      </c>
      <c r="H59" s="277"/>
      <c r="I59" s="277"/>
      <c r="J59" s="277"/>
      <c r="K59" s="277"/>
      <c r="L59" s="206"/>
      <c r="M59" s="198"/>
    </row>
    <row r="60" spans="1:13" ht="17.25" thickBot="1">
      <c r="A60" s="198"/>
      <c r="B60" s="279"/>
      <c r="C60" s="280"/>
      <c r="D60" s="280"/>
      <c r="E60" s="281"/>
      <c r="F60" s="280"/>
      <c r="G60" s="131"/>
      <c r="H60" s="280"/>
      <c r="I60" s="280"/>
      <c r="J60" s="280"/>
      <c r="K60" s="280"/>
      <c r="L60" s="282"/>
      <c r="M60" s="198"/>
    </row>
    <row r="61" spans="1:13" ht="17.25" thickTop="1">
      <c r="A61" s="198"/>
      <c r="B61" s="198"/>
      <c r="C61" s="198"/>
      <c r="D61" s="198"/>
      <c r="E61" s="199"/>
      <c r="F61" s="198"/>
      <c r="G61" s="198"/>
      <c r="H61" s="198"/>
      <c r="I61" s="198"/>
      <c r="J61" s="198"/>
      <c r="K61" s="198"/>
      <c r="L61" s="198"/>
      <c r="M61" s="198"/>
    </row>
    <row r="63" spans="1:13">
      <c r="H63" s="284"/>
    </row>
  </sheetData>
  <mergeCells count="26">
    <mergeCell ref="C3:F3"/>
    <mergeCell ref="C5:K5"/>
    <mergeCell ref="C6:K6"/>
    <mergeCell ref="C7:K8"/>
    <mergeCell ref="C9:K9"/>
    <mergeCell ref="G11:G12"/>
    <mergeCell ref="H11:H12"/>
    <mergeCell ref="I11:I12"/>
    <mergeCell ref="J11:J12"/>
    <mergeCell ref="C10:K10"/>
    <mergeCell ref="K11:K12"/>
    <mergeCell ref="C11:C12"/>
    <mergeCell ref="D11:D12"/>
    <mergeCell ref="E11:F11"/>
    <mergeCell ref="C40:J40"/>
    <mergeCell ref="G42:I42"/>
    <mergeCell ref="D51:K51"/>
    <mergeCell ref="H57:K57"/>
    <mergeCell ref="C53:G53"/>
    <mergeCell ref="H53:I53"/>
    <mergeCell ref="C54:G54"/>
    <mergeCell ref="H54:I54"/>
    <mergeCell ref="H55:I55"/>
    <mergeCell ref="H56:I56"/>
    <mergeCell ref="C52:G52"/>
    <mergeCell ref="H52:J5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 customWidth="1"/>
    <col min="3" max="3" width="12.5703125" style="1" customWidth="1"/>
    <col min="4" max="4" width="18" style="1" customWidth="1"/>
    <col min="5" max="11" width="11.42578125" style="1"/>
    <col min="12" max="12" width="17.5703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32"/>
    </row>
    <row r="3" spans="2:16" ht="36.75" customHeight="1">
      <c r="B3" s="4"/>
      <c r="C3" s="424" t="s">
        <v>0</v>
      </c>
      <c r="D3" s="424"/>
      <c r="E3" s="424"/>
      <c r="F3" s="424"/>
      <c r="P3" s="5"/>
    </row>
    <row r="4" spans="2:16">
      <c r="B4" s="4"/>
      <c r="C4" s="129" t="s">
        <v>1</v>
      </c>
      <c r="D4" s="130" t="s">
        <v>2</v>
      </c>
      <c r="E4" s="129" t="s">
        <v>3</v>
      </c>
      <c r="F4" s="130">
        <v>4</v>
      </c>
      <c r="P4" s="5"/>
    </row>
    <row r="5" spans="2:16">
      <c r="B5" s="4"/>
      <c r="C5" s="112"/>
      <c r="D5" s="113"/>
      <c r="E5" s="112"/>
      <c r="F5" s="113"/>
      <c r="P5" s="5"/>
    </row>
    <row r="6" spans="2:16" ht="48" customHeight="1">
      <c r="B6" s="4"/>
      <c r="C6" s="425" t="s">
        <v>37</v>
      </c>
      <c r="D6" s="425"/>
      <c r="E6" s="425"/>
      <c r="F6" s="425"/>
      <c r="G6" s="425"/>
      <c r="H6" s="425"/>
      <c r="I6" s="425"/>
      <c r="J6" s="425"/>
      <c r="K6" s="425"/>
      <c r="L6" s="425"/>
      <c r="M6" s="425"/>
      <c r="N6" s="425"/>
      <c r="O6" s="425"/>
      <c r="P6" s="6"/>
    </row>
    <row r="7" spans="2:16" ht="15" thickBot="1">
      <c r="B7" s="4"/>
      <c r="C7" s="31"/>
      <c r="D7" s="31"/>
      <c r="E7" s="31"/>
      <c r="F7" s="31"/>
      <c r="G7" s="31"/>
      <c r="H7" s="31"/>
      <c r="I7" s="31"/>
      <c r="J7" s="31"/>
      <c r="K7" s="31"/>
      <c r="L7" s="31"/>
      <c r="M7" s="31"/>
      <c r="N7" s="31"/>
      <c r="O7" s="31"/>
      <c r="P7" s="5"/>
    </row>
    <row r="8" spans="2:16" ht="15">
      <c r="B8" s="4"/>
      <c r="C8" s="471"/>
      <c r="D8" s="473"/>
      <c r="E8" s="474"/>
      <c r="F8" s="474"/>
      <c r="G8" s="474"/>
      <c r="H8" s="474"/>
      <c r="I8" s="474"/>
      <c r="J8" s="474"/>
      <c r="K8" s="475"/>
      <c r="L8" s="482"/>
      <c r="M8" s="483"/>
      <c r="N8" s="483"/>
      <c r="O8" s="484"/>
      <c r="P8" s="7"/>
    </row>
    <row r="9" spans="2:16" ht="15">
      <c r="B9" s="4"/>
      <c r="C9" s="472"/>
      <c r="D9" s="428" t="s">
        <v>38</v>
      </c>
      <c r="E9" s="429"/>
      <c r="F9" s="429"/>
      <c r="G9" s="429"/>
      <c r="H9" s="429"/>
      <c r="I9" s="429"/>
      <c r="J9" s="429"/>
      <c r="K9" s="430"/>
      <c r="L9" s="485"/>
      <c r="M9" s="486"/>
      <c r="N9" s="486"/>
      <c r="O9" s="487"/>
      <c r="P9" s="7"/>
    </row>
    <row r="10" spans="2:16" ht="15">
      <c r="B10" s="4"/>
      <c r="C10" s="472"/>
      <c r="D10" s="428"/>
      <c r="E10" s="429"/>
      <c r="F10" s="429"/>
      <c r="G10" s="429"/>
      <c r="H10" s="429"/>
      <c r="I10" s="429"/>
      <c r="J10" s="429"/>
      <c r="K10" s="430"/>
      <c r="L10" s="426" t="s">
        <v>39</v>
      </c>
      <c r="M10" s="488"/>
      <c r="N10" s="489"/>
      <c r="O10" s="490"/>
      <c r="P10" s="7"/>
    </row>
    <row r="11" spans="2:16" ht="15">
      <c r="B11" s="4"/>
      <c r="C11" s="472"/>
      <c r="D11" s="428" t="s">
        <v>40</v>
      </c>
      <c r="E11" s="429"/>
      <c r="F11" s="429"/>
      <c r="G11" s="429"/>
      <c r="H11" s="429"/>
      <c r="I11" s="429"/>
      <c r="J11" s="429"/>
      <c r="K11" s="430"/>
      <c r="L11" s="476"/>
      <c r="M11" s="491"/>
      <c r="N11" s="492"/>
      <c r="O11" s="493"/>
      <c r="P11" s="8"/>
    </row>
    <row r="12" spans="2:16" ht="12.75" customHeight="1">
      <c r="B12" s="4"/>
      <c r="C12" s="472"/>
      <c r="D12" s="431"/>
      <c r="E12" s="432"/>
      <c r="F12" s="432"/>
      <c r="G12" s="432"/>
      <c r="H12" s="432"/>
      <c r="I12" s="432"/>
      <c r="J12" s="432"/>
      <c r="K12" s="433"/>
      <c r="L12" s="426" t="s">
        <v>41</v>
      </c>
      <c r="M12" s="426">
        <v>1</v>
      </c>
      <c r="N12" s="426" t="s">
        <v>42</v>
      </c>
      <c r="O12" s="480">
        <v>1</v>
      </c>
      <c r="P12" s="7"/>
    </row>
    <row r="13" spans="2:16" ht="13.5">
      <c r="B13" s="4"/>
      <c r="C13" s="472"/>
      <c r="D13" s="431"/>
      <c r="E13" s="432"/>
      <c r="F13" s="432"/>
      <c r="G13" s="432"/>
      <c r="H13" s="432"/>
      <c r="I13" s="432"/>
      <c r="J13" s="432"/>
      <c r="K13" s="433"/>
      <c r="L13" s="427"/>
      <c r="M13" s="427"/>
      <c r="N13" s="427"/>
      <c r="O13" s="481"/>
      <c r="P13" s="7"/>
    </row>
    <row r="14" spans="2:16" ht="15">
      <c r="B14" s="4"/>
      <c r="C14" s="472"/>
      <c r="D14" s="428" t="s">
        <v>43</v>
      </c>
      <c r="E14" s="429"/>
      <c r="F14" s="429"/>
      <c r="G14" s="429"/>
      <c r="H14" s="429"/>
      <c r="I14" s="429"/>
      <c r="J14" s="429"/>
      <c r="K14" s="430"/>
      <c r="L14" s="427"/>
      <c r="M14" s="427"/>
      <c r="N14" s="427"/>
      <c r="O14" s="481"/>
      <c r="P14" s="7"/>
    </row>
    <row r="15" spans="2:16" ht="15.75" thickBot="1">
      <c r="B15" s="4"/>
      <c r="C15" s="32"/>
      <c r="D15" s="33"/>
      <c r="E15" s="33"/>
      <c r="F15" s="33"/>
      <c r="G15" s="33"/>
      <c r="H15" s="33"/>
      <c r="I15" s="33"/>
      <c r="J15" s="33"/>
      <c r="K15" s="33"/>
      <c r="L15" s="33"/>
      <c r="M15" s="34"/>
      <c r="N15" s="34"/>
      <c r="O15" s="35"/>
      <c r="P15" s="9"/>
    </row>
    <row r="16" spans="2:16" ht="15">
      <c r="B16" s="4"/>
      <c r="C16" s="36"/>
      <c r="D16" s="37"/>
      <c r="E16" s="37"/>
      <c r="F16" s="37"/>
      <c r="G16" s="37"/>
      <c r="H16" s="37"/>
      <c r="I16" s="37"/>
      <c r="J16" s="37"/>
      <c r="K16" s="37"/>
      <c r="L16" s="38" t="s">
        <v>44</v>
      </c>
      <c r="M16" s="39" t="s">
        <v>45</v>
      </c>
      <c r="N16" s="39" t="s">
        <v>46</v>
      </c>
      <c r="O16" s="40" t="s">
        <v>47</v>
      </c>
      <c r="P16" s="8"/>
    </row>
    <row r="17" spans="2:16" ht="15">
      <c r="B17" s="4"/>
      <c r="C17" s="41"/>
      <c r="D17" s="42"/>
      <c r="E17" s="42"/>
      <c r="F17" s="42"/>
      <c r="G17" s="42"/>
      <c r="H17" s="42"/>
      <c r="I17" s="42"/>
      <c r="J17" s="42"/>
      <c r="K17" s="42"/>
      <c r="L17" s="43"/>
      <c r="M17" s="44"/>
      <c r="N17" s="44"/>
      <c r="O17" s="45"/>
      <c r="P17" s="10"/>
    </row>
    <row r="18" spans="2:16" ht="18" customHeight="1">
      <c r="B18" s="4"/>
      <c r="C18" s="516" t="s">
        <v>48</v>
      </c>
      <c r="D18" s="517"/>
      <c r="E18" s="517"/>
      <c r="F18" s="517"/>
      <c r="G18" s="42"/>
      <c r="H18" s="42"/>
      <c r="I18" s="42" t="s">
        <v>49</v>
      </c>
      <c r="J18" s="31"/>
      <c r="K18" s="42"/>
      <c r="L18" s="43"/>
      <c r="M18" s="31"/>
      <c r="N18" s="31"/>
      <c r="O18" s="46"/>
      <c r="P18" s="10"/>
    </row>
    <row r="19" spans="2:16" ht="15">
      <c r="B19" s="4"/>
      <c r="C19" s="47"/>
      <c r="D19" s="48"/>
      <c r="E19" s="48"/>
      <c r="F19" s="48"/>
      <c r="G19" s="48"/>
      <c r="H19" s="48"/>
      <c r="I19" s="48"/>
      <c r="J19" s="48"/>
      <c r="K19" s="48"/>
      <c r="L19" s="48"/>
      <c r="M19" s="48"/>
      <c r="N19" s="48"/>
      <c r="O19" s="49"/>
      <c r="P19" s="11"/>
    </row>
    <row r="20" spans="2:16" ht="15" thickBot="1">
      <c r="B20" s="4"/>
      <c r="C20" s="50"/>
      <c r="D20" s="51"/>
      <c r="E20" s="51"/>
      <c r="F20" s="51"/>
      <c r="G20" s="51"/>
      <c r="H20" s="51"/>
      <c r="I20" s="51"/>
      <c r="J20" s="51"/>
      <c r="K20" s="51"/>
      <c r="L20" s="51"/>
      <c r="M20" s="51"/>
      <c r="N20" s="51"/>
      <c r="O20" s="52"/>
      <c r="P20" s="5"/>
    </row>
    <row r="21" spans="2:16" ht="15" thickBot="1">
      <c r="B21" s="4"/>
      <c r="C21" s="53"/>
      <c r="D21" s="54"/>
      <c r="E21" s="54"/>
      <c r="F21" s="54"/>
      <c r="G21" s="54"/>
      <c r="H21" s="54"/>
      <c r="I21" s="31"/>
      <c r="J21" s="31"/>
      <c r="K21" s="54"/>
      <c r="L21" s="54"/>
      <c r="M21" s="54"/>
      <c r="N21" s="54"/>
      <c r="O21" s="55"/>
      <c r="P21" s="5"/>
    </row>
    <row r="22" spans="2:16" ht="15">
      <c r="B22" s="4"/>
      <c r="C22" s="441" t="s">
        <v>50</v>
      </c>
      <c r="D22" s="442"/>
      <c r="E22" s="442"/>
      <c r="F22" s="442"/>
      <c r="G22" s="442"/>
      <c r="H22" s="442"/>
      <c r="I22" s="442"/>
      <c r="J22" s="442"/>
      <c r="K22" s="442"/>
      <c r="L22" s="442"/>
      <c r="M22" s="442"/>
      <c r="N22" s="442"/>
      <c r="O22" s="443"/>
      <c r="P22" s="12"/>
    </row>
    <row r="23" spans="2:16" ht="15" thickBot="1">
      <c r="B23" s="4"/>
      <c r="C23" s="56"/>
      <c r="D23" s="31"/>
      <c r="E23" s="31"/>
      <c r="F23" s="31"/>
      <c r="G23" s="31"/>
      <c r="H23" s="31"/>
      <c r="I23" s="31"/>
      <c r="J23" s="31"/>
      <c r="K23" s="31"/>
      <c r="L23" s="31"/>
      <c r="M23" s="31"/>
      <c r="N23" s="31"/>
      <c r="O23" s="57"/>
      <c r="P23" s="5"/>
    </row>
    <row r="24" spans="2:16" ht="15">
      <c r="B24" s="4"/>
      <c r="C24" s="58" t="s">
        <v>51</v>
      </c>
      <c r="D24" s="477" t="s">
        <v>10</v>
      </c>
      <c r="E24" s="478"/>
      <c r="F24" s="478"/>
      <c r="G24" s="478"/>
      <c r="H24" s="478"/>
      <c r="I24" s="478"/>
      <c r="J24" s="478"/>
      <c r="K24" s="478"/>
      <c r="L24" s="479"/>
      <c r="M24" s="439" t="s">
        <v>52</v>
      </c>
      <c r="N24" s="440"/>
      <c r="O24" s="58" t="s">
        <v>12</v>
      </c>
      <c r="P24" s="13"/>
    </row>
    <row r="25" spans="2:16" ht="15" thickBot="1">
      <c r="B25" s="4"/>
      <c r="C25" s="59"/>
      <c r="D25" s="457"/>
      <c r="E25" s="497"/>
      <c r="F25" s="497"/>
      <c r="G25" s="497"/>
      <c r="H25" s="497"/>
      <c r="I25" s="497"/>
      <c r="J25" s="497"/>
      <c r="K25" s="497"/>
      <c r="L25" s="458"/>
      <c r="M25" s="457"/>
      <c r="N25" s="458"/>
      <c r="O25" s="60"/>
      <c r="P25" s="14"/>
    </row>
    <row r="26" spans="2:16">
      <c r="B26" s="4"/>
      <c r="C26" s="462" t="s">
        <v>53</v>
      </c>
      <c r="D26" s="463"/>
      <c r="E26" s="463"/>
      <c r="F26" s="463"/>
      <c r="G26" s="463"/>
      <c r="H26" s="463"/>
      <c r="I26" s="463"/>
      <c r="J26" s="463"/>
      <c r="K26" s="463"/>
      <c r="L26" s="463"/>
      <c r="M26" s="463"/>
      <c r="N26" s="463"/>
      <c r="O26" s="464"/>
      <c r="P26" s="15"/>
    </row>
    <row r="27" spans="2:16">
      <c r="B27" s="4"/>
      <c r="C27" s="465"/>
      <c r="D27" s="466"/>
      <c r="E27" s="466"/>
      <c r="F27" s="466"/>
      <c r="G27" s="466"/>
      <c r="H27" s="466"/>
      <c r="I27" s="466"/>
      <c r="J27" s="466"/>
      <c r="K27" s="466"/>
      <c r="L27" s="466"/>
      <c r="M27" s="466"/>
      <c r="N27" s="466"/>
      <c r="O27" s="467"/>
      <c r="P27" s="15"/>
    </row>
    <row r="28" spans="2:16" ht="13.5" thickBot="1">
      <c r="B28" s="4"/>
      <c r="C28" s="468"/>
      <c r="D28" s="469"/>
      <c r="E28" s="469"/>
      <c r="F28" s="469"/>
      <c r="G28" s="469"/>
      <c r="H28" s="469"/>
      <c r="I28" s="469"/>
      <c r="J28" s="469"/>
      <c r="K28" s="469"/>
      <c r="L28" s="469"/>
      <c r="M28" s="469"/>
      <c r="N28" s="469"/>
      <c r="O28" s="470"/>
      <c r="P28" s="15"/>
    </row>
    <row r="29" spans="2:16" ht="15">
      <c r="B29" s="4"/>
      <c r="C29" s="459" t="s">
        <v>10</v>
      </c>
      <c r="D29" s="460"/>
      <c r="E29" s="460"/>
      <c r="F29" s="460"/>
      <c r="G29" s="461"/>
      <c r="H29" s="437" t="s">
        <v>54</v>
      </c>
      <c r="I29" s="460"/>
      <c r="J29" s="495" t="s">
        <v>55</v>
      </c>
      <c r="K29" s="496"/>
      <c r="L29" s="61" t="s">
        <v>56</v>
      </c>
      <c r="M29" s="437" t="s">
        <v>57</v>
      </c>
      <c r="N29" s="438"/>
      <c r="O29" s="62" t="s">
        <v>58</v>
      </c>
      <c r="P29" s="16"/>
    </row>
    <row r="30" spans="2:16" ht="14.25">
      <c r="B30" s="4"/>
      <c r="C30" s="444"/>
      <c r="D30" s="445"/>
      <c r="E30" s="445"/>
      <c r="F30" s="445"/>
      <c r="G30" s="446"/>
      <c r="H30" s="447"/>
      <c r="I30" s="446"/>
      <c r="J30" s="447"/>
      <c r="K30" s="446"/>
      <c r="L30" s="63"/>
      <c r="M30" s="448"/>
      <c r="N30" s="449"/>
      <c r="O30" s="64"/>
      <c r="P30" s="17"/>
    </row>
    <row r="31" spans="2:16" ht="14.25">
      <c r="B31" s="4"/>
      <c r="C31" s="65"/>
      <c r="D31" s="66"/>
      <c r="E31" s="66"/>
      <c r="F31" s="66"/>
      <c r="G31" s="67"/>
      <c r="H31" s="68"/>
      <c r="I31" s="67"/>
      <c r="J31" s="68"/>
      <c r="K31" s="67"/>
      <c r="L31" s="63"/>
      <c r="M31" s="448"/>
      <c r="N31" s="449"/>
      <c r="O31" s="64"/>
      <c r="P31" s="17"/>
    </row>
    <row r="32" spans="2:16" ht="15" thickBot="1">
      <c r="B32" s="4"/>
      <c r="C32" s="450"/>
      <c r="D32" s="451"/>
      <c r="E32" s="451"/>
      <c r="F32" s="451"/>
      <c r="G32" s="452"/>
      <c r="H32" s="498"/>
      <c r="I32" s="452"/>
      <c r="J32" s="498"/>
      <c r="K32" s="452"/>
      <c r="L32" s="69"/>
      <c r="M32" s="499"/>
      <c r="N32" s="500"/>
      <c r="O32" s="64"/>
      <c r="P32" s="17"/>
    </row>
    <row r="33" spans="2:16" ht="15.75" thickBot="1">
      <c r="B33" s="4"/>
      <c r="C33" s="434" t="s">
        <v>59</v>
      </c>
      <c r="D33" s="435"/>
      <c r="E33" s="435"/>
      <c r="F33" s="435"/>
      <c r="G33" s="435"/>
      <c r="H33" s="435"/>
      <c r="I33" s="435"/>
      <c r="J33" s="435"/>
      <c r="K33" s="435"/>
      <c r="L33" s="435"/>
      <c r="M33" s="435"/>
      <c r="N33" s="436"/>
      <c r="O33" s="70"/>
      <c r="P33" s="18"/>
    </row>
    <row r="34" spans="2:16" ht="13.5" customHeight="1">
      <c r="B34" s="4"/>
      <c r="C34" s="462" t="s">
        <v>60</v>
      </c>
      <c r="D34" s="463"/>
      <c r="E34" s="463"/>
      <c r="F34" s="463"/>
      <c r="G34" s="463"/>
      <c r="H34" s="463"/>
      <c r="I34" s="463"/>
      <c r="J34" s="463"/>
      <c r="K34" s="463"/>
      <c r="L34" s="463"/>
      <c r="M34" s="463"/>
      <c r="N34" s="463"/>
      <c r="O34" s="464"/>
      <c r="P34" s="15"/>
    </row>
    <row r="35" spans="2:16">
      <c r="B35" s="4"/>
      <c r="C35" s="465"/>
      <c r="D35" s="466"/>
      <c r="E35" s="466"/>
      <c r="F35" s="466"/>
      <c r="G35" s="466"/>
      <c r="H35" s="466"/>
      <c r="I35" s="466"/>
      <c r="J35" s="466"/>
      <c r="K35" s="466"/>
      <c r="L35" s="466"/>
      <c r="M35" s="466"/>
      <c r="N35" s="466"/>
      <c r="O35" s="467"/>
      <c r="P35" s="15"/>
    </row>
    <row r="36" spans="2:16" ht="13.5" thickBot="1">
      <c r="B36" s="4"/>
      <c r="C36" s="468"/>
      <c r="D36" s="469"/>
      <c r="E36" s="469"/>
      <c r="F36" s="469"/>
      <c r="G36" s="469"/>
      <c r="H36" s="469"/>
      <c r="I36" s="469"/>
      <c r="J36" s="469"/>
      <c r="K36" s="469"/>
      <c r="L36" s="469"/>
      <c r="M36" s="469"/>
      <c r="N36" s="469"/>
      <c r="O36" s="470"/>
      <c r="P36" s="15"/>
    </row>
    <row r="37" spans="2:16" ht="15">
      <c r="B37" s="4"/>
      <c r="C37" s="459" t="s">
        <v>10</v>
      </c>
      <c r="D37" s="494"/>
      <c r="E37" s="494"/>
      <c r="F37" s="494"/>
      <c r="G37" s="494"/>
      <c r="H37" s="494"/>
      <c r="I37" s="494"/>
      <c r="J37" s="438"/>
      <c r="K37" s="71" t="s">
        <v>52</v>
      </c>
      <c r="L37" s="61" t="s">
        <v>12</v>
      </c>
      <c r="M37" s="437" t="s">
        <v>61</v>
      </c>
      <c r="N37" s="438"/>
      <c r="O37" s="62" t="s">
        <v>58</v>
      </c>
      <c r="P37" s="16"/>
    </row>
    <row r="38" spans="2:16" ht="14.25">
      <c r="B38" s="4"/>
      <c r="C38" s="444"/>
      <c r="D38" s="445"/>
      <c r="E38" s="445"/>
      <c r="F38" s="445"/>
      <c r="G38" s="445"/>
      <c r="H38" s="445"/>
      <c r="I38" s="445"/>
      <c r="J38" s="446"/>
      <c r="K38" s="72"/>
      <c r="L38" s="73"/>
      <c r="M38" s="455"/>
      <c r="N38" s="456"/>
      <c r="O38" s="64"/>
      <c r="P38" s="17"/>
    </row>
    <row r="39" spans="2:16" ht="15" thickBot="1">
      <c r="B39" s="4"/>
      <c r="C39" s="450"/>
      <c r="D39" s="451"/>
      <c r="E39" s="451"/>
      <c r="F39" s="451"/>
      <c r="G39" s="451"/>
      <c r="H39" s="451"/>
      <c r="I39" s="451"/>
      <c r="J39" s="452"/>
      <c r="K39" s="66"/>
      <c r="L39" s="74"/>
      <c r="M39" s="453"/>
      <c r="N39" s="454"/>
      <c r="O39" s="75"/>
      <c r="P39" s="17"/>
    </row>
    <row r="40" spans="2:16" ht="15.75" thickBot="1">
      <c r="B40" s="4"/>
      <c r="C40" s="434" t="s">
        <v>59</v>
      </c>
      <c r="D40" s="435"/>
      <c r="E40" s="435"/>
      <c r="F40" s="435"/>
      <c r="G40" s="435"/>
      <c r="H40" s="435"/>
      <c r="I40" s="435"/>
      <c r="J40" s="435"/>
      <c r="K40" s="435"/>
      <c r="L40" s="435"/>
      <c r="M40" s="435"/>
      <c r="N40" s="436"/>
      <c r="O40" s="76">
        <v>0</v>
      </c>
      <c r="P40" s="17"/>
    </row>
    <row r="41" spans="2:16">
      <c r="B41" s="4"/>
      <c r="C41" s="462" t="s">
        <v>62</v>
      </c>
      <c r="D41" s="463"/>
      <c r="E41" s="463"/>
      <c r="F41" s="463"/>
      <c r="G41" s="463"/>
      <c r="H41" s="463"/>
      <c r="I41" s="463"/>
      <c r="J41" s="463"/>
      <c r="K41" s="463"/>
      <c r="L41" s="463"/>
      <c r="M41" s="463"/>
      <c r="N41" s="463"/>
      <c r="O41" s="464"/>
      <c r="P41" s="15"/>
    </row>
    <row r="42" spans="2:16">
      <c r="B42" s="4"/>
      <c r="C42" s="465"/>
      <c r="D42" s="466"/>
      <c r="E42" s="466"/>
      <c r="F42" s="466"/>
      <c r="G42" s="466"/>
      <c r="H42" s="466"/>
      <c r="I42" s="466"/>
      <c r="J42" s="466"/>
      <c r="K42" s="466"/>
      <c r="L42" s="466"/>
      <c r="M42" s="466"/>
      <c r="N42" s="466"/>
      <c r="O42" s="467"/>
      <c r="P42" s="15"/>
    </row>
    <row r="43" spans="2:16" ht="13.5" thickBot="1">
      <c r="B43" s="4"/>
      <c r="C43" s="468"/>
      <c r="D43" s="469"/>
      <c r="E43" s="469"/>
      <c r="F43" s="469"/>
      <c r="G43" s="469"/>
      <c r="H43" s="469"/>
      <c r="I43" s="469"/>
      <c r="J43" s="469"/>
      <c r="K43" s="469"/>
      <c r="L43" s="469"/>
      <c r="M43" s="469"/>
      <c r="N43" s="469"/>
      <c r="O43" s="470"/>
      <c r="P43" s="15"/>
    </row>
    <row r="44" spans="2:16" ht="17.25">
      <c r="B44" s="4"/>
      <c r="C44" s="459" t="s">
        <v>63</v>
      </c>
      <c r="D44" s="494"/>
      <c r="E44" s="494"/>
      <c r="F44" s="494"/>
      <c r="G44" s="494"/>
      <c r="H44" s="494"/>
      <c r="I44" s="494"/>
      <c r="J44" s="61" t="s">
        <v>64</v>
      </c>
      <c r="K44" s="77" t="s">
        <v>65</v>
      </c>
      <c r="L44" s="78" t="s">
        <v>66</v>
      </c>
      <c r="M44" s="437" t="s">
        <v>67</v>
      </c>
      <c r="N44" s="438"/>
      <c r="O44" s="62" t="s">
        <v>58</v>
      </c>
      <c r="P44" s="16"/>
    </row>
    <row r="45" spans="2:16" ht="14.25">
      <c r="B45" s="4"/>
      <c r="C45" s="444"/>
      <c r="D45" s="445"/>
      <c r="E45" s="445"/>
      <c r="F45" s="445"/>
      <c r="G45" s="445"/>
      <c r="H45" s="445"/>
      <c r="I45" s="445"/>
      <c r="J45" s="79"/>
      <c r="K45" s="80"/>
      <c r="L45" s="79"/>
      <c r="M45" s="506"/>
      <c r="N45" s="507"/>
      <c r="O45" s="64"/>
      <c r="P45" s="17"/>
    </row>
    <row r="46" spans="2:16" ht="15" thickBot="1">
      <c r="B46" s="4"/>
      <c r="C46" s="450"/>
      <c r="D46" s="451"/>
      <c r="E46" s="451"/>
      <c r="F46" s="451"/>
      <c r="G46" s="451"/>
      <c r="H46" s="451"/>
      <c r="I46" s="451"/>
      <c r="J46" s="81"/>
      <c r="K46" s="82"/>
      <c r="L46" s="81"/>
      <c r="M46" s="453"/>
      <c r="N46" s="454"/>
      <c r="O46" s="83"/>
      <c r="P46" s="17"/>
    </row>
    <row r="47" spans="2:16" ht="15.75" thickBot="1">
      <c r="B47" s="4"/>
      <c r="C47" s="434" t="s">
        <v>59</v>
      </c>
      <c r="D47" s="435"/>
      <c r="E47" s="435"/>
      <c r="F47" s="435"/>
      <c r="G47" s="435"/>
      <c r="H47" s="435"/>
      <c r="I47" s="435"/>
      <c r="J47" s="435"/>
      <c r="K47" s="435"/>
      <c r="L47" s="435"/>
      <c r="M47" s="435"/>
      <c r="N47" s="436"/>
      <c r="O47" s="70"/>
      <c r="P47" s="18"/>
    </row>
    <row r="48" spans="2:16">
      <c r="B48" s="4"/>
      <c r="C48" s="462" t="s">
        <v>68</v>
      </c>
      <c r="D48" s="463"/>
      <c r="E48" s="463"/>
      <c r="F48" s="463"/>
      <c r="G48" s="463"/>
      <c r="H48" s="463"/>
      <c r="I48" s="463"/>
      <c r="J48" s="463"/>
      <c r="K48" s="463"/>
      <c r="L48" s="463"/>
      <c r="M48" s="463"/>
      <c r="N48" s="463"/>
      <c r="O48" s="464"/>
      <c r="P48" s="15"/>
    </row>
    <row r="49" spans="2:16">
      <c r="B49" s="4"/>
      <c r="C49" s="465"/>
      <c r="D49" s="466"/>
      <c r="E49" s="466"/>
      <c r="F49" s="466"/>
      <c r="G49" s="466"/>
      <c r="H49" s="466"/>
      <c r="I49" s="466"/>
      <c r="J49" s="466"/>
      <c r="K49" s="466"/>
      <c r="L49" s="466"/>
      <c r="M49" s="466"/>
      <c r="N49" s="466"/>
      <c r="O49" s="467"/>
      <c r="P49" s="15"/>
    </row>
    <row r="50" spans="2:16" ht="13.5" thickBot="1">
      <c r="B50" s="4"/>
      <c r="C50" s="468"/>
      <c r="D50" s="469"/>
      <c r="E50" s="469"/>
      <c r="F50" s="469"/>
      <c r="G50" s="469"/>
      <c r="H50" s="469"/>
      <c r="I50" s="469"/>
      <c r="J50" s="469"/>
      <c r="K50" s="469"/>
      <c r="L50" s="469"/>
      <c r="M50" s="469"/>
      <c r="N50" s="469"/>
      <c r="O50" s="470"/>
      <c r="P50" s="15"/>
    </row>
    <row r="51" spans="2:16" ht="30">
      <c r="B51" s="4"/>
      <c r="C51" s="459" t="s">
        <v>69</v>
      </c>
      <c r="D51" s="494"/>
      <c r="E51" s="494"/>
      <c r="F51" s="494"/>
      <c r="G51" s="494"/>
      <c r="H51" s="494"/>
      <c r="I51" s="494"/>
      <c r="J51" s="61" t="s">
        <v>70</v>
      </c>
      <c r="K51" s="84" t="s">
        <v>71</v>
      </c>
      <c r="L51" s="85" t="s">
        <v>72</v>
      </c>
      <c r="M51" s="504" t="s">
        <v>57</v>
      </c>
      <c r="N51" s="505"/>
      <c r="O51" s="86" t="s">
        <v>58</v>
      </c>
      <c r="P51" s="19"/>
    </row>
    <row r="52" spans="2:16" ht="14.25">
      <c r="B52" s="4"/>
      <c r="C52" s="87"/>
      <c r="D52" s="88"/>
      <c r="E52" s="88"/>
      <c r="F52" s="88"/>
      <c r="G52" s="88"/>
      <c r="H52" s="88"/>
      <c r="I52" s="88"/>
      <c r="J52" s="89"/>
      <c r="K52" s="90"/>
      <c r="L52" s="91"/>
      <c r="M52" s="508"/>
      <c r="N52" s="509"/>
      <c r="O52" s="92"/>
      <c r="P52" s="20"/>
    </row>
    <row r="53" spans="2:16" ht="14.25">
      <c r="B53" s="4"/>
      <c r="C53" s="87"/>
      <c r="D53" s="88"/>
      <c r="E53" s="88"/>
      <c r="F53" s="88"/>
      <c r="G53" s="88"/>
      <c r="H53" s="88"/>
      <c r="I53" s="88"/>
      <c r="J53" s="89"/>
      <c r="K53" s="90"/>
      <c r="L53" s="91"/>
      <c r="M53" s="508"/>
      <c r="N53" s="509"/>
      <c r="O53" s="92"/>
      <c r="P53" s="20"/>
    </row>
    <row r="54" spans="2:16" ht="14.25">
      <c r="B54" s="4"/>
      <c r="C54" s="87"/>
      <c r="D54" s="88"/>
      <c r="E54" s="88"/>
      <c r="F54" s="88"/>
      <c r="G54" s="88"/>
      <c r="H54" s="88"/>
      <c r="I54" s="88"/>
      <c r="J54" s="89"/>
      <c r="K54" s="90"/>
      <c r="L54" s="91"/>
      <c r="M54" s="506"/>
      <c r="N54" s="507"/>
      <c r="O54" s="92"/>
      <c r="P54" s="20"/>
    </row>
    <row r="55" spans="2:16" ht="15" thickBot="1">
      <c r="B55" s="4"/>
      <c r="C55" s="450"/>
      <c r="D55" s="451"/>
      <c r="E55" s="451"/>
      <c r="F55" s="451"/>
      <c r="G55" s="451"/>
      <c r="H55" s="451"/>
      <c r="I55" s="451"/>
      <c r="J55" s="81"/>
      <c r="K55" s="82"/>
      <c r="L55" s="81"/>
      <c r="M55" s="453"/>
      <c r="N55" s="454"/>
      <c r="O55" s="83"/>
      <c r="P55" s="17"/>
    </row>
    <row r="56" spans="2:16" ht="15.75" thickBot="1">
      <c r="B56" s="4"/>
      <c r="C56" s="434" t="s">
        <v>59</v>
      </c>
      <c r="D56" s="435"/>
      <c r="E56" s="435"/>
      <c r="F56" s="435"/>
      <c r="G56" s="435"/>
      <c r="H56" s="435"/>
      <c r="I56" s="435"/>
      <c r="J56" s="435"/>
      <c r="K56" s="435"/>
      <c r="L56" s="435"/>
      <c r="M56" s="435"/>
      <c r="N56" s="436"/>
      <c r="O56" s="76"/>
      <c r="P56" s="17"/>
    </row>
    <row r="57" spans="2:16" ht="15" thickBot="1">
      <c r="B57" s="4"/>
      <c r="C57" s="56"/>
      <c r="D57" s="31"/>
      <c r="E57" s="31"/>
      <c r="F57" s="31"/>
      <c r="G57" s="31"/>
      <c r="H57" s="31"/>
      <c r="I57" s="31"/>
      <c r="J57" s="31"/>
      <c r="K57" s="31"/>
      <c r="L57" s="31"/>
      <c r="M57" s="31"/>
      <c r="N57" s="31"/>
      <c r="O57" s="57"/>
      <c r="P57" s="5"/>
    </row>
    <row r="58" spans="2:16" ht="15.75" thickBot="1">
      <c r="B58" s="4"/>
      <c r="C58" s="501" t="s">
        <v>73</v>
      </c>
      <c r="D58" s="502"/>
      <c r="E58" s="502"/>
      <c r="F58" s="502"/>
      <c r="G58" s="502"/>
      <c r="H58" s="502"/>
      <c r="I58" s="502"/>
      <c r="J58" s="502"/>
      <c r="K58" s="502"/>
      <c r="L58" s="502"/>
      <c r="M58" s="502"/>
      <c r="N58" s="503"/>
      <c r="O58" s="93"/>
      <c r="P58" s="21"/>
    </row>
    <row r="59" spans="2:16">
      <c r="B59" s="4"/>
      <c r="C59" s="462" t="s">
        <v>74</v>
      </c>
      <c r="D59" s="463"/>
      <c r="E59" s="463"/>
      <c r="F59" s="463"/>
      <c r="G59" s="463"/>
      <c r="H59" s="463"/>
      <c r="I59" s="463"/>
      <c r="J59" s="463"/>
      <c r="K59" s="463"/>
      <c r="L59" s="463"/>
      <c r="M59" s="463"/>
      <c r="N59" s="463"/>
      <c r="O59" s="464"/>
      <c r="P59" s="15"/>
    </row>
    <row r="60" spans="2:16">
      <c r="B60" s="4"/>
      <c r="C60" s="465"/>
      <c r="D60" s="466"/>
      <c r="E60" s="466"/>
      <c r="F60" s="466"/>
      <c r="G60" s="466"/>
      <c r="H60" s="466"/>
      <c r="I60" s="466"/>
      <c r="J60" s="466"/>
      <c r="K60" s="466"/>
      <c r="L60" s="466"/>
      <c r="M60" s="466"/>
      <c r="N60" s="466"/>
      <c r="O60" s="467"/>
      <c r="P60" s="15"/>
    </row>
    <row r="61" spans="2:16" ht="13.5" thickBot="1">
      <c r="B61" s="4"/>
      <c r="C61" s="468"/>
      <c r="D61" s="469"/>
      <c r="E61" s="469"/>
      <c r="F61" s="469"/>
      <c r="G61" s="469"/>
      <c r="H61" s="469"/>
      <c r="I61" s="469"/>
      <c r="J61" s="469"/>
      <c r="K61" s="469"/>
      <c r="L61" s="469"/>
      <c r="M61" s="469"/>
      <c r="N61" s="469"/>
      <c r="O61" s="470"/>
      <c r="P61" s="15"/>
    </row>
    <row r="62" spans="2:16" ht="15">
      <c r="B62" s="4"/>
      <c r="C62" s="459" t="s">
        <v>75</v>
      </c>
      <c r="D62" s="494"/>
      <c r="E62" s="494"/>
      <c r="F62" s="494"/>
      <c r="G62" s="494"/>
      <c r="H62" s="494"/>
      <c r="I62" s="494"/>
      <c r="J62" s="77"/>
      <c r="K62" s="94"/>
      <c r="L62" s="85" t="s">
        <v>76</v>
      </c>
      <c r="M62" s="504" t="s">
        <v>77</v>
      </c>
      <c r="N62" s="505"/>
      <c r="O62" s="86"/>
      <c r="P62" s="19"/>
    </row>
    <row r="63" spans="2:16" ht="14.25">
      <c r="B63" s="4"/>
      <c r="C63" s="444" t="s">
        <v>78</v>
      </c>
      <c r="D63" s="445"/>
      <c r="E63" s="445"/>
      <c r="F63" s="445"/>
      <c r="G63" s="445"/>
      <c r="H63" s="445"/>
      <c r="I63" s="445"/>
      <c r="J63" s="95"/>
      <c r="K63" s="96"/>
      <c r="L63" s="97"/>
      <c r="M63" s="524"/>
      <c r="N63" s="525"/>
      <c r="O63" s="98"/>
      <c r="P63" s="22"/>
    </row>
    <row r="64" spans="2:16" ht="14.25">
      <c r="B64" s="4"/>
      <c r="C64" s="65" t="s">
        <v>79</v>
      </c>
      <c r="D64" s="66"/>
      <c r="E64" s="66"/>
      <c r="F64" s="66"/>
      <c r="G64" s="66"/>
      <c r="H64" s="66"/>
      <c r="I64" s="66"/>
      <c r="J64" s="95"/>
      <c r="K64" s="96"/>
      <c r="L64" s="97"/>
      <c r="M64" s="524"/>
      <c r="N64" s="525"/>
      <c r="O64" s="98"/>
      <c r="P64" s="22"/>
    </row>
    <row r="65" spans="2:16" ht="15" thickBot="1">
      <c r="B65" s="4"/>
      <c r="C65" s="50" t="s">
        <v>80</v>
      </c>
      <c r="D65" s="51"/>
      <c r="E65" s="51"/>
      <c r="F65" s="51"/>
      <c r="G65" s="51"/>
      <c r="H65" s="51"/>
      <c r="I65" s="51"/>
      <c r="J65" s="99"/>
      <c r="K65" s="100"/>
      <c r="L65" s="97"/>
      <c r="M65" s="526"/>
      <c r="N65" s="527"/>
      <c r="O65" s="98"/>
      <c r="P65" s="22"/>
    </row>
    <row r="66" spans="2:16" ht="15.75" thickBot="1">
      <c r="B66" s="4"/>
      <c r="C66" s="434" t="s">
        <v>59</v>
      </c>
      <c r="D66" s="435"/>
      <c r="E66" s="435"/>
      <c r="F66" s="435"/>
      <c r="G66" s="435"/>
      <c r="H66" s="435"/>
      <c r="I66" s="435"/>
      <c r="J66" s="435"/>
      <c r="K66" s="435"/>
      <c r="L66" s="435"/>
      <c r="M66" s="435"/>
      <c r="N66" s="436"/>
      <c r="O66" s="101"/>
      <c r="P66" s="23"/>
    </row>
    <row r="67" spans="2:16" ht="15" thickBot="1">
      <c r="B67" s="4"/>
      <c r="C67" s="56"/>
      <c r="D67" s="31"/>
      <c r="E67" s="31"/>
      <c r="F67" s="31"/>
      <c r="G67" s="31"/>
      <c r="H67" s="31"/>
      <c r="I67" s="31"/>
      <c r="J67" s="31"/>
      <c r="K67" s="31"/>
      <c r="L67" s="31"/>
      <c r="M67" s="31"/>
      <c r="N67" s="31"/>
      <c r="O67" s="57"/>
      <c r="P67" s="5"/>
    </row>
    <row r="68" spans="2:16" ht="15.75" thickBot="1">
      <c r="B68" s="4"/>
      <c r="C68" s="501" t="s">
        <v>81</v>
      </c>
      <c r="D68" s="502"/>
      <c r="E68" s="502"/>
      <c r="F68" s="502"/>
      <c r="G68" s="502"/>
      <c r="H68" s="502"/>
      <c r="I68" s="502"/>
      <c r="J68" s="502"/>
      <c r="K68" s="502"/>
      <c r="L68" s="502"/>
      <c r="M68" s="502"/>
      <c r="N68" s="503"/>
      <c r="O68" s="102"/>
      <c r="P68" s="23"/>
    </row>
    <row r="69" spans="2:16" ht="14.25">
      <c r="B69" s="4"/>
      <c r="C69" s="53"/>
      <c r="D69" s="54"/>
      <c r="E69" s="54"/>
      <c r="F69" s="54"/>
      <c r="G69" s="54"/>
      <c r="H69" s="54"/>
      <c r="I69" s="54"/>
      <c r="J69" s="54"/>
      <c r="K69" s="54"/>
      <c r="L69" s="54"/>
      <c r="M69" s="54"/>
      <c r="N69" s="54"/>
      <c r="O69" s="55"/>
      <c r="P69" s="5"/>
    </row>
    <row r="70" spans="2:16" ht="14.25">
      <c r="B70" s="4"/>
      <c r="C70" s="56"/>
      <c r="D70" s="31"/>
      <c r="E70" s="31"/>
      <c r="F70" s="31"/>
      <c r="G70" s="31"/>
      <c r="H70" s="31"/>
      <c r="I70" s="31"/>
      <c r="J70" s="31"/>
      <c r="K70" s="31"/>
      <c r="L70" s="31"/>
      <c r="M70" s="31"/>
      <c r="N70" s="31"/>
      <c r="O70" s="57"/>
      <c r="P70" s="5"/>
    </row>
    <row r="71" spans="2:16" ht="14.25">
      <c r="B71" s="4"/>
      <c r="C71" s="56"/>
      <c r="D71" s="31"/>
      <c r="E71" s="31"/>
      <c r="F71" s="31"/>
      <c r="G71" s="31"/>
      <c r="H71" s="31"/>
      <c r="I71" s="31"/>
      <c r="J71" s="31"/>
      <c r="K71" s="31"/>
      <c r="L71" s="31"/>
      <c r="M71" s="31"/>
      <c r="N71" s="31"/>
      <c r="O71" s="57"/>
      <c r="P71" s="5"/>
    </row>
    <row r="72" spans="2:16" ht="14.25">
      <c r="B72" s="4"/>
      <c r="C72" s="56"/>
      <c r="D72" s="31"/>
      <c r="E72" s="31"/>
      <c r="F72" s="31"/>
      <c r="G72" s="31"/>
      <c r="H72" s="103" t="s">
        <v>82</v>
      </c>
      <c r="I72" s="103"/>
      <c r="J72" s="103"/>
      <c r="K72" s="103"/>
      <c r="L72" s="31"/>
      <c r="M72" s="31"/>
      <c r="N72" s="31"/>
      <c r="O72" s="57"/>
      <c r="P72" s="5"/>
    </row>
    <row r="73" spans="2:16" ht="15">
      <c r="B73" s="4"/>
      <c r="C73" s="56"/>
      <c r="D73" s="31"/>
      <c r="E73" s="31"/>
      <c r="F73" s="31"/>
      <c r="G73" s="31"/>
      <c r="H73" s="103" t="s">
        <v>83</v>
      </c>
      <c r="I73" s="31"/>
      <c r="J73" s="31"/>
      <c r="K73" s="31"/>
      <c r="L73" s="31"/>
      <c r="M73" s="31"/>
      <c r="N73" s="31"/>
      <c r="O73" s="57"/>
      <c r="P73" s="24"/>
    </row>
    <row r="74" spans="2:16" ht="15">
      <c r="B74" s="4"/>
      <c r="C74" s="56"/>
      <c r="D74" s="31"/>
      <c r="E74" s="31"/>
      <c r="F74" s="31"/>
      <c r="G74" s="31"/>
      <c r="H74" s="103" t="s">
        <v>84</v>
      </c>
      <c r="I74" s="31"/>
      <c r="J74" s="31"/>
      <c r="K74" s="31"/>
      <c r="L74" s="31"/>
      <c r="M74" s="31"/>
      <c r="N74" s="31"/>
      <c r="O74" s="57"/>
      <c r="P74" s="24"/>
    </row>
    <row r="75" spans="2:16" ht="14.25">
      <c r="B75" s="4"/>
      <c r="C75" s="41"/>
      <c r="D75" s="104"/>
      <c r="E75" s="104"/>
      <c r="F75" s="104"/>
      <c r="G75" s="104"/>
      <c r="H75" s="103" t="s">
        <v>85</v>
      </c>
      <c r="I75" s="104"/>
      <c r="J75" s="104"/>
      <c r="K75" s="104"/>
      <c r="L75" s="104"/>
      <c r="M75" s="104"/>
      <c r="N75" s="104"/>
      <c r="O75" s="105"/>
      <c r="P75" s="25"/>
    </row>
    <row r="76" spans="2:16" ht="14.25">
      <c r="B76" s="4"/>
      <c r="C76" s="56"/>
      <c r="D76" s="31"/>
      <c r="E76" s="31"/>
      <c r="F76" s="31"/>
      <c r="G76" s="31"/>
      <c r="H76" s="31" t="s">
        <v>86</v>
      </c>
      <c r="I76" s="31"/>
      <c r="J76" s="31"/>
      <c r="K76" s="31"/>
      <c r="L76" s="31"/>
      <c r="M76" s="31"/>
      <c r="N76" s="31"/>
      <c r="O76" s="57"/>
      <c r="P76" s="5"/>
    </row>
    <row r="77" spans="2:16" ht="15">
      <c r="B77" s="4"/>
      <c r="C77" s="106" t="s">
        <v>87</v>
      </c>
      <c r="D77" s="107"/>
      <c r="E77" s="107"/>
      <c r="F77" s="107"/>
      <c r="G77" s="107"/>
      <c r="H77" s="107"/>
      <c r="I77" s="107"/>
      <c r="J77" s="107"/>
      <c r="K77" s="107"/>
      <c r="L77" s="107"/>
      <c r="M77" s="107"/>
      <c r="N77" s="107"/>
      <c r="O77" s="108"/>
      <c r="P77" s="5"/>
    </row>
    <row r="78" spans="2:16" ht="14.25">
      <c r="B78" s="4"/>
      <c r="C78" s="521"/>
      <c r="D78" s="522"/>
      <c r="E78" s="522"/>
      <c r="F78" s="522"/>
      <c r="G78" s="522"/>
      <c r="H78" s="522"/>
      <c r="I78" s="522"/>
      <c r="J78" s="522"/>
      <c r="K78" s="522"/>
      <c r="L78" s="522"/>
      <c r="M78" s="522"/>
      <c r="N78" s="522"/>
      <c r="O78" s="523"/>
      <c r="P78" s="25"/>
    </row>
    <row r="79" spans="2:16" ht="14.25">
      <c r="B79" s="4"/>
      <c r="C79" s="521"/>
      <c r="D79" s="522"/>
      <c r="E79" s="522"/>
      <c r="F79" s="522"/>
      <c r="G79" s="522"/>
      <c r="H79" s="522"/>
      <c r="I79" s="522"/>
      <c r="J79" s="522"/>
      <c r="K79" s="522"/>
      <c r="L79" s="522"/>
      <c r="M79" s="522"/>
      <c r="N79" s="522"/>
      <c r="O79" s="523"/>
      <c r="P79" s="25"/>
    </row>
    <row r="80" spans="2:16" ht="14.25">
      <c r="B80" s="4"/>
      <c r="C80" s="41"/>
      <c r="D80" s="104"/>
      <c r="E80" s="104"/>
      <c r="F80" s="104"/>
      <c r="G80" s="104"/>
      <c r="H80" s="104"/>
      <c r="I80" s="104"/>
      <c r="J80" s="104"/>
      <c r="K80" s="104"/>
      <c r="L80" s="104"/>
      <c r="M80" s="104"/>
      <c r="N80" s="104"/>
      <c r="O80" s="105"/>
      <c r="P80" s="25"/>
    </row>
    <row r="81" spans="2:16" ht="15">
      <c r="B81" s="4"/>
      <c r="C81" s="109" t="s">
        <v>88</v>
      </c>
      <c r="D81" s="104"/>
      <c r="E81" s="104"/>
      <c r="F81" s="104"/>
      <c r="G81" s="104"/>
      <c r="H81" s="104"/>
      <c r="I81" s="104"/>
      <c r="J81" s="104"/>
      <c r="K81" s="104"/>
      <c r="L81" s="104"/>
      <c r="M81" s="104"/>
      <c r="N81" s="104"/>
      <c r="O81" s="105"/>
      <c r="P81" s="25"/>
    </row>
    <row r="82" spans="2:16" ht="12.75" customHeight="1">
      <c r="B82" s="4"/>
      <c r="C82" s="518" t="s">
        <v>89</v>
      </c>
      <c r="D82" s="519"/>
      <c r="E82" s="519"/>
      <c r="F82" s="519"/>
      <c r="G82" s="519"/>
      <c r="H82" s="519"/>
      <c r="I82" s="519"/>
      <c r="J82" s="519"/>
      <c r="K82" s="519"/>
      <c r="L82" s="519"/>
      <c r="M82" s="519"/>
      <c r="N82" s="519"/>
      <c r="O82" s="520"/>
      <c r="P82" s="26"/>
    </row>
    <row r="83" spans="2:16">
      <c r="B83" s="4"/>
      <c r="C83" s="518"/>
      <c r="D83" s="519"/>
      <c r="E83" s="519"/>
      <c r="F83" s="519"/>
      <c r="G83" s="519"/>
      <c r="H83" s="519"/>
      <c r="I83" s="519"/>
      <c r="J83" s="519"/>
      <c r="K83" s="519"/>
      <c r="L83" s="519"/>
      <c r="M83" s="519"/>
      <c r="N83" s="519"/>
      <c r="O83" s="520"/>
      <c r="P83" s="26"/>
    </row>
    <row r="84" spans="2:16" ht="12.95" customHeight="1">
      <c r="B84" s="4"/>
      <c r="C84" s="518" t="s">
        <v>90</v>
      </c>
      <c r="D84" s="519"/>
      <c r="E84" s="519"/>
      <c r="F84" s="519"/>
      <c r="G84" s="519"/>
      <c r="H84" s="519"/>
      <c r="I84" s="519"/>
      <c r="J84" s="519"/>
      <c r="K84" s="519"/>
      <c r="L84" s="519"/>
      <c r="M84" s="519"/>
      <c r="N84" s="519"/>
      <c r="O84" s="520"/>
      <c r="P84" s="26"/>
    </row>
    <row r="85" spans="2:16">
      <c r="B85" s="4"/>
      <c r="C85" s="518"/>
      <c r="D85" s="519"/>
      <c r="E85" s="519"/>
      <c r="F85" s="519"/>
      <c r="G85" s="519"/>
      <c r="H85" s="519"/>
      <c r="I85" s="519"/>
      <c r="J85" s="519"/>
      <c r="K85" s="519"/>
      <c r="L85" s="519"/>
      <c r="M85" s="519"/>
      <c r="N85" s="519"/>
      <c r="O85" s="520"/>
      <c r="P85" s="26"/>
    </row>
    <row r="86" spans="2:16" ht="14.25">
      <c r="B86" s="4"/>
      <c r="C86" s="41"/>
      <c r="D86" s="104"/>
      <c r="E86" s="104"/>
      <c r="F86" s="104"/>
      <c r="G86" s="104"/>
      <c r="H86" s="104"/>
      <c r="I86" s="104"/>
      <c r="J86" s="104"/>
      <c r="K86" s="104"/>
      <c r="L86" s="104"/>
      <c r="M86" s="104"/>
      <c r="N86" s="104"/>
      <c r="O86" s="105"/>
      <c r="P86" s="25"/>
    </row>
    <row r="87" spans="2:16" ht="14.25">
      <c r="B87" s="4"/>
      <c r="C87" s="56"/>
      <c r="D87" s="31"/>
      <c r="E87" s="31"/>
      <c r="F87" s="31"/>
      <c r="G87" s="31"/>
      <c r="H87" s="103" t="s">
        <v>82</v>
      </c>
      <c r="I87" s="31"/>
      <c r="J87" s="31"/>
      <c r="K87" s="31"/>
      <c r="L87" s="31"/>
      <c r="M87" s="31"/>
      <c r="N87" s="31"/>
      <c r="O87" s="57"/>
      <c r="P87" s="5"/>
    </row>
    <row r="88" spans="2:16" ht="14.25">
      <c r="B88" s="4"/>
      <c r="C88" s="56"/>
      <c r="D88" s="31"/>
      <c r="E88" s="31"/>
      <c r="F88" s="31"/>
      <c r="G88" s="31"/>
      <c r="H88" s="31" t="s">
        <v>83</v>
      </c>
      <c r="I88" s="66"/>
      <c r="J88" s="66"/>
      <c r="K88" s="66"/>
      <c r="L88" s="31"/>
      <c r="M88" s="31"/>
      <c r="N88" s="31"/>
      <c r="O88" s="57"/>
      <c r="P88" s="5"/>
    </row>
    <row r="89" spans="2:16" ht="14.25">
      <c r="B89" s="4"/>
      <c r="C89" s="56"/>
      <c r="D89" s="31"/>
      <c r="E89" s="31"/>
      <c r="F89" s="31"/>
      <c r="G89" s="31"/>
      <c r="H89" s="31" t="s">
        <v>91</v>
      </c>
      <c r="I89" s="110"/>
      <c r="J89" s="110"/>
      <c r="K89" s="110"/>
      <c r="L89" s="31"/>
      <c r="M89" s="31"/>
      <c r="N89" s="31"/>
      <c r="O89" s="57"/>
      <c r="P89" s="5"/>
    </row>
    <row r="90" spans="2:16" ht="14.25">
      <c r="B90" s="4"/>
      <c r="C90" s="111"/>
      <c r="D90" s="104"/>
      <c r="E90" s="104"/>
      <c r="F90" s="104"/>
      <c r="G90" s="104"/>
      <c r="H90" s="31" t="s">
        <v>85</v>
      </c>
      <c r="I90" s="31"/>
      <c r="J90" s="31"/>
      <c r="K90" s="31"/>
      <c r="L90" s="104"/>
      <c r="M90" s="104"/>
      <c r="N90" s="104"/>
      <c r="O90" s="105"/>
      <c r="P90" s="25"/>
    </row>
    <row r="91" spans="2:16" ht="17.25" customHeight="1">
      <c r="B91" s="4"/>
      <c r="C91" s="111"/>
      <c r="D91" s="110"/>
      <c r="E91" s="110"/>
      <c r="F91" s="31"/>
      <c r="G91" s="31"/>
      <c r="H91" s="31"/>
      <c r="I91" s="31"/>
      <c r="J91" s="31"/>
      <c r="K91" s="510"/>
      <c r="L91" s="510"/>
      <c r="M91" s="510"/>
      <c r="N91" s="510"/>
      <c r="O91" s="511"/>
      <c r="P91" s="27"/>
    </row>
    <row r="92" spans="2:16" ht="18.75" customHeight="1" thickBot="1">
      <c r="B92" s="4"/>
      <c r="C92" s="514"/>
      <c r="D92" s="515"/>
      <c r="E92" s="515"/>
      <c r="F92" s="82"/>
      <c r="G92" s="82"/>
      <c r="H92" s="82"/>
      <c r="I92" s="82"/>
      <c r="J92" s="82"/>
      <c r="K92" s="512"/>
      <c r="L92" s="512"/>
      <c r="M92" s="512"/>
      <c r="N92" s="512"/>
      <c r="O92" s="513"/>
      <c r="P92" s="27"/>
    </row>
    <row r="93" spans="2:16" ht="13.5" thickBot="1">
      <c r="B93" s="28"/>
      <c r="C93" s="29"/>
      <c r="D93" s="29"/>
      <c r="E93" s="29"/>
      <c r="F93" s="29"/>
      <c r="G93" s="29"/>
      <c r="H93" s="29"/>
      <c r="I93" s="29"/>
      <c r="J93" s="29"/>
      <c r="K93" s="29"/>
      <c r="L93" s="29"/>
      <c r="M93" s="29"/>
      <c r="N93" s="29"/>
      <c r="O93" s="29"/>
      <c r="P93" s="30"/>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Licencias La Vega</cp:lastModifiedBy>
  <cp:revision/>
  <dcterms:created xsi:type="dcterms:W3CDTF">2006-06-27T16:47:25Z</dcterms:created>
  <dcterms:modified xsi:type="dcterms:W3CDTF">2025-10-25T20:42:40Z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