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Datos\FUNDACION 2025\MINIMAS URGENTES SEPTIEMBRE\6-SUMINISTRO MATERIALES VIAS ZONA RURAL\"/>
    </mc:Choice>
  </mc:AlternateContent>
  <bookViews>
    <workbookView xWindow="0" yWindow="0" windowWidth="20490" windowHeight="7530"/>
  </bookViews>
  <sheets>
    <sheet name="Presupuesto" sheetId="2" r:id="rId1"/>
  </sheets>
  <definedNames>
    <definedName name="_xlnm.Print_Area" localSheetId="0">Presupuesto!$C$1:$H$19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2" l="1"/>
  <c r="H10" i="2"/>
  <c r="H9" i="2"/>
  <c r="G11" i="2"/>
  <c r="H8" i="2" l="1"/>
  <c r="H11" i="2" l="1"/>
  <c r="H7" i="2"/>
  <c r="H6" i="2" l="1"/>
  <c r="H12" i="2" s="1"/>
  <c r="H13" i="2" s="1"/>
  <c r="H14" i="2" l="1"/>
</calcChain>
</file>

<file path=xl/sharedStrings.xml><?xml version="1.0" encoding="utf-8"?>
<sst xmlns="http://schemas.openxmlformats.org/spreadsheetml/2006/main" count="28" uniqueCount="25">
  <si>
    <t>1.1</t>
  </si>
  <si>
    <t>I</t>
  </si>
  <si>
    <t>V/PARCIAL</t>
  </si>
  <si>
    <t>V/UNITARIO</t>
  </si>
  <si>
    <t>CANT</t>
  </si>
  <si>
    <t>UND</t>
  </si>
  <si>
    <t>ACTIVIDAD</t>
  </si>
  <si>
    <t>ITEM</t>
  </si>
  <si>
    <t>m3</t>
  </si>
  <si>
    <t xml:space="preserve">                      nit 891780045-1</t>
  </si>
  <si>
    <t>SECRETARIA DE PLANEACION E INFRAESTRUCTURA MUNICIPAL</t>
  </si>
  <si>
    <t xml:space="preserve">JAVIER JOSE ROSADO MENDINUETA </t>
  </si>
  <si>
    <t>Secretario De Planeacion e Infraestructura Municipal</t>
  </si>
  <si>
    <t>und</t>
  </si>
  <si>
    <t>___________________________________________________</t>
  </si>
  <si>
    <t>ADMINISTRACION  4%</t>
  </si>
  <si>
    <t>COSTO TOTAL - IVA E IMPUESTOS INCLUIDOS</t>
  </si>
  <si>
    <t>COSTO DIRECTO - IVA E IMPUESTOS INCLUIDOS</t>
  </si>
  <si>
    <t>COMPRA DE MATERIALES</t>
  </si>
  <si>
    <t>Cemento gris de uso general 50kg</t>
  </si>
  <si>
    <t>Malla electrosoldada 6mm de 6x2,35m separación 15x15cm</t>
  </si>
  <si>
    <t>Saco de polipropileno de minimo 60 x 90 cm</t>
  </si>
  <si>
    <t>Pala Cuadrada 50 x 24 cm</t>
  </si>
  <si>
    <t>Material granular gravilla 3/4"</t>
  </si>
  <si>
    <t>SUMINISTRO DE INSUMOS Y MATERIALES DE CONSTRUCCION DESTINADOS AL MEJORAMIENTO Y MANTENIMIENTO DE LA RED VIAL RURAL EN EL MUNICIPIO DE FUNDACION.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</si>
</sst>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</numFmts>
  <fonts count="1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i/>
      <sz val="10"/>
      <color theme="1"/>
      <name val="Arial"/>
      <family val="2"/>
    </font>
    <font>
      <i/>
      <sz val="10"/>
      <color theme="1"/>
      <name val="Arial"/>
      <family val="2"/>
    </font>
    <font>
      <i/>
      <sz val="10"/>
      <name val="Arial"/>
      <family val="2"/>
    </font>
    <font>
      <sz val="8"/>
      <name val="Aptos Narrow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2" fontId="2" fillId="0" borderId="0" xfId="0" applyNumberFormat="1" applyFont="1" applyAlignment="1">
      <alignment horizontal="center"/>
    </xf>
    <xf numFmtId="43" fontId="2" fillId="0" borderId="0" xfId="0" applyNumberFormat="1" applyFont="1"/>
    <xf numFmtId="164" fontId="2" fillId="0" borderId="0" xfId="0" applyNumberFormat="1" applyFont="1"/>
    <xf numFmtId="2" fontId="5" fillId="2" borderId="4" xfId="0" applyNumberFormat="1" applyFont="1" applyFill="1" applyBorder="1" applyAlignment="1">
      <alignment horizontal="center"/>
    </xf>
    <xf numFmtId="2" fontId="5" fillId="2" borderId="5" xfId="0" applyNumberFormat="1" applyFont="1" applyFill="1" applyBorder="1" applyAlignment="1">
      <alignment horizontal="center"/>
    </xf>
    <xf numFmtId="0" fontId="5" fillId="2" borderId="5" xfId="0" applyFont="1" applyFill="1" applyBorder="1"/>
    <xf numFmtId="0" fontId="4" fillId="2" borderId="6" xfId="0" applyFont="1" applyFill="1" applyBorder="1"/>
    <xf numFmtId="44" fontId="6" fillId="0" borderId="8" xfId="1" applyFont="1" applyBorder="1" applyAlignment="1">
      <alignment horizontal="center"/>
    </xf>
    <xf numFmtId="2" fontId="6" fillId="2" borderId="8" xfId="2" applyNumberFormat="1" applyFont="1" applyFill="1" applyBorder="1" applyAlignment="1">
      <alignment horizontal="center" vertical="center"/>
    </xf>
    <xf numFmtId="2" fontId="6" fillId="2" borderId="9" xfId="2" applyNumberFormat="1" applyFont="1" applyFill="1" applyBorder="1" applyAlignment="1">
      <alignment horizontal="center" vertical="center"/>
    </xf>
    <xf numFmtId="44" fontId="6" fillId="0" borderId="7" xfId="1" applyFont="1" applyBorder="1" applyAlignment="1">
      <alignment horizontal="center"/>
    </xf>
    <xf numFmtId="2" fontId="6" fillId="2" borderId="7" xfId="2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44" fontId="6" fillId="0" borderId="9" xfId="2" applyNumberFormat="1" applyFont="1" applyBorder="1" applyAlignment="1">
      <alignment horizontal="center"/>
    </xf>
    <xf numFmtId="0" fontId="5" fillId="0" borderId="9" xfId="0" applyFont="1" applyBorder="1" applyAlignment="1">
      <alignment vertical="center"/>
    </xf>
    <xf numFmtId="0" fontId="4" fillId="2" borderId="15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5" fillId="2" borderId="23" xfId="0" applyFont="1" applyFill="1" applyBorder="1" applyAlignment="1">
      <alignment horizontal="center" vertical="center" wrapText="1"/>
    </xf>
    <xf numFmtId="164" fontId="6" fillId="0" borderId="24" xfId="2" applyFont="1" applyBorder="1"/>
    <xf numFmtId="0" fontId="4" fillId="2" borderId="21" xfId="0" applyFont="1" applyFill="1" applyBorder="1"/>
    <xf numFmtId="164" fontId="4" fillId="2" borderId="22" xfId="0" applyNumberFormat="1" applyFont="1" applyFill="1" applyBorder="1"/>
    <xf numFmtId="0" fontId="2" fillId="0" borderId="15" xfId="0" applyFont="1" applyBorder="1"/>
    <xf numFmtId="0" fontId="2" fillId="0" borderId="14" xfId="0" applyFont="1" applyBorder="1"/>
    <xf numFmtId="0" fontId="3" fillId="0" borderId="0" xfId="0" applyFont="1" applyAlignment="1">
      <alignment horizontal="center"/>
    </xf>
    <xf numFmtId="44" fontId="3" fillId="0" borderId="14" xfId="1" applyFont="1" applyBorder="1"/>
    <xf numFmtId="0" fontId="2" fillId="0" borderId="13" xfId="0" applyFont="1" applyBorder="1"/>
    <xf numFmtId="0" fontId="2" fillId="0" borderId="12" xfId="0" applyFont="1" applyBorder="1"/>
    <xf numFmtId="2" fontId="2" fillId="0" borderId="12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1" xfId="0" applyFont="1" applyBorder="1"/>
    <xf numFmtId="0" fontId="3" fillId="0" borderId="0" xfId="0" applyFont="1"/>
    <xf numFmtId="0" fontId="4" fillId="3" borderId="2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vertical="center"/>
    </xf>
    <xf numFmtId="0" fontId="5" fillId="3" borderId="2" xfId="0" applyFont="1" applyFill="1" applyBorder="1" applyAlignment="1">
      <alignment vertical="center"/>
    </xf>
    <xf numFmtId="2" fontId="5" fillId="3" borderId="2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/>
    </xf>
    <xf numFmtId="44" fontId="4" fillId="3" borderId="22" xfId="0" applyNumberFormat="1" applyFont="1" applyFill="1" applyBorder="1"/>
    <xf numFmtId="0" fontId="4" fillId="3" borderId="1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2" fontId="4" fillId="3" borderId="10" xfId="0" applyNumberFormat="1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/>
    </xf>
    <xf numFmtId="0" fontId="4" fillId="3" borderId="20" xfId="0" applyFont="1" applyFill="1" applyBorder="1" applyAlignment="1">
      <alignment horizontal="center"/>
    </xf>
    <xf numFmtId="0" fontId="4" fillId="3" borderId="21" xfId="0" applyFont="1" applyFill="1" applyBorder="1"/>
    <xf numFmtId="0" fontId="4" fillId="3" borderId="6" xfId="0" applyFont="1" applyFill="1" applyBorder="1"/>
    <xf numFmtId="0" fontId="4" fillId="3" borderId="5" xfId="0" applyFont="1" applyFill="1" applyBorder="1"/>
    <xf numFmtId="2" fontId="4" fillId="3" borderId="5" xfId="0" applyNumberFormat="1" applyFont="1" applyFill="1" applyBorder="1" applyAlignment="1">
      <alignment horizontal="center"/>
    </xf>
    <xf numFmtId="2" fontId="4" fillId="3" borderId="4" xfId="0" applyNumberFormat="1" applyFont="1" applyFill="1" applyBorder="1" applyAlignment="1">
      <alignment horizontal="center"/>
    </xf>
    <xf numFmtId="164" fontId="4" fillId="3" borderId="22" xfId="0" applyNumberFormat="1" applyFont="1" applyFill="1" applyBorder="1"/>
    <xf numFmtId="0" fontId="4" fillId="3" borderId="3" xfId="0" applyFont="1" applyFill="1" applyBorder="1"/>
    <xf numFmtId="0" fontId="4" fillId="3" borderId="2" xfId="0" applyFont="1" applyFill="1" applyBorder="1"/>
    <xf numFmtId="2" fontId="4" fillId="3" borderId="2" xfId="0" applyNumberFormat="1" applyFont="1" applyFill="1" applyBorder="1" applyAlignment="1">
      <alignment horizontal="center"/>
    </xf>
    <xf numFmtId="2" fontId="4" fillId="3" borderId="1" xfId="0" applyNumberFormat="1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4" fillId="2" borderId="0" xfId="0" applyFont="1" applyFill="1" applyAlignment="1">
      <alignment vertical="center" wrapText="1"/>
    </xf>
    <xf numFmtId="0" fontId="4" fillId="2" borderId="14" xfId="0" applyFont="1" applyFill="1" applyBorder="1" applyAlignment="1">
      <alignment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</cellXfs>
  <cellStyles count="3">
    <cellStyle name="Millares 2" xfId="2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47624</xdr:colOff>
      <xdr:row>1</xdr:row>
      <xdr:rowOff>38101</xdr:rowOff>
    </xdr:from>
    <xdr:to>
      <xdr:col>3</xdr:col>
      <xdr:colOff>293076</xdr:colOff>
      <xdr:row>1</xdr:row>
      <xdr:rowOff>666751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264" t="22619" r="9566" b="19048"/>
        <a:stretch/>
      </xdr:blipFill>
      <xdr:spPr bwMode="auto">
        <a:xfrm>
          <a:off x="1578137" y="209063"/>
          <a:ext cx="872311" cy="6286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382628</xdr:colOff>
      <xdr:row>0</xdr:row>
      <xdr:rowOff>105834</xdr:rowOff>
    </xdr:from>
    <xdr:to>
      <xdr:col>3</xdr:col>
      <xdr:colOff>904610</xdr:colOff>
      <xdr:row>1</xdr:row>
      <xdr:rowOff>700127</xdr:rowOff>
    </xdr:to>
    <xdr:pic>
      <xdr:nvPicPr>
        <xdr:cNvPr id="3" name="Imagen 2" descr="Mi Municipio">
          <a:extLst>
            <a:ext uri="{FF2B5EF4-FFF2-40B4-BE49-F238E27FC236}">
              <a16:creationId xmlns:a16="http://schemas.microsoft.com/office/drawing/2014/main" id="{9393EBCA-D781-A8BD-6BD3-BB2982F3B3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0" y="105834"/>
          <a:ext cx="521982" cy="765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25"/>
  <sheetViews>
    <sheetView tabSelected="1" view="pageBreakPreview" zoomScaleNormal="100" zoomScaleSheetLayoutView="100" workbookViewId="0">
      <selection activeCell="J6" sqref="J6"/>
    </sheetView>
  </sheetViews>
  <sheetFormatPr baseColWidth="10" defaultColWidth="11.375" defaultRowHeight="12.75"/>
  <cols>
    <col min="1" max="2" width="11.375" style="1"/>
    <col min="3" max="3" width="9.375" style="1" customWidth="1"/>
    <col min="4" max="4" width="55.25" style="1" bestFit="1" customWidth="1"/>
    <col min="5" max="5" width="7.375" style="1" customWidth="1"/>
    <col min="6" max="6" width="9.625" style="3" customWidth="1"/>
    <col min="7" max="7" width="16.375" style="2" bestFit="1" customWidth="1"/>
    <col min="8" max="8" width="21.125" style="1" customWidth="1"/>
    <col min="9" max="16384" width="11.375" style="1"/>
  </cols>
  <sheetData>
    <row r="1" spans="2:8">
      <c r="C1" s="59"/>
      <c r="D1" s="60"/>
      <c r="E1" s="60"/>
      <c r="F1" s="60"/>
      <c r="G1" s="60"/>
      <c r="H1" s="61"/>
    </row>
    <row r="2" spans="2:8" ht="59.25" customHeight="1">
      <c r="C2" s="22"/>
      <c r="D2" s="23" t="s">
        <v>9</v>
      </c>
      <c r="E2" s="65" t="s">
        <v>10</v>
      </c>
      <c r="F2" s="65"/>
      <c r="G2" s="65"/>
      <c r="H2" s="66"/>
    </row>
    <row r="3" spans="2:8" ht="42.75" customHeight="1">
      <c r="B3"/>
      <c r="C3" s="67" t="s">
        <v>24</v>
      </c>
      <c r="D3" s="68"/>
      <c r="E3" s="68"/>
      <c r="F3" s="68"/>
      <c r="G3" s="68"/>
      <c r="H3" s="69"/>
    </row>
    <row r="4" spans="2:8" ht="2.25" hidden="1" customHeight="1" thickBot="1">
      <c r="C4" s="62"/>
      <c r="D4" s="63"/>
      <c r="E4" s="63"/>
      <c r="F4" s="63"/>
      <c r="G4" s="63"/>
      <c r="H4" s="64"/>
    </row>
    <row r="5" spans="2:8">
      <c r="C5" s="44" t="s">
        <v>7</v>
      </c>
      <c r="D5" s="45" t="s">
        <v>6</v>
      </c>
      <c r="E5" s="45" t="s">
        <v>5</v>
      </c>
      <c r="F5" s="46" t="s">
        <v>4</v>
      </c>
      <c r="G5" s="47" t="s">
        <v>3</v>
      </c>
      <c r="H5" s="48" t="s">
        <v>2</v>
      </c>
    </row>
    <row r="6" spans="2:8">
      <c r="C6" s="38" t="s">
        <v>1</v>
      </c>
      <c r="D6" s="39" t="s">
        <v>18</v>
      </c>
      <c r="E6" s="40"/>
      <c r="F6" s="41"/>
      <c r="G6" s="42"/>
      <c r="H6" s="43">
        <f>SUM(H7:H11)</f>
        <v>37899400</v>
      </c>
    </row>
    <row r="7" spans="2:8">
      <c r="C7" s="24" t="s">
        <v>0</v>
      </c>
      <c r="D7" s="21" t="s">
        <v>19</v>
      </c>
      <c r="E7" s="17" t="s">
        <v>13</v>
      </c>
      <c r="F7" s="12">
        <v>300</v>
      </c>
      <c r="G7" s="20">
        <v>48000</v>
      </c>
      <c r="H7" s="25">
        <f t="shared" ref="H7:H11" si="0">F7*G7</f>
        <v>14400000</v>
      </c>
    </row>
    <row r="8" spans="2:8">
      <c r="C8" s="24">
        <v>1.2</v>
      </c>
      <c r="D8" s="19" t="s">
        <v>20</v>
      </c>
      <c r="E8" s="15" t="s">
        <v>13</v>
      </c>
      <c r="F8" s="14">
        <v>10</v>
      </c>
      <c r="G8" s="13">
        <f>285840</f>
        <v>285840</v>
      </c>
      <c r="H8" s="25">
        <f t="shared" si="0"/>
        <v>2858400</v>
      </c>
    </row>
    <row r="9" spans="2:8">
      <c r="C9" s="24">
        <v>1.3</v>
      </c>
      <c r="D9" s="18" t="s">
        <v>21</v>
      </c>
      <c r="E9" s="16" t="s">
        <v>13</v>
      </c>
      <c r="F9" s="11">
        <v>230</v>
      </c>
      <c r="G9" s="10">
        <v>1500</v>
      </c>
      <c r="H9" s="25">
        <f t="shared" si="0"/>
        <v>345000</v>
      </c>
    </row>
    <row r="10" spans="2:8">
      <c r="C10" s="24">
        <v>1.4</v>
      </c>
      <c r="D10" s="18" t="s">
        <v>22</v>
      </c>
      <c r="E10" s="16" t="s">
        <v>13</v>
      </c>
      <c r="F10" s="11">
        <v>8</v>
      </c>
      <c r="G10" s="10">
        <v>37000</v>
      </c>
      <c r="H10" s="25">
        <f t="shared" si="0"/>
        <v>296000</v>
      </c>
    </row>
    <row r="11" spans="2:8">
      <c r="C11" s="24">
        <v>1.6</v>
      </c>
      <c r="D11" s="18" t="s">
        <v>23</v>
      </c>
      <c r="E11" s="16" t="s">
        <v>8</v>
      </c>
      <c r="F11" s="11">
        <v>40</v>
      </c>
      <c r="G11" s="10">
        <f>500000</f>
        <v>500000</v>
      </c>
      <c r="H11" s="25">
        <f t="shared" si="0"/>
        <v>20000000</v>
      </c>
    </row>
    <row r="12" spans="2:8">
      <c r="C12" s="49"/>
      <c r="D12" s="50" t="s">
        <v>17</v>
      </c>
      <c r="E12" s="51"/>
      <c r="F12" s="52"/>
      <c r="G12" s="53"/>
      <c r="H12" s="54">
        <f>H6</f>
        <v>37899400</v>
      </c>
    </row>
    <row r="13" spans="2:8">
      <c r="C13" s="26"/>
      <c r="D13" s="9" t="s">
        <v>15</v>
      </c>
      <c r="E13" s="8"/>
      <c r="F13" s="7"/>
      <c r="G13" s="6"/>
      <c r="H13" s="27">
        <f>H12*0.04</f>
        <v>1515976</v>
      </c>
    </row>
    <row r="14" spans="2:8">
      <c r="C14" s="49"/>
      <c r="D14" s="55" t="s">
        <v>16</v>
      </c>
      <c r="E14" s="56"/>
      <c r="F14" s="57"/>
      <c r="G14" s="58"/>
      <c r="H14" s="54">
        <f>SUM(H12:H13)</f>
        <v>39415376</v>
      </c>
    </row>
    <row r="15" spans="2:8">
      <c r="C15" s="28"/>
      <c r="H15" s="29"/>
    </row>
    <row r="16" spans="2:8">
      <c r="C16" s="28"/>
      <c r="D16" s="1" t="s">
        <v>14</v>
      </c>
      <c r="G16" s="30"/>
      <c r="H16" s="31"/>
    </row>
    <row r="17" spans="3:8">
      <c r="C17" s="28"/>
      <c r="D17" s="37" t="s">
        <v>11</v>
      </c>
      <c r="G17" s="30"/>
      <c r="H17" s="31"/>
    </row>
    <row r="18" spans="3:8">
      <c r="C18" s="28"/>
      <c r="D18" s="1" t="s">
        <v>12</v>
      </c>
      <c r="H18" s="29"/>
    </row>
    <row r="19" spans="3:8" ht="13.5" thickBot="1">
      <c r="C19" s="32"/>
      <c r="D19" s="33"/>
      <c r="E19" s="33"/>
      <c r="F19" s="34"/>
      <c r="G19" s="35"/>
      <c r="H19" s="36"/>
    </row>
    <row r="20" spans="3:8">
      <c r="H20" s="4"/>
    </row>
    <row r="21" spans="3:8">
      <c r="H21" s="5"/>
    </row>
    <row r="23" spans="3:8">
      <c r="H23" s="4"/>
    </row>
    <row r="25" spans="3:8">
      <c r="H25" s="4"/>
    </row>
  </sheetData>
  <mergeCells count="4">
    <mergeCell ref="C1:H1"/>
    <mergeCell ref="C3:H3"/>
    <mergeCell ref="C4:H4"/>
    <mergeCell ref="E2:H2"/>
  </mergeCells>
  <phoneticPr fontId="7" type="noConversion"/>
  <pageMargins left="0.7" right="0.7" top="0.75" bottom="0.75" header="0.3" footer="0.3"/>
  <pageSetup scale="9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</vt:lpstr>
      <vt:lpstr>Presupuesto!Área_de_impresión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Osorio</dc:creator>
  <cp:lastModifiedBy>Javier Rosado</cp:lastModifiedBy>
  <cp:lastPrinted>2025-09-02T13:44:29Z</cp:lastPrinted>
  <dcterms:created xsi:type="dcterms:W3CDTF">2025-07-24T22:56:46Z</dcterms:created>
  <dcterms:modified xsi:type="dcterms:W3CDTF">2025-10-13T22:50:05Z</dcterms:modified>
</cp:coreProperties>
</file>