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E:\CARPETA CLIENTES\MOSQUERA\docemento alimentos\doc de entrega\"/>
    </mc:Choice>
  </mc:AlternateContent>
  <xr:revisionPtr revIDLastSave="0" documentId="13_ncr:1_{77A06F95-A26F-444F-9715-5213AEE2313C}" xr6:coauthVersionLast="47" xr6:coauthVersionMax="47" xr10:uidLastSave="{00000000-0000-0000-0000-000000000000}"/>
  <bookViews>
    <workbookView xWindow="-108" yWindow="-108" windowWidth="23256" windowHeight="12576"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 i="1" l="1"/>
  <c r="G4" i="1"/>
  <c r="I4" i="1" s="1"/>
  <c r="G5" i="1"/>
  <c r="I5" i="1" s="1"/>
  <c r="G6" i="1"/>
  <c r="I6" i="1" s="1"/>
  <c r="G7" i="1"/>
  <c r="I7" i="1" s="1"/>
  <c r="G8" i="1"/>
  <c r="I8" i="1" s="1"/>
  <c r="G9" i="1"/>
  <c r="I9" i="1" s="1"/>
  <c r="G10" i="1"/>
  <c r="I10" i="1" s="1"/>
  <c r="G11" i="1"/>
  <c r="I11" i="1" s="1"/>
  <c r="G12" i="1"/>
  <c r="I12" i="1" s="1"/>
  <c r="G13" i="1"/>
  <c r="I13" i="1" s="1"/>
  <c r="G14" i="1"/>
  <c r="I14" i="1" s="1"/>
  <c r="G15" i="1"/>
  <c r="I15" i="1" s="1"/>
  <c r="G16" i="1"/>
  <c r="I16" i="1" s="1"/>
  <c r="G17" i="1"/>
  <c r="I17" i="1" s="1"/>
  <c r="G18" i="1"/>
  <c r="I18" i="1" s="1"/>
  <c r="G19" i="1"/>
  <c r="I19" i="1" s="1"/>
  <c r="G20" i="1"/>
  <c r="I20" i="1" s="1"/>
  <c r="G3" i="1"/>
  <c r="I3" i="1" s="1"/>
  <c r="I21" i="1" l="1"/>
</calcChain>
</file>

<file path=xl/sharedStrings.xml><?xml version="1.0" encoding="utf-8"?>
<sst xmlns="http://schemas.openxmlformats.org/spreadsheetml/2006/main" count="35" uniqueCount="35">
  <si>
    <t>ÍTEM</t>
  </si>
  <si>
    <t xml:space="preserve">DESCRIPCIÓN </t>
  </si>
  <si>
    <t>CANTIDAD</t>
  </si>
  <si>
    <t>Nombre Oferente (Persona Natural o Jurídica)</t>
  </si>
  <si>
    <t>Cédula</t>
  </si>
  <si>
    <t>Nit</t>
  </si>
  <si>
    <t>Firma del representante legal o apoderado (según aplique)</t>
  </si>
  <si>
    <t>IMAGEN DE REFERENCIA</t>
  </si>
  <si>
    <t>N/A</t>
  </si>
  <si>
    <t>VALOR IVA</t>
  </si>
  <si>
    <t>TOTAL</t>
  </si>
  <si>
    <t>VALOR UNITARIO SIN IVA</t>
  </si>
  <si>
    <t>VALOR IMPOCONSUMO</t>
  </si>
  <si>
    <t>Micrófono de solapa con conector del receptor Tipo C, inalámbrico con un alcance de hasta 20 metros, duración de batería de hasta 6 horas, frecuencia de respuesta de 20 Hz a 16 kHz y sensibilidad de 80 dB. excelente calidad de sonido y compatibilidad con dispositivos con puerto USB Tipo C.</t>
  </si>
  <si>
    <t>Aro de luz profesional LED RGB de 45 cm (18 pulgadas) iluminación uniforme con temperatura de color ajustable entre 2700K y 7000K, brillo regulable del 10% al 100%, y múltiples modos de color RGB con hasta 40 efectos dinámicos. Tiene una potencia de 45W y un flujo luminoso aproximado de 5000 a 6000 lúmenes, debe incluir control de mando.</t>
  </si>
  <si>
    <t>Cesta de picnic plástica con medidas de 9.8 x 7.1 x 10.2 in de estilo rústica, con manija plástica para cargar, con tapa plástica, color amarillo quemado.</t>
  </si>
  <si>
    <t>Enhebrador de agujas automatico de plástico y metal de medidas de 6,8 x 2,1 x 0,6 cm de color verde y amarillo</t>
  </si>
  <si>
    <t>Juego de 6 agujas de bordado, de tamaño entre 1 y 10 en empaque plástico.</t>
  </si>
  <si>
    <t>SEMANA POR LA PARTICIPACION</t>
  </si>
  <si>
    <t>VALOR TOTAL + IVA + IMPOCONSUMO</t>
  </si>
  <si>
    <t xml:space="preserve">El proponente acreditará que cumple con las condiciones y especificaciones técnicas establecidas en el presente proceso de contratación, así como también de los techos máximos establecidos por cada ítem, mediante la suscripción clara, inequívoca e incondicional del ANEXO ECONOMICO por parte del representante legal o su apoderado, a saber:										</t>
  </si>
  <si>
    <t xml:space="preserve">Audífonos tipo diadema plegables con conectividad Bluetooth 5.3 y entrada auxiliar de 3.5 mm, compatibles con smartphones, tabletas, PC y consolas. Con micrófono integrado con cancelación activa de ruido, resistencia al agua con clasificación IPX5, hasta 30 horas de reproducción continua con una batería de 400 mAh. </t>
  </si>
  <si>
    <t>Trípode semiprofesional fabricado en aluminio, diseñado para soportar cargas de hasta 6 kg, con altura máxima ajustable de 1.70 metros y diámetro máximo de 29 mm para la fijación de cámaras o accesorios. Incluyen bolso de transporte para facilitar su movilidad y un accesorio adaptable para sujetar celulares de forma segura. Estos trípodes deberán ser ideales para fotografía y video, con estabilidad y durabilidad para equipos semiprofesionales.</t>
  </si>
  <si>
    <t xml:space="preserve">Restaurante en el municipio de Mosquera Cundinamarca ubicado a no más de 5 kilometros a la redonda del parque principal del Municipio que cuente con capacidad para 50 personas, con atencion y servicio a la mesa (Minimo dos meseros),con estación de café que cuente con varias opciones de bebidas calientes para el consumo de los participantes de manera ilimitada. Dicho restaurante debe ofrecer dos variedades de menú para cubrir a las 50 personas, a saber:                                                                                                                                                                                                                     Opcion 1 : 
Entrada: ceviche, ensalada gourmet, crema suave (crema de ahuyama o pollo).
Plato Fuerte: Proteina 250gr (res, cerdo o pollo), puré de papa criolla, arroz, vegetales al wok, ensalada tibia o fria.
Salsas con sabores locales (salsa de uchuva, de maracuyá, o reducción de vino tinto).
Bebidas
No alcohólicas: jugos naturales, agua mineral.
Alcohólicas: vino tinto y blanco, cocteles suaves (mojito de lulo).
Opcion 2: 
Entrada: Ceviche vegetariano de champiñones ensalada gourmet con mix de hojas verdes, frutos secos y vinagreta de maracuyá
Crema suave (crema de ahuyama o crema de espinaca)
Plato Fuerte: Proteína vegetal (hamburguesa o medallones de lentejas, garbanzos 80gr o quinoa) puré de papa criolla con mantequilla y finas hierbas, arroz ,vegetales al wok, esalada tibia o fría de vegetales asados
Salsas con sabores locales, Salsa de uchuva, Salsa de maracuyá
Bebidas: no alcohólicas: jugos naturales, agua mineral
Alcohólicas: vino tinto y blanco, cocteles suaves (mojito de lulo)
Las cuales deben tener postre incluido, a saber: 
Tartaleta unipersonal con variedad de sabores minimo 3
(La entrega estará sujeta a la fecha acordada con el supervisor del contrato)                       </t>
  </si>
  <si>
    <t xml:space="preserve">Trozo de tela lienzo hecho en algodon para bordar de 21×21 cmy un grosor de 1,9 cm </t>
  </si>
  <si>
    <t>Postal de 10 cm de alto y 15 cm de ancho en material propalcote esmaltado, con imagen full color de lugares representativos de Mosquera, que irán en la cara superior y leyenda historiográfica de aproximadamente ocho párrafos en la cara posterior (El diseño lo realizará el contratista al día siguiente del inicio de la ejecución del contrato y deberá ser aprobado en un término máximo de dos días  por el supervisor del contrato y la Oficina de Comunicaciones - La imagen e histografía se entregaran por el supervisor del contrato</t>
  </si>
  <si>
    <r>
      <t>Mantel blanco de 180 cm * 180 cm con borde verde</t>
    </r>
    <r>
      <rPr>
        <sz val="12"/>
        <color theme="1"/>
        <rFont val="Arial Narrow"/>
        <family val="2"/>
      </rPr>
      <t> esmeralda</t>
    </r>
    <r>
      <rPr>
        <sz val="12"/>
        <color rgb="FF000000"/>
        <rFont val="Arial Narrow"/>
        <family val="2"/>
      </rPr>
      <t xml:space="preserve"> de 15 cm de ancho en el cual se borde el logo "campo de gigantes" en un tamaño de 20 cm de alto, y 40 cm de ancho a full color color blanco en el centro del mantel. (El diseño lo realizará el contratista y deberá ser aprobado previamente por el supervisor del contrato y la Oficina de Comunicaciones)</t>
    </r>
  </si>
  <si>
    <r>
      <t>Mantel blanco de 180 cm * 180 cm con borde amarillo</t>
    </r>
    <r>
      <rPr>
        <sz val="12"/>
        <color theme="1"/>
        <rFont val="Arial Narrow"/>
        <family val="2"/>
      </rPr>
      <t> </t>
    </r>
    <r>
      <rPr>
        <sz val="12"/>
        <color rgb="FF000000"/>
        <rFont val="Arial Narrow"/>
        <family val="2"/>
      </rPr>
      <t>puro de 15 cm de ancho en el cual se borde el logo "campo de gigantes" en un tamaño de 20 cm de alto, y 40 cm de ancho a full color color blanco en el centro del mantel. (El diseño lo realizará el contratista y deberá ser aprobado previamente por el supervisor del contrato y la Oficina de Comunicaciones)</t>
    </r>
  </si>
  <si>
    <r>
      <t>Plantula de cactus natural, pequeña de máximo crecimiento máximo de 6 cm de alto y 3 cm de ancho, en materas de plástico de color verde, amarillo</t>
    </r>
    <r>
      <rPr>
        <sz val="12"/>
        <color theme="1"/>
        <rFont val="Arial Narrow"/>
        <family val="2"/>
      </rPr>
      <t> </t>
    </r>
    <r>
      <rPr>
        <sz val="12"/>
        <color rgb="FF000000"/>
        <rFont val="Arial Narrow"/>
        <family val="2"/>
      </rPr>
      <t xml:space="preserve"> y morado de 5cm de ancho y 5cm de alto.</t>
    </r>
  </si>
  <si>
    <r>
      <t>Plantula de suculenta naural de máximo crecimiento</t>
    </r>
    <r>
      <rPr>
        <sz val="12"/>
        <color theme="1"/>
        <rFont val="Arial Narrow"/>
        <family val="2"/>
      </rPr>
      <t> </t>
    </r>
    <r>
      <rPr>
        <sz val="12"/>
        <color rgb="FF000000"/>
        <rFont val="Arial Narrow"/>
        <family val="2"/>
      </rPr>
      <t xml:space="preserve"> máximo de 6 cm de alto y 3 cm de ancho, en materas de plástico de color verde, amarillo y morado de 5cm de ancho y 5cm de alto.</t>
    </r>
  </si>
  <si>
    <r>
      <t>Bastidor (Tambor) de madera</t>
    </r>
    <r>
      <rPr>
        <sz val="12"/>
        <color theme="1"/>
        <rFont val="Arial Narrow"/>
        <family val="2"/>
      </rPr>
      <t> </t>
    </r>
    <r>
      <rPr>
        <sz val="12"/>
        <color rgb="FF000000"/>
        <rFont val="Arial Narrow"/>
        <family val="2"/>
      </rPr>
      <t xml:space="preserve"> de 16×16 cm, que mantenga la tela o lienzo tensos y planos.</t>
    </r>
  </si>
  <si>
    <r>
      <t>Juego de 4 madejas</t>
    </r>
    <r>
      <rPr>
        <sz val="12"/>
        <color theme="1"/>
        <rFont val="Arial Narrow"/>
        <family val="2"/>
      </rPr>
      <t> </t>
    </r>
    <r>
      <rPr>
        <sz val="12"/>
        <color rgb="FF000000"/>
        <rFont val="Arial Narrow"/>
        <family val="2"/>
      </rPr>
      <t xml:space="preserve"> de hilo de 6 hebras cada una de 8 metros de colores tierra tales como (beige, ocre, terracota, marrón, verde oliva, gris)</t>
    </r>
  </si>
  <si>
    <r>
      <t>Caja de cartón corrugado de 15.24 cm de largo, 10.16 cm de ancho y de alto 5.94 cm, con impresión en la tapa superior con el logotipo de la semana de la participación de 5 cm de ancho por 5 cm de alto. (El diseño lo realizará el contratista al dia siguiente del inicio del contrato y deberá ser aprobado</t>
    </r>
    <r>
      <rPr>
        <sz val="12"/>
        <color theme="1"/>
        <rFont val="Arial Narrow"/>
        <family val="2"/>
      </rPr>
      <t> </t>
    </r>
    <r>
      <rPr>
        <sz val="12"/>
        <color rgb="FF000000"/>
        <rFont val="Arial Narrow"/>
        <family val="2"/>
      </rPr>
      <t xml:space="preserve"> en un término máximo de dos días por el supervisor del contrato y la Oficina de Comunicaciones)</t>
    </r>
  </si>
  <si>
    <r>
      <t>Totuma artesanal con medidas 25 cm</t>
    </r>
    <r>
      <rPr>
        <sz val="12"/>
        <color theme="1"/>
        <rFont val="Arial Narrow"/>
        <family val="2"/>
      </rPr>
      <t> </t>
    </r>
    <r>
      <rPr>
        <sz val="12"/>
        <color rgb="FF000000"/>
        <rFont val="Arial Narrow"/>
        <family val="2"/>
      </rPr>
      <t xml:space="preserve"> de ancho x 15 cm de ondo, con cordon color verde o amarillo en material poliester, con medidas de 1.20 cm de establecer un largo y 1 cm de ancho</t>
    </r>
  </si>
  <si>
    <t xml:space="preserve">GEOTECNICAS C&amp;L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</si>
</sst>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Aptos Narrow"/>
      <family val="2"/>
      <scheme val="minor"/>
    </font>
    <font>
      <sz val="12"/>
      <color theme="1"/>
      <name val="Aptos Narrow"/>
      <family val="2"/>
      <scheme val="minor"/>
    </font>
    <font>
      <b/>
      <sz val="11"/>
      <color theme="1"/>
      <name val="Aptos Narrow"/>
      <family val="2"/>
      <scheme val="minor"/>
    </font>
    <font>
      <sz val="12"/>
      <color rgb="FF000000"/>
      <name val="Arial"/>
      <family val="2"/>
    </font>
    <font>
      <b/>
      <sz val="12"/>
      <color theme="1"/>
      <name val="Aptos Narrow"/>
      <family val="2"/>
      <scheme val="minor"/>
    </font>
    <font>
      <sz val="12"/>
      <color rgb="FF000000"/>
      <name val="Arial Narrow"/>
      <family val="2"/>
    </font>
    <font>
      <sz val="12"/>
      <color theme="1"/>
      <name val="Arial Narrow"/>
      <family val="2"/>
    </font>
    <font>
      <sz val="11"/>
      <color theme="1"/>
      <name val="Aptos Narrow"/>
      <family val="2"/>
      <scheme val="minor"/>
    </font>
    <font>
      <sz val="9"/>
      <color rgb="FF000000"/>
      <name val="Arial Narrow"/>
      <family val="2"/>
    </font>
    <font>
      <sz val="14"/>
      <color theme="1"/>
      <name val="Aptos Narrow"/>
      <family val="2"/>
      <scheme val="minor"/>
    </font>
  </fonts>
  <fills count="6">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FFFFFF"/>
        <bgColor rgb="FFFFFFFF"/>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4" fontId="7" fillId="0" borderId="0" applyFont="0" applyFill="0" applyBorder="0" applyAlignment="0" applyProtection="0"/>
  </cellStyleXfs>
  <cellXfs count="40">
    <xf numFmtId="0" fontId="0" fillId="0" borderId="0" xfId="0"/>
    <xf numFmtId="0" fontId="3" fillId="5" borderId="1" xfId="0" applyFont="1" applyFill="1" applyBorder="1" applyAlignment="1">
      <alignment horizontal="center" vertical="center" wrapText="1"/>
    </xf>
    <xf numFmtId="0" fontId="3" fillId="5" borderId="1" xfId="0" applyFont="1" applyFill="1" applyBorder="1" applyAlignment="1">
      <alignment wrapText="1"/>
    </xf>
    <xf numFmtId="0" fontId="5" fillId="0" borderId="1" xfId="0" applyFont="1" applyBorder="1" applyAlignment="1">
      <alignment horizontal="center" vertical="center" wrapText="1" shrinkToFit="1"/>
    </xf>
    <xf numFmtId="0" fontId="1" fillId="0" borderId="1" xfId="0" applyFont="1" applyBorder="1"/>
    <xf numFmtId="0" fontId="5" fillId="0" borderId="1" xfId="0" applyFont="1" applyBorder="1" applyAlignment="1">
      <alignment horizontal="center" wrapText="1"/>
    </xf>
    <xf numFmtId="0" fontId="5" fillId="0" borderId="1" xfId="0" applyFont="1" applyBorder="1" applyAlignment="1">
      <alignment horizontal="center" vertical="center" wrapText="1"/>
    </xf>
    <xf numFmtId="0" fontId="1" fillId="0" borderId="7" xfId="0" applyFont="1" applyBorder="1"/>
    <xf numFmtId="0" fontId="6" fillId="0" borderId="1" xfId="0" applyFont="1" applyBorder="1" applyAlignment="1">
      <alignment horizontal="center" vertical="center" wrapText="1"/>
    </xf>
    <xf numFmtId="0" fontId="4" fillId="3" borderId="5" xfId="0" applyFont="1" applyFill="1" applyBorder="1" applyAlignment="1">
      <alignment wrapText="1"/>
    </xf>
    <xf numFmtId="0" fontId="4" fillId="3" borderId="6" xfId="0" applyFont="1" applyFill="1" applyBorder="1"/>
    <xf numFmtId="0" fontId="4" fillId="3" borderId="6" xfId="0" applyFont="1" applyFill="1" applyBorder="1" applyAlignment="1">
      <alignment wrapText="1"/>
    </xf>
    <xf numFmtId="44" fontId="1" fillId="0" borderId="1" xfId="1" applyFont="1" applyBorder="1" applyAlignment="1">
      <alignment horizontal="center" vertical="center"/>
    </xf>
    <xf numFmtId="44" fontId="1" fillId="0" borderId="7" xfId="1" applyFont="1" applyBorder="1" applyAlignment="1">
      <alignment horizontal="center" vertical="center"/>
    </xf>
    <xf numFmtId="0" fontId="8" fillId="0" borderId="1" xfId="0" applyFont="1" applyBorder="1" applyAlignment="1">
      <alignment horizontal="center" vertical="center" wrapText="1"/>
    </xf>
    <xf numFmtId="44" fontId="1" fillId="0" borderId="7" xfId="0" applyNumberFormat="1" applyFont="1" applyBorder="1" applyAlignment="1">
      <alignment horizontal="center" vertical="center"/>
    </xf>
    <xf numFmtId="44" fontId="9" fillId="0" borderId="0" xfId="0" applyNumberFormat="1" applyFont="1" applyAlignment="1">
      <alignment horizontal="center" vertical="center"/>
    </xf>
    <xf numFmtId="0" fontId="0" fillId="0" borderId="0" xfId="0" applyAlignment="1">
      <alignment horizontal="center" vertical="center"/>
    </xf>
    <xf numFmtId="44" fontId="0" fillId="0" borderId="0" xfId="0" applyNumberFormat="1" applyAlignment="1">
      <alignment horizontal="center" vertical="center"/>
    </xf>
    <xf numFmtId="44" fontId="1" fillId="0" borderId="0" xfId="0" applyNumberFormat="1" applyFont="1" applyAlignment="1">
      <alignment horizontal="center" vertical="center"/>
    </xf>
    <xf numFmtId="0" fontId="1" fillId="0" borderId="13" xfId="0" applyFont="1" applyBorder="1" applyAlignment="1">
      <alignment horizontal="center" vertical="center"/>
    </xf>
    <xf numFmtId="44" fontId="1" fillId="0" borderId="14" xfId="1" applyFont="1" applyBorder="1" applyAlignment="1">
      <alignment horizontal="center" vertical="center"/>
    </xf>
    <xf numFmtId="0" fontId="1" fillId="0" borderId="15" xfId="0" applyFont="1" applyBorder="1" applyAlignment="1">
      <alignment horizontal="center" vertical="center"/>
    </xf>
    <xf numFmtId="44" fontId="4" fillId="4" borderId="14" xfId="0" applyNumberFormat="1" applyFont="1" applyFill="1" applyBorder="1" applyAlignment="1">
      <alignment vertic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4" fillId="4" borderId="16" xfId="0" applyFont="1" applyFill="1" applyBorder="1" applyAlignment="1">
      <alignment horizontal="right" vertical="center"/>
    </xf>
    <xf numFmtId="0" fontId="4" fillId="4" borderId="11" xfId="0" applyFont="1" applyFill="1" applyBorder="1" applyAlignment="1">
      <alignment horizontal="right" vertical="center"/>
    </xf>
    <xf numFmtId="0" fontId="4" fillId="4" borderId="12" xfId="0" applyFont="1" applyFill="1" applyBorder="1" applyAlignment="1">
      <alignment horizontal="righ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jp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jpg"/><Relationship Id="rId2" Type="http://schemas.openxmlformats.org/officeDocument/2006/relationships/image" Target="../media/image2.png"/><Relationship Id="rId16" Type="http://schemas.openxmlformats.org/officeDocument/2006/relationships/image" Target="../media/image16.jp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3</xdr:col>
      <xdr:colOff>578061</xdr:colOff>
      <xdr:row>2</xdr:row>
      <xdr:rowOff>299720</xdr:rowOff>
    </xdr:from>
    <xdr:ext cx="1160146" cy="891540"/>
    <xdr:pic>
      <xdr:nvPicPr>
        <xdr:cNvPr id="7" name="image11.png">
          <a:extLst>
            <a:ext uri="{FF2B5EF4-FFF2-40B4-BE49-F238E27FC236}">
              <a16:creationId xmlns:a16="http://schemas.microsoft.com/office/drawing/2014/main" id="{A24AF398-8872-4555-9829-D7AEFF0C058B}"/>
            </a:ext>
          </a:extLst>
        </xdr:cNvPr>
        <xdr:cNvPicPr preferRelativeResize="0"/>
      </xdr:nvPicPr>
      <xdr:blipFill>
        <a:blip xmlns:r="http://schemas.openxmlformats.org/officeDocument/2006/relationships" r:embed="rId1" cstate="print"/>
        <a:stretch>
          <a:fillRect/>
        </a:stretch>
      </xdr:blipFill>
      <xdr:spPr>
        <a:xfrm>
          <a:off x="5937461" y="1239520"/>
          <a:ext cx="1160146" cy="891540"/>
        </a:xfrm>
        <a:prstGeom prst="rect">
          <a:avLst/>
        </a:prstGeom>
        <a:noFill/>
      </xdr:spPr>
    </xdr:pic>
    <xdr:clientData fLocksWithSheet="0"/>
  </xdr:oneCellAnchor>
  <xdr:oneCellAnchor>
    <xdr:from>
      <xdr:col>3</xdr:col>
      <xdr:colOff>377613</xdr:colOff>
      <xdr:row>7</xdr:row>
      <xdr:rowOff>138006</xdr:rowOff>
    </xdr:from>
    <xdr:ext cx="1394460" cy="914400"/>
    <xdr:pic>
      <xdr:nvPicPr>
        <xdr:cNvPr id="2" name="image17.png">
          <a:extLst>
            <a:ext uri="{FF2B5EF4-FFF2-40B4-BE49-F238E27FC236}">
              <a16:creationId xmlns:a16="http://schemas.microsoft.com/office/drawing/2014/main" id="{9E29734E-1FB4-2F42-9768-44A4A1F1013B}"/>
            </a:ext>
          </a:extLst>
        </xdr:cNvPr>
        <xdr:cNvPicPr preferRelativeResize="0"/>
      </xdr:nvPicPr>
      <xdr:blipFill>
        <a:blip xmlns:r="http://schemas.openxmlformats.org/officeDocument/2006/relationships" r:embed="rId2" cstate="print"/>
        <a:stretch>
          <a:fillRect/>
        </a:stretch>
      </xdr:blipFill>
      <xdr:spPr>
        <a:xfrm>
          <a:off x="6107853" y="12345246"/>
          <a:ext cx="1394460" cy="914400"/>
        </a:xfrm>
        <a:prstGeom prst="rect">
          <a:avLst/>
        </a:prstGeom>
        <a:noFill/>
      </xdr:spPr>
    </xdr:pic>
    <xdr:clientData fLocksWithSheet="0"/>
  </xdr:oneCellAnchor>
  <xdr:oneCellAnchor>
    <xdr:from>
      <xdr:col>3</xdr:col>
      <xdr:colOff>513927</xdr:colOff>
      <xdr:row>8</xdr:row>
      <xdr:rowOff>167640</xdr:rowOff>
    </xdr:from>
    <xdr:ext cx="1036320" cy="876300"/>
    <xdr:pic>
      <xdr:nvPicPr>
        <xdr:cNvPr id="3" name="image10.jpg">
          <a:extLst>
            <a:ext uri="{FF2B5EF4-FFF2-40B4-BE49-F238E27FC236}">
              <a16:creationId xmlns:a16="http://schemas.microsoft.com/office/drawing/2014/main" id="{6A8F205F-2245-A043-B6EA-D954C73AA33D}"/>
            </a:ext>
          </a:extLst>
        </xdr:cNvPr>
        <xdr:cNvPicPr preferRelativeResize="0"/>
      </xdr:nvPicPr>
      <xdr:blipFill>
        <a:blip xmlns:r="http://schemas.openxmlformats.org/officeDocument/2006/relationships" r:embed="rId3" cstate="print"/>
        <a:stretch>
          <a:fillRect/>
        </a:stretch>
      </xdr:blipFill>
      <xdr:spPr>
        <a:xfrm>
          <a:off x="6244167" y="13853160"/>
          <a:ext cx="1036320" cy="876300"/>
        </a:xfrm>
        <a:prstGeom prst="rect">
          <a:avLst/>
        </a:prstGeom>
        <a:noFill/>
      </xdr:spPr>
    </xdr:pic>
    <xdr:clientData fLocksWithSheet="0"/>
  </xdr:oneCellAnchor>
  <xdr:oneCellAnchor>
    <xdr:from>
      <xdr:col>3</xdr:col>
      <xdr:colOff>620606</xdr:colOff>
      <xdr:row>14</xdr:row>
      <xdr:rowOff>167640</xdr:rowOff>
    </xdr:from>
    <xdr:ext cx="923925" cy="1114425"/>
    <xdr:pic>
      <xdr:nvPicPr>
        <xdr:cNvPr id="27" name="image18.png">
          <a:extLst>
            <a:ext uri="{FF2B5EF4-FFF2-40B4-BE49-F238E27FC236}">
              <a16:creationId xmlns:a16="http://schemas.microsoft.com/office/drawing/2014/main" id="{5D1B39DD-BCA5-504A-AF9E-F11E8A69B3C2}"/>
            </a:ext>
          </a:extLst>
        </xdr:cNvPr>
        <xdr:cNvPicPr preferRelativeResize="0"/>
      </xdr:nvPicPr>
      <xdr:blipFill>
        <a:blip xmlns:r="http://schemas.openxmlformats.org/officeDocument/2006/relationships" r:embed="rId4" cstate="print"/>
        <a:stretch>
          <a:fillRect/>
        </a:stretch>
      </xdr:blipFill>
      <xdr:spPr>
        <a:xfrm>
          <a:off x="6350846" y="22555200"/>
          <a:ext cx="923925" cy="1114425"/>
        </a:xfrm>
        <a:prstGeom prst="rect">
          <a:avLst/>
        </a:prstGeom>
        <a:noFill/>
      </xdr:spPr>
    </xdr:pic>
    <xdr:clientData fLocksWithSheet="0"/>
  </xdr:oneCellAnchor>
  <xdr:oneCellAnchor>
    <xdr:from>
      <xdr:col>3</xdr:col>
      <xdr:colOff>558800</xdr:colOff>
      <xdr:row>15</xdr:row>
      <xdr:rowOff>214207</xdr:rowOff>
    </xdr:from>
    <xdr:ext cx="1163320" cy="959274"/>
    <xdr:pic>
      <xdr:nvPicPr>
        <xdr:cNvPr id="28" name="image3.png">
          <a:extLst>
            <a:ext uri="{FF2B5EF4-FFF2-40B4-BE49-F238E27FC236}">
              <a16:creationId xmlns:a16="http://schemas.microsoft.com/office/drawing/2014/main" id="{8ADDCD03-755E-B748-87BC-CB66D4341219}"/>
            </a:ext>
          </a:extLst>
        </xdr:cNvPr>
        <xdr:cNvPicPr preferRelativeResize="0"/>
      </xdr:nvPicPr>
      <xdr:blipFill>
        <a:blip xmlns:r="http://schemas.openxmlformats.org/officeDocument/2006/relationships" r:embed="rId5" cstate="print"/>
        <a:stretch>
          <a:fillRect/>
        </a:stretch>
      </xdr:blipFill>
      <xdr:spPr>
        <a:xfrm>
          <a:off x="6289040" y="24064807"/>
          <a:ext cx="1163320" cy="959274"/>
        </a:xfrm>
        <a:prstGeom prst="rect">
          <a:avLst/>
        </a:prstGeom>
        <a:noFill/>
      </xdr:spPr>
    </xdr:pic>
    <xdr:clientData fLocksWithSheet="0"/>
  </xdr:oneCellAnchor>
  <xdr:oneCellAnchor>
    <xdr:from>
      <xdr:col>3</xdr:col>
      <xdr:colOff>952500</xdr:colOff>
      <xdr:row>16</xdr:row>
      <xdr:rowOff>381000</xdr:rowOff>
    </xdr:from>
    <xdr:ext cx="962025" cy="1266825"/>
    <xdr:pic>
      <xdr:nvPicPr>
        <xdr:cNvPr id="29" name="image4.png">
          <a:extLst>
            <a:ext uri="{FF2B5EF4-FFF2-40B4-BE49-F238E27FC236}">
              <a16:creationId xmlns:a16="http://schemas.microsoft.com/office/drawing/2014/main" id="{5E285EE4-C7CF-D946-8970-9947AFAD9D33}"/>
            </a:ext>
          </a:extLst>
        </xdr:cNvPr>
        <xdr:cNvPicPr preferRelativeResize="0"/>
      </xdr:nvPicPr>
      <xdr:blipFill>
        <a:blip xmlns:r="http://schemas.openxmlformats.org/officeDocument/2006/relationships" r:embed="rId6" cstate="print"/>
        <a:stretch>
          <a:fillRect/>
        </a:stretch>
      </xdr:blipFill>
      <xdr:spPr>
        <a:xfrm>
          <a:off x="11112500" y="32109833"/>
          <a:ext cx="962025" cy="1266825"/>
        </a:xfrm>
        <a:prstGeom prst="rect">
          <a:avLst/>
        </a:prstGeom>
        <a:noFill/>
      </xdr:spPr>
    </xdr:pic>
    <xdr:clientData fLocksWithSheet="0"/>
  </xdr:oneCellAnchor>
  <xdr:oneCellAnchor>
    <xdr:from>
      <xdr:col>3</xdr:col>
      <xdr:colOff>931333</xdr:colOff>
      <xdr:row>17</xdr:row>
      <xdr:rowOff>508000</xdr:rowOff>
    </xdr:from>
    <xdr:ext cx="933450" cy="990600"/>
    <xdr:pic>
      <xdr:nvPicPr>
        <xdr:cNvPr id="30" name="image7.png">
          <a:extLst>
            <a:ext uri="{FF2B5EF4-FFF2-40B4-BE49-F238E27FC236}">
              <a16:creationId xmlns:a16="http://schemas.microsoft.com/office/drawing/2014/main" id="{809642B4-33D6-C54E-8DE4-C5FDC5138A82}"/>
            </a:ext>
          </a:extLst>
        </xdr:cNvPr>
        <xdr:cNvPicPr preferRelativeResize="0"/>
      </xdr:nvPicPr>
      <xdr:blipFill>
        <a:blip xmlns:r="http://schemas.openxmlformats.org/officeDocument/2006/relationships" r:embed="rId7" cstate="print"/>
        <a:stretch>
          <a:fillRect/>
        </a:stretch>
      </xdr:blipFill>
      <xdr:spPr>
        <a:xfrm>
          <a:off x="11091333" y="34141833"/>
          <a:ext cx="933450" cy="990600"/>
        </a:xfrm>
        <a:prstGeom prst="rect">
          <a:avLst/>
        </a:prstGeom>
        <a:noFill/>
      </xdr:spPr>
    </xdr:pic>
    <xdr:clientData fLocksWithSheet="0"/>
  </xdr:oneCellAnchor>
  <xdr:oneCellAnchor>
    <xdr:from>
      <xdr:col>3</xdr:col>
      <xdr:colOff>449790</xdr:colOff>
      <xdr:row>3</xdr:row>
      <xdr:rowOff>224368</xdr:rowOff>
    </xdr:from>
    <xdr:ext cx="1384936" cy="952500"/>
    <xdr:pic>
      <xdr:nvPicPr>
        <xdr:cNvPr id="33" name="image6.png">
          <a:extLst>
            <a:ext uri="{FF2B5EF4-FFF2-40B4-BE49-F238E27FC236}">
              <a16:creationId xmlns:a16="http://schemas.microsoft.com/office/drawing/2014/main" id="{F872E5E2-2994-1F59-90B3-0FA4D0E4B29E}"/>
            </a:ext>
          </a:extLst>
        </xdr:cNvPr>
        <xdr:cNvPicPr preferRelativeResize="0"/>
      </xdr:nvPicPr>
      <xdr:blipFill>
        <a:blip xmlns:r="http://schemas.openxmlformats.org/officeDocument/2006/relationships" r:embed="rId8" cstate="print"/>
        <a:stretch>
          <a:fillRect/>
        </a:stretch>
      </xdr:blipFill>
      <xdr:spPr>
        <a:xfrm>
          <a:off x="5809190" y="2472268"/>
          <a:ext cx="1384936" cy="952500"/>
        </a:xfrm>
        <a:prstGeom prst="rect">
          <a:avLst/>
        </a:prstGeom>
        <a:noFill/>
      </xdr:spPr>
    </xdr:pic>
    <xdr:clientData fLocksWithSheet="0"/>
  </xdr:oneCellAnchor>
  <xdr:oneCellAnchor>
    <xdr:from>
      <xdr:col>3</xdr:col>
      <xdr:colOff>228600</xdr:colOff>
      <xdr:row>4</xdr:row>
      <xdr:rowOff>151341</xdr:rowOff>
    </xdr:from>
    <xdr:ext cx="1508760" cy="847725"/>
    <xdr:pic>
      <xdr:nvPicPr>
        <xdr:cNvPr id="34" name="image9.png">
          <a:extLst>
            <a:ext uri="{FF2B5EF4-FFF2-40B4-BE49-F238E27FC236}">
              <a16:creationId xmlns:a16="http://schemas.microsoft.com/office/drawing/2014/main" id="{0B3C2DB6-4D65-2397-E51B-71321FC8072F}"/>
            </a:ext>
          </a:extLst>
        </xdr:cNvPr>
        <xdr:cNvPicPr preferRelativeResize="0"/>
      </xdr:nvPicPr>
      <xdr:blipFill>
        <a:blip xmlns:r="http://schemas.openxmlformats.org/officeDocument/2006/relationships" r:embed="rId9" cstate="print"/>
        <a:stretch>
          <a:fillRect/>
        </a:stretch>
      </xdr:blipFill>
      <xdr:spPr>
        <a:xfrm>
          <a:off x="5588000" y="3707341"/>
          <a:ext cx="1508760" cy="847725"/>
        </a:xfrm>
        <a:prstGeom prst="rect">
          <a:avLst/>
        </a:prstGeom>
        <a:noFill/>
      </xdr:spPr>
    </xdr:pic>
    <xdr:clientData fLocksWithSheet="0"/>
  </xdr:oneCellAnchor>
  <xdr:oneCellAnchor>
    <xdr:from>
      <xdr:col>3</xdr:col>
      <xdr:colOff>338880</xdr:colOff>
      <xdr:row>5</xdr:row>
      <xdr:rowOff>517314</xdr:rowOff>
    </xdr:from>
    <xdr:ext cx="1590674" cy="1013460"/>
    <xdr:pic>
      <xdr:nvPicPr>
        <xdr:cNvPr id="36" name="image19.png">
          <a:extLst>
            <a:ext uri="{FF2B5EF4-FFF2-40B4-BE49-F238E27FC236}">
              <a16:creationId xmlns:a16="http://schemas.microsoft.com/office/drawing/2014/main" id="{DC48FDF0-8A62-8D69-FA47-E3707F777132}"/>
            </a:ext>
          </a:extLst>
        </xdr:cNvPr>
        <xdr:cNvPicPr preferRelativeResize="0"/>
      </xdr:nvPicPr>
      <xdr:blipFill>
        <a:blip xmlns:r="http://schemas.openxmlformats.org/officeDocument/2006/relationships" r:embed="rId10" cstate="print"/>
        <a:stretch>
          <a:fillRect/>
        </a:stretch>
      </xdr:blipFill>
      <xdr:spPr>
        <a:xfrm>
          <a:off x="5698280" y="5114714"/>
          <a:ext cx="1590674" cy="1013460"/>
        </a:xfrm>
        <a:prstGeom prst="rect">
          <a:avLst/>
        </a:prstGeom>
        <a:noFill/>
      </xdr:spPr>
    </xdr:pic>
    <xdr:clientData fLocksWithSheet="0"/>
  </xdr:oneCellAnchor>
  <xdr:oneCellAnchor>
    <xdr:from>
      <xdr:col>3</xdr:col>
      <xdr:colOff>609600</xdr:colOff>
      <xdr:row>9</xdr:row>
      <xdr:rowOff>419100</xdr:rowOff>
    </xdr:from>
    <xdr:ext cx="944880" cy="769620"/>
    <xdr:pic>
      <xdr:nvPicPr>
        <xdr:cNvPr id="37" name="image13.png">
          <a:extLst>
            <a:ext uri="{FF2B5EF4-FFF2-40B4-BE49-F238E27FC236}">
              <a16:creationId xmlns:a16="http://schemas.microsoft.com/office/drawing/2014/main" id="{884DDF90-E137-44A4-068E-124EB48193C6}"/>
            </a:ext>
          </a:extLst>
        </xdr:cNvPr>
        <xdr:cNvPicPr preferRelativeResize="0"/>
      </xdr:nvPicPr>
      <xdr:blipFill>
        <a:blip xmlns:r="http://schemas.openxmlformats.org/officeDocument/2006/relationships" r:embed="rId11" cstate="print"/>
        <a:stretch>
          <a:fillRect/>
        </a:stretch>
      </xdr:blipFill>
      <xdr:spPr>
        <a:xfrm>
          <a:off x="5969000" y="19380200"/>
          <a:ext cx="944880" cy="769620"/>
        </a:xfrm>
        <a:prstGeom prst="rect">
          <a:avLst/>
        </a:prstGeom>
        <a:noFill/>
      </xdr:spPr>
    </xdr:pic>
    <xdr:clientData fLocksWithSheet="0"/>
  </xdr:oneCellAnchor>
  <xdr:oneCellAnchor>
    <xdr:from>
      <xdr:col>3</xdr:col>
      <xdr:colOff>453814</xdr:colOff>
      <xdr:row>10</xdr:row>
      <xdr:rowOff>184574</xdr:rowOff>
    </xdr:from>
    <xdr:ext cx="1249680" cy="1066800"/>
    <xdr:pic>
      <xdr:nvPicPr>
        <xdr:cNvPr id="38" name="image5.png">
          <a:extLst>
            <a:ext uri="{FF2B5EF4-FFF2-40B4-BE49-F238E27FC236}">
              <a16:creationId xmlns:a16="http://schemas.microsoft.com/office/drawing/2014/main" id="{3534414D-7682-AE9E-54B6-B97C78E7D550}"/>
            </a:ext>
          </a:extLst>
        </xdr:cNvPr>
        <xdr:cNvPicPr preferRelativeResize="0"/>
      </xdr:nvPicPr>
      <xdr:blipFill>
        <a:blip xmlns:r="http://schemas.openxmlformats.org/officeDocument/2006/relationships" r:embed="rId12" cstate="print"/>
        <a:stretch>
          <a:fillRect/>
        </a:stretch>
      </xdr:blipFill>
      <xdr:spPr>
        <a:xfrm>
          <a:off x="6184054" y="17100974"/>
          <a:ext cx="1249680" cy="1066800"/>
        </a:xfrm>
        <a:prstGeom prst="rect">
          <a:avLst/>
        </a:prstGeom>
        <a:noFill/>
      </xdr:spPr>
    </xdr:pic>
    <xdr:clientData fLocksWithSheet="0"/>
  </xdr:oneCellAnchor>
  <xdr:oneCellAnchor>
    <xdr:from>
      <xdr:col>3</xdr:col>
      <xdr:colOff>533400</xdr:colOff>
      <xdr:row>11</xdr:row>
      <xdr:rowOff>256540</xdr:rowOff>
    </xdr:from>
    <xdr:ext cx="942975" cy="781050"/>
    <xdr:pic>
      <xdr:nvPicPr>
        <xdr:cNvPr id="39" name="image2.png">
          <a:extLst>
            <a:ext uri="{FF2B5EF4-FFF2-40B4-BE49-F238E27FC236}">
              <a16:creationId xmlns:a16="http://schemas.microsoft.com/office/drawing/2014/main" id="{D21E1EE7-C7B0-C482-8E10-83F0FB32B700}"/>
            </a:ext>
          </a:extLst>
        </xdr:cNvPr>
        <xdr:cNvPicPr preferRelativeResize="0"/>
      </xdr:nvPicPr>
      <xdr:blipFill>
        <a:blip xmlns:r="http://schemas.openxmlformats.org/officeDocument/2006/relationships" r:embed="rId13" cstate="print"/>
        <a:stretch>
          <a:fillRect/>
        </a:stretch>
      </xdr:blipFill>
      <xdr:spPr>
        <a:xfrm>
          <a:off x="6263640" y="18544540"/>
          <a:ext cx="942975" cy="781050"/>
        </a:xfrm>
        <a:prstGeom prst="rect">
          <a:avLst/>
        </a:prstGeom>
        <a:noFill/>
      </xdr:spPr>
    </xdr:pic>
    <xdr:clientData fLocksWithSheet="0"/>
  </xdr:oneCellAnchor>
  <xdr:oneCellAnchor>
    <xdr:from>
      <xdr:col>3</xdr:col>
      <xdr:colOff>743373</xdr:colOff>
      <xdr:row>12</xdr:row>
      <xdr:rowOff>278553</xdr:rowOff>
    </xdr:from>
    <xdr:ext cx="828675" cy="704850"/>
    <xdr:pic>
      <xdr:nvPicPr>
        <xdr:cNvPr id="40" name="image16.png">
          <a:extLst>
            <a:ext uri="{FF2B5EF4-FFF2-40B4-BE49-F238E27FC236}">
              <a16:creationId xmlns:a16="http://schemas.microsoft.com/office/drawing/2014/main" id="{68475A6F-7057-01F7-7397-D38E2CAB2CD2}"/>
            </a:ext>
          </a:extLst>
        </xdr:cNvPr>
        <xdr:cNvPicPr preferRelativeResize="0"/>
      </xdr:nvPicPr>
      <xdr:blipFill>
        <a:blip xmlns:r="http://schemas.openxmlformats.org/officeDocument/2006/relationships" r:embed="rId14" cstate="print"/>
        <a:stretch>
          <a:fillRect/>
        </a:stretch>
      </xdr:blipFill>
      <xdr:spPr>
        <a:xfrm>
          <a:off x="6473613" y="19800993"/>
          <a:ext cx="828675" cy="704850"/>
        </a:xfrm>
        <a:prstGeom prst="rect">
          <a:avLst/>
        </a:prstGeom>
        <a:noFill/>
      </xdr:spPr>
    </xdr:pic>
    <xdr:clientData fLocksWithSheet="0"/>
  </xdr:oneCellAnchor>
  <xdr:oneCellAnchor>
    <xdr:from>
      <xdr:col>3</xdr:col>
      <xdr:colOff>397933</xdr:colOff>
      <xdr:row>13</xdr:row>
      <xdr:rowOff>237913</xdr:rowOff>
    </xdr:from>
    <xdr:ext cx="962025" cy="1276350"/>
    <xdr:pic>
      <xdr:nvPicPr>
        <xdr:cNvPr id="41" name="image1.png">
          <a:extLst>
            <a:ext uri="{FF2B5EF4-FFF2-40B4-BE49-F238E27FC236}">
              <a16:creationId xmlns:a16="http://schemas.microsoft.com/office/drawing/2014/main" id="{1FD61A1A-77C3-7C62-1E4C-52018D362BD1}"/>
            </a:ext>
          </a:extLst>
        </xdr:cNvPr>
        <xdr:cNvPicPr preferRelativeResize="0"/>
      </xdr:nvPicPr>
      <xdr:blipFill>
        <a:blip xmlns:r="http://schemas.openxmlformats.org/officeDocument/2006/relationships" r:embed="rId15" cstate="print"/>
        <a:stretch>
          <a:fillRect/>
        </a:stretch>
      </xdr:blipFill>
      <xdr:spPr>
        <a:xfrm>
          <a:off x="6128173" y="20888113"/>
          <a:ext cx="962025" cy="1276350"/>
        </a:xfrm>
        <a:prstGeom prst="rect">
          <a:avLst/>
        </a:prstGeom>
        <a:noFill/>
      </xdr:spPr>
    </xdr:pic>
    <xdr:clientData fLocksWithSheet="0"/>
  </xdr:oneCellAnchor>
  <xdr:oneCellAnchor>
    <xdr:from>
      <xdr:col>3</xdr:col>
      <xdr:colOff>846666</xdr:colOff>
      <xdr:row>18</xdr:row>
      <xdr:rowOff>656167</xdr:rowOff>
    </xdr:from>
    <xdr:ext cx="962025" cy="504825"/>
    <xdr:pic>
      <xdr:nvPicPr>
        <xdr:cNvPr id="42" name="image14.jpg">
          <a:extLst>
            <a:ext uri="{FF2B5EF4-FFF2-40B4-BE49-F238E27FC236}">
              <a16:creationId xmlns:a16="http://schemas.microsoft.com/office/drawing/2014/main" id="{53371E41-10DC-77F5-8F49-AF36EC9A4E32}"/>
            </a:ext>
          </a:extLst>
        </xdr:cNvPr>
        <xdr:cNvPicPr preferRelativeResize="0"/>
      </xdr:nvPicPr>
      <xdr:blipFill>
        <a:blip xmlns:r="http://schemas.openxmlformats.org/officeDocument/2006/relationships" r:embed="rId16" cstate="print"/>
        <a:stretch>
          <a:fillRect/>
        </a:stretch>
      </xdr:blipFill>
      <xdr:spPr>
        <a:xfrm>
          <a:off x="11006666" y="36195000"/>
          <a:ext cx="962025" cy="504825"/>
        </a:xfrm>
        <a:prstGeom prst="rect">
          <a:avLst/>
        </a:prstGeom>
        <a:noFill/>
      </xdr:spPr>
    </xdr:pic>
    <xdr:clientData fLocksWithSheet="0"/>
  </xdr:oneCellAnchor>
  <xdr:oneCellAnchor>
    <xdr:from>
      <xdr:col>3</xdr:col>
      <xdr:colOff>762000</xdr:colOff>
      <xdr:row>19</xdr:row>
      <xdr:rowOff>486833</xdr:rowOff>
    </xdr:from>
    <xdr:ext cx="962025" cy="962025"/>
    <xdr:pic>
      <xdr:nvPicPr>
        <xdr:cNvPr id="43" name="image15.jpg">
          <a:extLst>
            <a:ext uri="{FF2B5EF4-FFF2-40B4-BE49-F238E27FC236}">
              <a16:creationId xmlns:a16="http://schemas.microsoft.com/office/drawing/2014/main" id="{4E930AB5-1D88-93A3-0586-563294221DD0}"/>
            </a:ext>
          </a:extLst>
        </xdr:cNvPr>
        <xdr:cNvPicPr preferRelativeResize="0"/>
      </xdr:nvPicPr>
      <xdr:blipFill>
        <a:blip xmlns:r="http://schemas.openxmlformats.org/officeDocument/2006/relationships" r:embed="rId17" cstate="print"/>
        <a:stretch>
          <a:fillRect/>
        </a:stretch>
      </xdr:blipFill>
      <xdr:spPr>
        <a:xfrm>
          <a:off x="10922000" y="37930666"/>
          <a:ext cx="962025" cy="962025"/>
        </a:xfrm>
        <a:prstGeom prst="rect">
          <a:avLst/>
        </a:prstGeom>
        <a:noFill/>
      </xdr:spPr>
    </xdr:pic>
    <xdr:clientData fLocksWithSheet="0"/>
  </xdr:oneCellAnchor>
  <xdr:twoCellAnchor editAs="oneCell">
    <xdr:from>
      <xdr:col>3</xdr:col>
      <xdr:colOff>431800</xdr:colOff>
      <xdr:row>25</xdr:row>
      <xdr:rowOff>203200</xdr:rowOff>
    </xdr:from>
    <xdr:to>
      <xdr:col>6</xdr:col>
      <xdr:colOff>10160</xdr:colOff>
      <xdr:row>25</xdr:row>
      <xdr:rowOff>965200</xdr:rowOff>
    </xdr:to>
    <xdr:pic>
      <xdr:nvPicPr>
        <xdr:cNvPr id="8" name="Imagen 7">
          <a:extLst>
            <a:ext uri="{FF2B5EF4-FFF2-40B4-BE49-F238E27FC236}">
              <a16:creationId xmlns:a16="http://schemas.microsoft.com/office/drawing/2014/main" id="{A9DE3C33-EF95-9AC4-344E-44A7C7BC54E7}"/>
            </a:ext>
          </a:extLst>
        </xdr:cNvPr>
        <xdr:cNvPicPr>
          <a:picLocks noChangeAspect="1"/>
        </xdr:cNvPicPr>
      </xdr:nvPicPr>
      <xdr:blipFill>
        <a:blip xmlns:r="http://schemas.openxmlformats.org/officeDocument/2006/relationships" r:embed="rId18"/>
        <a:stretch>
          <a:fillRect/>
        </a:stretch>
      </xdr:blipFill>
      <xdr:spPr>
        <a:xfrm>
          <a:off x="6299200" y="42329100"/>
          <a:ext cx="3492500" cy="762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26"/>
  <sheetViews>
    <sheetView tabSelected="1" topLeftCell="A19" zoomScale="50" zoomScaleNormal="50" workbookViewId="0">
      <selection activeCell="F15" sqref="F15"/>
    </sheetView>
  </sheetViews>
  <sheetFormatPr baseColWidth="10" defaultColWidth="11.33203125" defaultRowHeight="14.4" x14ac:dyDescent="0.3"/>
  <cols>
    <col min="3" max="3" width="60.88671875" customWidth="1"/>
    <col min="4" max="4" width="29" customWidth="1"/>
    <col min="6" max="6" width="16.77734375" customWidth="1"/>
    <col min="7" max="7" width="18.77734375" customWidth="1"/>
    <col min="8" max="8" width="26.6640625" customWidth="1"/>
    <col min="9" max="9" width="27" customWidth="1"/>
    <col min="11" max="11" width="21.5546875" customWidth="1"/>
    <col min="12" max="12" width="28.109375" customWidth="1"/>
    <col min="13" max="13" width="21.6640625" customWidth="1"/>
    <col min="14" max="14" width="22.33203125" customWidth="1"/>
    <col min="15" max="15" width="19.88671875" customWidth="1"/>
  </cols>
  <sheetData>
    <row r="1" spans="2:15" ht="42.6" customHeight="1" thickBot="1" x14ac:dyDescent="0.35">
      <c r="B1" s="31" t="s">
        <v>18</v>
      </c>
      <c r="C1" s="32"/>
      <c r="D1" s="32"/>
      <c r="E1" s="32"/>
      <c r="F1" s="32"/>
      <c r="G1" s="32"/>
      <c r="H1" s="32"/>
      <c r="I1" s="33"/>
    </row>
    <row r="2" spans="2:15" ht="48" customHeight="1" x14ac:dyDescent="0.3">
      <c r="B2" s="24" t="s">
        <v>0</v>
      </c>
      <c r="C2" s="25" t="s">
        <v>1</v>
      </c>
      <c r="D2" s="26" t="s">
        <v>7</v>
      </c>
      <c r="E2" s="26" t="s">
        <v>2</v>
      </c>
      <c r="F2" s="26" t="s">
        <v>11</v>
      </c>
      <c r="G2" s="25" t="s">
        <v>9</v>
      </c>
      <c r="H2" s="26" t="s">
        <v>12</v>
      </c>
      <c r="I2" s="27" t="s">
        <v>19</v>
      </c>
    </row>
    <row r="3" spans="2:15" ht="103.5" customHeight="1" x14ac:dyDescent="0.3">
      <c r="B3" s="20">
        <v>1</v>
      </c>
      <c r="C3" s="3" t="s">
        <v>13</v>
      </c>
      <c r="D3" s="2"/>
      <c r="E3" s="1">
        <v>3</v>
      </c>
      <c r="F3" s="12">
        <v>98571.4</v>
      </c>
      <c r="G3" s="12">
        <f>F3*19%</f>
        <v>18728.565999999999</v>
      </c>
      <c r="H3" s="4"/>
      <c r="I3" s="21">
        <f>(F3+G3)*E3</f>
        <v>351899.89799999993</v>
      </c>
      <c r="K3" s="16"/>
      <c r="L3" s="18"/>
      <c r="M3" s="16"/>
      <c r="N3" s="18"/>
      <c r="O3" s="19"/>
    </row>
    <row r="4" spans="2:15" ht="103.5" customHeight="1" x14ac:dyDescent="0.3">
      <c r="B4" s="20">
        <v>2</v>
      </c>
      <c r="C4" s="5" t="s">
        <v>14</v>
      </c>
      <c r="D4" s="2"/>
      <c r="E4" s="1">
        <v>3</v>
      </c>
      <c r="F4" s="12">
        <v>115966</v>
      </c>
      <c r="G4" s="12">
        <f t="shared" ref="G4:G20" si="0">F4*19%</f>
        <v>22033.54</v>
      </c>
      <c r="H4" s="4"/>
      <c r="I4" s="21">
        <f t="shared" ref="I4:I20" si="1">(F4+G4)*E4</f>
        <v>413998.62</v>
      </c>
      <c r="K4" s="16"/>
      <c r="L4" s="18"/>
      <c r="M4" s="16"/>
      <c r="N4" s="18"/>
      <c r="O4" s="19"/>
    </row>
    <row r="5" spans="2:15" ht="82.5" customHeight="1" x14ac:dyDescent="0.3">
      <c r="B5" s="20">
        <v>3</v>
      </c>
      <c r="C5" s="6" t="s">
        <v>21</v>
      </c>
      <c r="D5" s="2"/>
      <c r="E5" s="1">
        <v>3</v>
      </c>
      <c r="F5" s="12">
        <v>98571.4</v>
      </c>
      <c r="G5" s="12">
        <f t="shared" si="0"/>
        <v>18728.565999999999</v>
      </c>
      <c r="H5" s="4"/>
      <c r="I5" s="21">
        <f t="shared" si="1"/>
        <v>351899.89799999993</v>
      </c>
      <c r="K5" s="16"/>
      <c r="L5" s="17"/>
      <c r="M5" s="16"/>
      <c r="N5" s="17"/>
      <c r="O5" s="19"/>
    </row>
    <row r="6" spans="2:15" ht="171" customHeight="1" x14ac:dyDescent="0.3">
      <c r="B6" s="20">
        <v>4</v>
      </c>
      <c r="C6" s="6" t="s">
        <v>22</v>
      </c>
      <c r="D6" s="2"/>
      <c r="E6" s="1">
        <v>3</v>
      </c>
      <c r="F6" s="12">
        <v>139159.6</v>
      </c>
      <c r="G6" s="12">
        <f t="shared" si="0"/>
        <v>26440.324000000001</v>
      </c>
      <c r="H6" s="4"/>
      <c r="I6" s="21">
        <f t="shared" si="1"/>
        <v>496799.772</v>
      </c>
      <c r="K6" s="16"/>
      <c r="L6" s="17"/>
      <c r="M6" s="16"/>
      <c r="N6" s="17"/>
      <c r="O6" s="19"/>
    </row>
    <row r="7" spans="2:15" ht="408.6" customHeight="1" x14ac:dyDescent="0.3">
      <c r="B7" s="22">
        <v>5</v>
      </c>
      <c r="C7" s="14" t="s">
        <v>23</v>
      </c>
      <c r="D7" s="1" t="s">
        <v>8</v>
      </c>
      <c r="E7" s="1">
        <v>50</v>
      </c>
      <c r="F7" s="13">
        <v>59746</v>
      </c>
      <c r="G7" s="12">
        <f t="shared" si="0"/>
        <v>11351.74</v>
      </c>
      <c r="H7" s="15">
        <f>F7*8%</f>
        <v>4779.68</v>
      </c>
      <c r="I7" s="21">
        <f>(F7+G7+H7)*E7</f>
        <v>3793871.0000000005</v>
      </c>
      <c r="K7" s="16"/>
      <c r="L7" s="17"/>
      <c r="M7" s="16"/>
      <c r="N7" s="17"/>
      <c r="O7" s="19"/>
    </row>
    <row r="8" spans="2:15" ht="116.4" customHeight="1" x14ac:dyDescent="0.3">
      <c r="B8" s="22">
        <v>6</v>
      </c>
      <c r="C8" s="6" t="s">
        <v>15</v>
      </c>
      <c r="D8" s="1"/>
      <c r="E8" s="1">
        <v>10</v>
      </c>
      <c r="F8" s="13">
        <v>66100.800000000003</v>
      </c>
      <c r="G8" s="12">
        <f t="shared" si="0"/>
        <v>12559.152</v>
      </c>
      <c r="H8" s="7"/>
      <c r="I8" s="21">
        <f t="shared" si="1"/>
        <v>786599.52</v>
      </c>
      <c r="K8" s="16"/>
      <c r="L8" s="17"/>
      <c r="M8" s="16"/>
      <c r="N8" s="17"/>
      <c r="O8" s="19"/>
    </row>
    <row r="9" spans="2:15" ht="130.80000000000001" customHeight="1" x14ac:dyDescent="0.3">
      <c r="B9" s="22">
        <v>7</v>
      </c>
      <c r="C9" s="6" t="s">
        <v>26</v>
      </c>
      <c r="D9" s="2"/>
      <c r="E9" s="1">
        <v>10</v>
      </c>
      <c r="F9" s="13">
        <v>66100.800000000003</v>
      </c>
      <c r="G9" s="12">
        <f t="shared" si="0"/>
        <v>12559.152</v>
      </c>
      <c r="H9" s="7"/>
      <c r="I9" s="21">
        <f t="shared" si="1"/>
        <v>786599.52</v>
      </c>
      <c r="K9" s="16"/>
      <c r="L9" s="17"/>
      <c r="M9" s="16"/>
      <c r="N9" s="17"/>
      <c r="O9" s="19"/>
    </row>
    <row r="10" spans="2:15" ht="123.6" customHeight="1" x14ac:dyDescent="0.3">
      <c r="B10" s="22">
        <v>8</v>
      </c>
      <c r="C10" s="6" t="s">
        <v>27</v>
      </c>
      <c r="D10" s="2"/>
      <c r="E10" s="1">
        <v>10</v>
      </c>
      <c r="F10" s="13">
        <v>66100.800000000003</v>
      </c>
      <c r="G10" s="12">
        <f t="shared" si="0"/>
        <v>12559.152</v>
      </c>
      <c r="H10" s="7"/>
      <c r="I10" s="21">
        <f t="shared" si="1"/>
        <v>786599.52</v>
      </c>
      <c r="K10" s="16"/>
      <c r="L10" s="17"/>
      <c r="M10" s="16"/>
      <c r="N10" s="17"/>
      <c r="O10" s="19"/>
    </row>
    <row r="11" spans="2:15" ht="108" customHeight="1" x14ac:dyDescent="0.3">
      <c r="B11" s="22">
        <v>9</v>
      </c>
      <c r="C11" s="6" t="s">
        <v>28</v>
      </c>
      <c r="D11" s="2"/>
      <c r="E11" s="1">
        <v>50</v>
      </c>
      <c r="F11" s="13">
        <v>5798.3</v>
      </c>
      <c r="G11" s="12">
        <f t="shared" si="0"/>
        <v>1101.6770000000001</v>
      </c>
      <c r="H11" s="7"/>
      <c r="I11" s="21">
        <f t="shared" si="1"/>
        <v>344998.85000000003</v>
      </c>
      <c r="K11" s="16"/>
      <c r="L11" s="17"/>
      <c r="M11" s="16"/>
      <c r="N11" s="17"/>
      <c r="O11" s="19"/>
    </row>
    <row r="12" spans="2:15" ht="97.2" customHeight="1" x14ac:dyDescent="0.3">
      <c r="B12" s="22">
        <v>10</v>
      </c>
      <c r="C12" s="6" t="s">
        <v>29</v>
      </c>
      <c r="D12" s="2"/>
      <c r="E12" s="1">
        <v>50</v>
      </c>
      <c r="F12" s="13">
        <v>5798.3</v>
      </c>
      <c r="G12" s="12">
        <f t="shared" si="0"/>
        <v>1101.6770000000001</v>
      </c>
      <c r="H12" s="7"/>
      <c r="I12" s="21">
        <f t="shared" si="1"/>
        <v>344998.85000000003</v>
      </c>
      <c r="K12" s="16"/>
      <c r="L12" s="17"/>
      <c r="M12" s="16"/>
      <c r="N12" s="17"/>
      <c r="O12" s="19"/>
    </row>
    <row r="13" spans="2:15" ht="88.8" customHeight="1" x14ac:dyDescent="0.3">
      <c r="B13" s="22">
        <v>11</v>
      </c>
      <c r="C13" s="6" t="s">
        <v>30</v>
      </c>
      <c r="D13" s="2"/>
      <c r="E13" s="1">
        <v>50</v>
      </c>
      <c r="F13" s="13">
        <v>22961.3</v>
      </c>
      <c r="G13" s="12">
        <f t="shared" si="0"/>
        <v>4362.6469999999999</v>
      </c>
      <c r="H13" s="7"/>
      <c r="I13" s="21">
        <f t="shared" si="1"/>
        <v>1366197.35</v>
      </c>
      <c r="K13" s="16"/>
      <c r="L13" s="17"/>
      <c r="M13" s="16"/>
      <c r="N13" s="17"/>
      <c r="O13" s="19"/>
    </row>
    <row r="14" spans="2:15" ht="136.80000000000001" customHeight="1" x14ac:dyDescent="0.3">
      <c r="B14" s="22">
        <v>12</v>
      </c>
      <c r="C14" s="6" t="s">
        <v>24</v>
      </c>
      <c r="D14" s="2"/>
      <c r="E14" s="1">
        <v>50</v>
      </c>
      <c r="F14" s="13">
        <v>42190</v>
      </c>
      <c r="G14" s="12">
        <f t="shared" si="0"/>
        <v>8016.1</v>
      </c>
      <c r="H14" s="7"/>
      <c r="I14" s="21">
        <f t="shared" si="1"/>
        <v>2510305</v>
      </c>
      <c r="K14" s="16"/>
      <c r="L14" s="17"/>
      <c r="M14" s="16"/>
      <c r="N14" s="17"/>
      <c r="O14" s="19"/>
    </row>
    <row r="15" spans="2:15" ht="115.2" customHeight="1" x14ac:dyDescent="0.3">
      <c r="B15" s="22">
        <v>13</v>
      </c>
      <c r="C15" s="6" t="s">
        <v>31</v>
      </c>
      <c r="D15" s="2"/>
      <c r="E15" s="1">
        <v>50</v>
      </c>
      <c r="F15" s="13">
        <v>7825.2</v>
      </c>
      <c r="G15" s="12">
        <f t="shared" si="0"/>
        <v>1486.788</v>
      </c>
      <c r="H15" s="7"/>
      <c r="I15" s="21">
        <f t="shared" si="1"/>
        <v>465599.39999999997</v>
      </c>
      <c r="K15" s="16"/>
      <c r="L15" s="17"/>
      <c r="M15" s="16"/>
      <c r="N15" s="17"/>
      <c r="O15" s="19"/>
    </row>
    <row r="16" spans="2:15" ht="121.2" customHeight="1" x14ac:dyDescent="0.3">
      <c r="B16" s="22">
        <v>14</v>
      </c>
      <c r="C16" s="6" t="s">
        <v>16</v>
      </c>
      <c r="D16" s="2"/>
      <c r="E16" s="1">
        <v>50</v>
      </c>
      <c r="F16" s="13">
        <v>16235.2</v>
      </c>
      <c r="G16" s="12">
        <f t="shared" si="0"/>
        <v>3084.6880000000001</v>
      </c>
      <c r="H16" s="7"/>
      <c r="I16" s="21">
        <f t="shared" si="1"/>
        <v>965994.39999999991</v>
      </c>
      <c r="K16" s="16"/>
      <c r="L16" s="17"/>
      <c r="M16" s="16"/>
      <c r="N16" s="17"/>
      <c r="O16" s="19"/>
    </row>
    <row r="17" spans="2:15" ht="150.44999999999999" customHeight="1" x14ac:dyDescent="0.3">
      <c r="B17" s="22">
        <v>15</v>
      </c>
      <c r="C17" s="6" t="s">
        <v>17</v>
      </c>
      <c r="D17" s="2"/>
      <c r="E17" s="1">
        <v>50</v>
      </c>
      <c r="F17" s="13">
        <v>8571.4</v>
      </c>
      <c r="G17" s="12">
        <f t="shared" si="0"/>
        <v>1628.566</v>
      </c>
      <c r="H17" s="7"/>
      <c r="I17" s="21">
        <f t="shared" si="1"/>
        <v>509998.30000000005</v>
      </c>
      <c r="K17" s="16"/>
      <c r="L17" s="17"/>
      <c r="M17" s="16"/>
      <c r="N17" s="17"/>
      <c r="O17" s="19"/>
    </row>
    <row r="18" spans="2:15" ht="145.19999999999999" customHeight="1" x14ac:dyDescent="0.3">
      <c r="B18" s="22">
        <v>16</v>
      </c>
      <c r="C18" s="6" t="s">
        <v>32</v>
      </c>
      <c r="D18" s="2"/>
      <c r="E18" s="1">
        <v>50</v>
      </c>
      <c r="F18" s="13">
        <v>2941</v>
      </c>
      <c r="G18" s="12">
        <f t="shared" si="0"/>
        <v>558.79</v>
      </c>
      <c r="H18" s="7"/>
      <c r="I18" s="21">
        <f t="shared" si="1"/>
        <v>174989.5</v>
      </c>
      <c r="K18" s="16"/>
      <c r="L18" s="17"/>
      <c r="M18" s="16"/>
      <c r="N18" s="17"/>
      <c r="O18" s="19"/>
    </row>
    <row r="19" spans="2:15" ht="94.8" customHeight="1" x14ac:dyDescent="0.3">
      <c r="B19" s="22">
        <v>17</v>
      </c>
      <c r="C19" s="6" t="s">
        <v>33</v>
      </c>
      <c r="D19" s="2"/>
      <c r="E19" s="1">
        <v>50</v>
      </c>
      <c r="F19" s="13">
        <v>16200</v>
      </c>
      <c r="G19" s="12">
        <f t="shared" si="0"/>
        <v>3078</v>
      </c>
      <c r="H19" s="7"/>
      <c r="I19" s="21">
        <f t="shared" si="1"/>
        <v>963900</v>
      </c>
      <c r="K19" s="16"/>
      <c r="L19" s="17"/>
      <c r="M19" s="16"/>
      <c r="N19" s="17"/>
      <c r="O19" s="19"/>
    </row>
    <row r="20" spans="2:15" ht="169.2" customHeight="1" x14ac:dyDescent="0.3">
      <c r="B20" s="22">
        <v>18</v>
      </c>
      <c r="C20" s="8" t="s">
        <v>25</v>
      </c>
      <c r="D20" s="2"/>
      <c r="E20" s="1">
        <v>100</v>
      </c>
      <c r="F20" s="13">
        <v>4200</v>
      </c>
      <c r="G20" s="12">
        <f t="shared" si="0"/>
        <v>798</v>
      </c>
      <c r="H20" s="7"/>
      <c r="I20" s="21">
        <f t="shared" si="1"/>
        <v>499800</v>
      </c>
      <c r="K20" s="16"/>
      <c r="L20" s="17"/>
      <c r="M20" s="16"/>
      <c r="N20" s="17"/>
      <c r="O20" s="19"/>
    </row>
    <row r="21" spans="2:15" ht="41.4" customHeight="1" x14ac:dyDescent="0.3">
      <c r="B21" s="37" t="s">
        <v>10</v>
      </c>
      <c r="C21" s="38"/>
      <c r="D21" s="38"/>
      <c r="E21" s="38"/>
      <c r="F21" s="38"/>
      <c r="G21" s="38"/>
      <c r="H21" s="39"/>
      <c r="I21" s="23">
        <f>SUM(I3:I20)</f>
        <v>15915049.398</v>
      </c>
    </row>
    <row r="22" spans="2:15" ht="55.2" customHeight="1" thickBot="1" x14ac:dyDescent="0.35">
      <c r="B22" s="34" t="s">
        <v>20</v>
      </c>
      <c r="C22" s="35"/>
      <c r="D22" s="35"/>
      <c r="E22" s="35"/>
      <c r="F22" s="35"/>
      <c r="G22" s="35"/>
      <c r="H22" s="35"/>
      <c r="I22" s="36"/>
    </row>
    <row r="23" spans="2:15" ht="78.599999999999994" thickBot="1" x14ac:dyDescent="0.35">
      <c r="B23" s="9" t="s">
        <v>3</v>
      </c>
      <c r="C23" s="28" t="s">
        <v>34</v>
      </c>
      <c r="D23" s="29"/>
      <c r="E23" s="29"/>
      <c r="F23" s="29"/>
      <c r="G23" s="29"/>
      <c r="H23" s="29"/>
      <c r="I23" s="30"/>
    </row>
    <row r="24" spans="2:15" ht="16.2" thickBot="1" x14ac:dyDescent="0.35">
      <c r="B24" s="10" t="s">
        <v>4</v>
      </c>
      <c r="C24" s="28">
        <v>80353740</v>
      </c>
      <c r="D24" s="29"/>
      <c r="E24" s="29"/>
      <c r="F24" s="29"/>
      <c r="G24" s="29"/>
      <c r="H24" s="29"/>
      <c r="I24" s="30"/>
    </row>
    <row r="25" spans="2:15" ht="16.2" thickBot="1" x14ac:dyDescent="0.35">
      <c r="B25" s="10" t="s">
        <v>5</v>
      </c>
      <c r="C25" s="28">
        <v>9009026456</v>
      </c>
      <c r="D25" s="29"/>
      <c r="E25" s="29"/>
      <c r="F25" s="29"/>
      <c r="G25" s="29"/>
      <c r="H25" s="29"/>
      <c r="I25" s="30"/>
    </row>
    <row r="26" spans="2:15" ht="94.2" thickBot="1" x14ac:dyDescent="0.35">
      <c r="B26" s="11" t="s">
        <v>6</v>
      </c>
      <c r="C26" s="28"/>
      <c r="D26" s="29"/>
      <c r="E26" s="29"/>
      <c r="F26" s="29"/>
      <c r="G26" s="29"/>
      <c r="H26" s="29"/>
      <c r="I26" s="30"/>
    </row>
  </sheetData>
  <mergeCells count="7">
    <mergeCell ref="C26:I26"/>
    <mergeCell ref="B1:I1"/>
    <mergeCell ref="B22:I22"/>
    <mergeCell ref="C23:I23"/>
    <mergeCell ref="C24:I24"/>
    <mergeCell ref="C25:I25"/>
    <mergeCell ref="B21:H2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Sandoval</dc:creator>
  <cp:keywords/>
  <dc:description/>
  <cp:lastModifiedBy>Usuario</cp:lastModifiedBy>
  <cp:revision/>
  <dcterms:created xsi:type="dcterms:W3CDTF">2024-10-25T17:48:23Z</dcterms:created>
  <dcterms:modified xsi:type="dcterms:W3CDTF">2025-11-26T16:44:12Z</dcterms:modified>
  <cp:category/>
  <cp:contentStatus/>
</cp:coreProperties>
</file>