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hirley.vargas\Documents\Contratación 2025\Contratación\Minima Cuantía\6. Prospectiva - Digiturnos\Publicar\"/>
    </mc:Choice>
  </mc:AlternateContent>
  <bookViews>
    <workbookView xWindow="0" yWindow="0" windowWidth="28800" windowHeight="12330"/>
  </bookViews>
  <sheets>
    <sheet name="OFERTA ECONOMIC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nu8nN15JGSrhVqP19Hk9II6KK5vFSFsA+MesnlLQNAo="/>
    </ext>
  </extLst>
</workbook>
</file>

<file path=xl/calcChain.xml><?xml version="1.0" encoding="utf-8"?>
<calcChain xmlns="http://schemas.openxmlformats.org/spreadsheetml/2006/main">
  <c r="E14" i="1" l="1"/>
  <c r="F13" i="1"/>
  <c r="G13" i="1" s="1"/>
  <c r="F11" i="1"/>
  <c r="G11" i="1" s="1"/>
  <c r="F9" i="1"/>
  <c r="G9" i="1" s="1"/>
  <c r="F8" i="1"/>
  <c r="G8" i="1" s="1"/>
  <c r="F7" i="1"/>
  <c r="F14" i="1" s="1"/>
  <c r="G7" i="1" l="1"/>
  <c r="G14" i="1" s="1"/>
</calcChain>
</file>

<file path=xl/sharedStrings.xml><?xml version="1.0" encoding="utf-8"?>
<sst xmlns="http://schemas.openxmlformats.org/spreadsheetml/2006/main" count="21" uniqueCount="20">
  <si>
    <t>Formulario 5</t>
  </si>
  <si>
    <t xml:space="preserve">Formato de Oferta Económica </t>
  </si>
  <si>
    <t>ADQUISICIÓN DE SOLUCIÓN TECNOLÓGICA PARA LA ATENCIÓN AL PÚBLICO EN MODALIDAD FÍSICA Y VIRTUAL DEL SISTEMA DE IDENTIFICACIÓN DE POTENCIALES BENEFICIARIOS DE PROGRAMAS SOCIALES – METODOLOGÍA IV (SISBÉN) DEL MUNICIPIO DE MOSQUERA.”</t>
  </si>
  <si>
    <t>REF. ARTÍCULO</t>
  </si>
  <si>
    <t>ELEMENTO</t>
  </si>
  <si>
    <t>CANTIDAD</t>
  </si>
  <si>
    <t>VALOR UNITARIO</t>
  </si>
  <si>
    <t>IVA (SI APLICA)</t>
  </si>
  <si>
    <t>TOTAL</t>
  </si>
  <si>
    <t>Dispensador automático de turnos con pantalla tactil</t>
  </si>
  <si>
    <t xml:space="preserve">Software de Gestión de Turnos </t>
  </si>
  <si>
    <t>Mini Player</t>
  </si>
  <si>
    <t>TV/ PANTALLA  50 Pulgadas</t>
  </si>
  <si>
    <t>SERVICIOS ADICIONALES - Instalacion y configuración - capacitación al personal - mantenimiento preventivo</t>
  </si>
  <si>
    <t>N/A</t>
  </si>
  <si>
    <t xml:space="preserve">NOMBRE REPRESENTANTE LEGAL </t>
  </si>
  <si>
    <t>FABIAN ELIECER ACOSTA CUBILLOS</t>
  </si>
  <si>
    <t>C.C.</t>
  </si>
  <si>
    <t>9,738,956</t>
  </si>
  <si>
    <t xml:space="preserve">Nota 1: El contratista deberá garantizar el mantenimiento preventivo y correctivo del sistema software durante un (1) año la cual incluirá el correcto funcionamiento, actualización y soporte técnico de la licencia (Software).
Nota 2: El Contratista deberá ofrecer una garantía mínima de un (1) año sobre los insumos físicos entregados, contada a partir de la fecha de recibo a satisfacción por parte del supervisor del contrato, de conformidad con el acta de entrega correspondiente.
Nota 3: El contratista deberá suministrar una (1) sola licencia de software, la cual deberá permitir su instalación y funcionamiento en cuatro (4) equipos, garantizando la plena operatividad del sistema en cada uno de ellos sin restricciones de uso.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</si>
</sst>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* #,##0_-;\-&quot;$&quot;* #,##0_-;_-&quot;$&quot;* &quot;-&quot;_-;_-@"/>
  </numFmts>
  <fonts count="9">
    <font>
      <sz val="12"/>
      <color theme="1"/>
      <name val="Aptos Narrow"/>
      <scheme val="minor"/>
    </font>
    <font>
      <b/>
      <sz val="11"/>
      <color theme="1"/>
      <name val="Arial"/>
    </font>
    <font>
      <sz val="12"/>
      <name val="Aptos Narrow"/>
    </font>
    <font>
      <sz val="11"/>
      <color theme="1"/>
      <name val="Arial"/>
    </font>
    <font>
      <b/>
      <sz val="11"/>
      <color theme="1"/>
      <name val="Aptos Narrow"/>
    </font>
    <font>
      <sz val="12"/>
      <color theme="1"/>
      <name val="Arial"/>
    </font>
    <font>
      <b/>
      <sz val="9"/>
      <color rgb="FF222222"/>
      <name val="Arial"/>
    </font>
    <font>
      <sz val="12"/>
      <color theme="1"/>
      <name val="Arial"/>
    </font>
    <font>
      <sz val="10"/>
      <color theme="1"/>
      <name val="Times New Roman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/>
    </xf>
    <xf numFmtId="0" fontId="4" fillId="0" borderId="31" xfId="0" applyFont="1" applyBorder="1"/>
    <xf numFmtId="164" fontId="4" fillId="0" borderId="31" xfId="0" applyNumberFormat="1" applyFont="1" applyBorder="1"/>
    <xf numFmtId="164" fontId="4" fillId="0" borderId="32" xfId="0" applyNumberFormat="1" applyFont="1" applyBorder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8" fillId="0" borderId="0" xfId="0" applyFont="1" applyAlignment="1">
      <alignment vertical="center"/>
    </xf>
    <xf numFmtId="164" fontId="3" fillId="0" borderId="22" xfId="0" applyNumberFormat="1" applyFont="1" applyBorder="1" applyAlignment="1">
      <alignment horizontal="center" vertical="center" wrapText="1"/>
    </xf>
    <xf numFmtId="0" fontId="2" fillId="0" borderId="27" xfId="0" applyFont="1" applyBorder="1"/>
    <xf numFmtId="0" fontId="1" fillId="0" borderId="18" xfId="0" applyFont="1" applyBorder="1" applyAlignment="1">
      <alignment horizontal="center" vertical="center" wrapText="1"/>
    </xf>
    <xf numFmtId="0" fontId="2" fillId="0" borderId="23" xfId="0" applyFont="1" applyBorder="1"/>
    <xf numFmtId="0" fontId="3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3" fillId="0" borderId="21" xfId="0" applyFont="1" applyBorder="1" applyAlignment="1">
      <alignment horizontal="center" vertical="center" wrapText="1"/>
    </xf>
    <xf numFmtId="0" fontId="2" fillId="0" borderId="26" xfId="0" applyFont="1" applyBorder="1"/>
    <xf numFmtId="164" fontId="3" fillId="0" borderId="21" xfId="0" applyNumberFormat="1" applyFont="1" applyBorder="1" applyAlignment="1">
      <alignment vertical="center" wrapText="1"/>
    </xf>
    <xf numFmtId="164" fontId="3" fillId="0" borderId="21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/>
    </xf>
    <xf numFmtId="0" fontId="4" fillId="0" borderId="28" xfId="0" applyFont="1" applyBorder="1" applyAlignment="1">
      <alignment horizontal="center"/>
    </xf>
    <xf numFmtId="0" fontId="2" fillId="0" borderId="29" xfId="0" applyFont="1" applyBorder="1"/>
    <xf numFmtId="0" fontId="2" fillId="0" borderId="30" xfId="0" applyFont="1" applyBorder="1"/>
    <xf numFmtId="0" fontId="6" fillId="0" borderId="0" xfId="0" applyFont="1" applyAlignment="1">
      <alignment vertical="center"/>
    </xf>
    <xf numFmtId="0" fontId="0" fillId="0" borderId="0" xfId="0" applyFont="1" applyAlignment="1"/>
    <xf numFmtId="0" fontId="7" fillId="0" borderId="33" xfId="0" applyFont="1" applyBorder="1" applyAlignment="1">
      <alignment horizontal="center" wrapText="1"/>
    </xf>
    <xf numFmtId="0" fontId="7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1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3" fillId="0" borderId="14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2076450</xdr:colOff>
      <xdr:row>15</xdr:row>
      <xdr:rowOff>28575</xdr:rowOff>
    </xdr:from>
    <xdr:ext cx="3476625" cy="495300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0"/>
  <sheetViews>
    <sheetView tabSelected="1" workbookViewId="0">
      <selection activeCell="E19" sqref="E19"/>
    </sheetView>
  </sheetViews>
  <sheetFormatPr baseColWidth="10" defaultColWidth="11.21875" defaultRowHeight="15" customHeight="1"/>
  <cols>
    <col min="1" max="1" width="9.21875" customWidth="1"/>
    <col min="2" max="2" width="17.109375" customWidth="1"/>
    <col min="3" max="3" width="13.6640625" customWidth="1"/>
    <col min="4" max="4" width="9.21875" customWidth="1"/>
    <col min="5" max="5" width="10.5546875" customWidth="1"/>
    <col min="6" max="6" width="9.77734375" customWidth="1"/>
    <col min="7" max="7" width="11" customWidth="1"/>
    <col min="8" max="22" width="10.5546875" customWidth="1"/>
  </cols>
  <sheetData>
    <row r="1" spans="1:7" ht="15.75" customHeight="1">
      <c r="A1" s="36" t="s">
        <v>0</v>
      </c>
      <c r="B1" s="37"/>
      <c r="C1" s="37"/>
      <c r="D1" s="37"/>
      <c r="E1" s="37"/>
      <c r="F1" s="37"/>
      <c r="G1" s="38"/>
    </row>
    <row r="2" spans="1:7" ht="15.75" customHeight="1">
      <c r="A2" s="39"/>
      <c r="B2" s="40"/>
      <c r="C2" s="40"/>
      <c r="D2" s="40"/>
      <c r="E2" s="40"/>
      <c r="F2" s="40"/>
      <c r="G2" s="41"/>
    </row>
    <row r="3" spans="1:7" ht="15.75" customHeight="1">
      <c r="A3" s="42" t="s">
        <v>1</v>
      </c>
      <c r="B3" s="43"/>
      <c r="C3" s="43"/>
      <c r="D3" s="43"/>
      <c r="E3" s="43"/>
      <c r="F3" s="43"/>
      <c r="G3" s="44"/>
    </row>
    <row r="4" spans="1:7" ht="15.75" customHeight="1">
      <c r="A4" s="45" t="s">
        <v>2</v>
      </c>
      <c r="B4" s="46"/>
      <c r="C4" s="46"/>
      <c r="D4" s="46"/>
      <c r="E4" s="46"/>
      <c r="F4" s="46"/>
      <c r="G4" s="47"/>
    </row>
    <row r="5" spans="1:7" ht="30.75" customHeight="1">
      <c r="A5" s="39"/>
      <c r="B5" s="40"/>
      <c r="C5" s="40"/>
      <c r="D5" s="40"/>
      <c r="E5" s="40"/>
      <c r="F5" s="40"/>
      <c r="G5" s="41"/>
    </row>
    <row r="6" spans="1:7" ht="56.25" customHeight="1">
      <c r="A6" s="1" t="s">
        <v>3</v>
      </c>
      <c r="B6" s="48" t="s">
        <v>4</v>
      </c>
      <c r="C6" s="49"/>
      <c r="D6" s="2" t="s">
        <v>5</v>
      </c>
      <c r="E6" s="2" t="s">
        <v>6</v>
      </c>
      <c r="F6" s="2" t="s">
        <v>7</v>
      </c>
      <c r="G6" s="3" t="s">
        <v>8</v>
      </c>
    </row>
    <row r="7" spans="1:7" ht="34.5" customHeight="1">
      <c r="A7" s="1">
        <v>1</v>
      </c>
      <c r="B7" s="27" t="s">
        <v>9</v>
      </c>
      <c r="C7" s="28"/>
      <c r="D7" s="4">
        <v>1</v>
      </c>
      <c r="E7" s="5">
        <v>8800000</v>
      </c>
      <c r="F7" s="5">
        <f t="shared" ref="F7:F9" si="0">E7*19%</f>
        <v>1672000</v>
      </c>
      <c r="G7" s="6">
        <f t="shared" ref="G7:G9" si="1">E7+F7</f>
        <v>10472000</v>
      </c>
    </row>
    <row r="8" spans="1:7" ht="25.5" customHeight="1">
      <c r="A8" s="1">
        <v>2</v>
      </c>
      <c r="B8" s="50" t="s">
        <v>10</v>
      </c>
      <c r="C8" s="28"/>
      <c r="D8" s="4">
        <v>1</v>
      </c>
      <c r="E8" s="5">
        <v>7000000</v>
      </c>
      <c r="F8" s="5">
        <f t="shared" si="0"/>
        <v>1330000</v>
      </c>
      <c r="G8" s="6">
        <f t="shared" si="1"/>
        <v>8330000</v>
      </c>
    </row>
    <row r="9" spans="1:7" ht="15.75" customHeight="1">
      <c r="A9" s="17">
        <v>3</v>
      </c>
      <c r="B9" s="19" t="s">
        <v>11</v>
      </c>
      <c r="C9" s="20"/>
      <c r="D9" s="23">
        <v>1</v>
      </c>
      <c r="E9" s="26">
        <v>1500000</v>
      </c>
      <c r="F9" s="26">
        <f t="shared" si="0"/>
        <v>285000</v>
      </c>
      <c r="G9" s="15">
        <f t="shared" si="1"/>
        <v>1785000</v>
      </c>
    </row>
    <row r="10" spans="1:7" ht="13.5" customHeight="1">
      <c r="A10" s="18"/>
      <c r="B10" s="21"/>
      <c r="C10" s="22"/>
      <c r="D10" s="24"/>
      <c r="E10" s="24"/>
      <c r="F10" s="24"/>
      <c r="G10" s="16"/>
    </row>
    <row r="11" spans="1:7" ht="15.75" customHeight="1">
      <c r="A11" s="17">
        <v>4</v>
      </c>
      <c r="B11" s="19" t="s">
        <v>12</v>
      </c>
      <c r="C11" s="20"/>
      <c r="D11" s="23">
        <v>1</v>
      </c>
      <c r="E11" s="25">
        <v>2500000</v>
      </c>
      <c r="F11" s="26">
        <f>E11*19%</f>
        <v>475000</v>
      </c>
      <c r="G11" s="15">
        <f>E11+F11</f>
        <v>2975000</v>
      </c>
    </row>
    <row r="12" spans="1:7" ht="10.5" customHeight="1">
      <c r="A12" s="18"/>
      <c r="B12" s="21"/>
      <c r="C12" s="22"/>
      <c r="D12" s="24"/>
      <c r="E12" s="24"/>
      <c r="F12" s="24"/>
      <c r="G12" s="16"/>
    </row>
    <row r="13" spans="1:7" ht="54" customHeight="1">
      <c r="A13" s="1">
        <v>5</v>
      </c>
      <c r="B13" s="27" t="s">
        <v>13</v>
      </c>
      <c r="C13" s="28"/>
      <c r="D13" s="4">
        <v>1</v>
      </c>
      <c r="E13" s="7">
        <v>2500000</v>
      </c>
      <c r="F13" s="5">
        <f>E13*19%</f>
        <v>475000</v>
      </c>
      <c r="G13" s="6">
        <f>E13+F13</f>
        <v>2975000</v>
      </c>
    </row>
    <row r="14" spans="1:7" ht="16.5" customHeight="1">
      <c r="A14" s="29" t="s">
        <v>8</v>
      </c>
      <c r="B14" s="30"/>
      <c r="C14" s="31"/>
      <c r="D14" s="8" t="s">
        <v>14</v>
      </c>
      <c r="E14" s="9">
        <f t="shared" ref="E14:G14" si="2">SUM(E7:E13)</f>
        <v>22300000</v>
      </c>
      <c r="F14" s="9">
        <f t="shared" si="2"/>
        <v>4237000</v>
      </c>
      <c r="G14" s="10">
        <f t="shared" si="2"/>
        <v>26537000</v>
      </c>
    </row>
    <row r="15" spans="1:7" ht="45" customHeight="1">
      <c r="G15" s="11"/>
    </row>
    <row r="16" spans="1:7" ht="52.5" customHeight="1">
      <c r="A16" s="32"/>
      <c r="B16" s="33"/>
      <c r="C16" s="33"/>
    </row>
    <row r="17" spans="1:7" ht="15.75" customHeight="1">
      <c r="A17" s="12" t="s">
        <v>15</v>
      </c>
      <c r="B17" s="13" t="s">
        <v>16</v>
      </c>
    </row>
    <row r="18" spans="1:7" ht="15.75" customHeight="1">
      <c r="A18" s="12" t="s">
        <v>17</v>
      </c>
      <c r="B18" s="13" t="s">
        <v>18</v>
      </c>
    </row>
    <row r="19" spans="1:7" ht="15.75" customHeight="1">
      <c r="A19" s="12"/>
    </row>
    <row r="20" spans="1:7" ht="159" customHeight="1">
      <c r="A20" s="34" t="s">
        <v>19</v>
      </c>
      <c r="B20" s="33"/>
      <c r="C20" s="33"/>
      <c r="D20" s="33"/>
      <c r="E20" s="33"/>
      <c r="F20" s="33"/>
      <c r="G20" s="33"/>
    </row>
    <row r="21" spans="1:7" ht="15.75" customHeight="1">
      <c r="A21" s="12"/>
      <c r="B21" s="12"/>
      <c r="C21" s="12"/>
      <c r="D21" s="12"/>
      <c r="E21" s="12"/>
      <c r="F21" s="12"/>
      <c r="G21" s="12"/>
    </row>
    <row r="22" spans="1:7" ht="15.75" customHeight="1">
      <c r="A22" s="35"/>
      <c r="B22" s="33"/>
      <c r="C22" s="12"/>
      <c r="D22" s="12"/>
      <c r="E22" s="12"/>
      <c r="F22" s="12"/>
      <c r="G22" s="12"/>
    </row>
    <row r="23" spans="1:7" ht="15.75" customHeight="1">
      <c r="A23" s="12"/>
      <c r="B23" s="12"/>
      <c r="C23" s="12"/>
      <c r="D23" s="12"/>
      <c r="E23" s="12"/>
      <c r="F23" s="12"/>
      <c r="G23" s="12"/>
    </row>
    <row r="24" spans="1:7" ht="15.75" customHeight="1">
      <c r="A24" s="12"/>
      <c r="B24" s="12"/>
      <c r="C24" s="12"/>
      <c r="D24" s="12"/>
      <c r="E24" s="12"/>
      <c r="F24" s="12"/>
      <c r="G24" s="12"/>
    </row>
    <row r="25" spans="1:7" ht="17.25" customHeight="1">
      <c r="A25" s="12"/>
      <c r="B25" s="12"/>
      <c r="C25" s="12"/>
      <c r="D25" s="12"/>
      <c r="E25" s="12"/>
      <c r="F25" s="12"/>
      <c r="G25" s="12"/>
    </row>
    <row r="26" spans="1:7" ht="27" customHeight="1">
      <c r="A26" s="12"/>
      <c r="B26" s="12"/>
      <c r="C26" s="12"/>
      <c r="D26" s="12"/>
      <c r="E26" s="12"/>
      <c r="F26" s="12"/>
      <c r="G26" s="12"/>
    </row>
    <row r="27" spans="1:7" ht="17.25" customHeight="1">
      <c r="A27" s="12"/>
      <c r="B27" s="12"/>
      <c r="C27" s="12"/>
      <c r="D27" s="12"/>
      <c r="E27" s="12"/>
      <c r="F27" s="12"/>
      <c r="G27" s="12"/>
    </row>
    <row r="28" spans="1:7" ht="15.75" customHeight="1">
      <c r="A28" s="12"/>
      <c r="B28" s="12"/>
      <c r="C28" s="12"/>
      <c r="D28" s="12"/>
      <c r="E28" s="12"/>
      <c r="F28" s="12"/>
      <c r="G28" s="12"/>
    </row>
    <row r="29" spans="1:7" ht="17.25" customHeight="1">
      <c r="A29" s="12"/>
      <c r="B29" s="12"/>
      <c r="C29" s="12"/>
      <c r="D29" s="12"/>
      <c r="E29" s="12"/>
      <c r="F29" s="12"/>
      <c r="G29" s="12"/>
    </row>
    <row r="30" spans="1:7" ht="17.25" customHeight="1">
      <c r="A30" s="12"/>
      <c r="B30" s="12"/>
      <c r="C30" s="12"/>
      <c r="D30" s="12"/>
      <c r="E30" s="12"/>
      <c r="F30" s="12"/>
      <c r="G30" s="12"/>
    </row>
    <row r="31" spans="1:7" ht="17.25" customHeight="1">
      <c r="A31" s="12"/>
      <c r="B31" s="12"/>
      <c r="C31" s="12"/>
      <c r="D31" s="12"/>
      <c r="E31" s="12"/>
      <c r="F31" s="12"/>
      <c r="G31" s="12"/>
    </row>
    <row r="32" spans="1:7" ht="15.75" customHeight="1">
      <c r="A32" s="12"/>
      <c r="B32" s="12"/>
      <c r="C32" s="12"/>
      <c r="D32" s="12"/>
      <c r="E32" s="12"/>
      <c r="F32" s="12"/>
      <c r="G32" s="12"/>
    </row>
    <row r="33" spans="1:7" ht="15.75" customHeight="1">
      <c r="A33" s="12"/>
      <c r="B33" s="12"/>
      <c r="C33" s="12"/>
      <c r="D33" s="12"/>
      <c r="E33" s="12"/>
      <c r="F33" s="12"/>
      <c r="G33" s="12"/>
    </row>
    <row r="34" spans="1:7" ht="17.25" customHeight="1">
      <c r="A34" s="12"/>
      <c r="B34" s="12"/>
      <c r="C34" s="12"/>
      <c r="D34" s="12"/>
      <c r="E34" s="12"/>
      <c r="F34" s="12"/>
      <c r="G34" s="12"/>
    </row>
    <row r="35" spans="1:7" ht="15.75" customHeight="1"/>
    <row r="36" spans="1:7" ht="17.25" customHeight="1"/>
    <row r="37" spans="1:7" ht="15.75" customHeight="1"/>
    <row r="38" spans="1:7" ht="15.75" customHeight="1"/>
    <row r="39" spans="1:7" ht="15.75" customHeight="1"/>
    <row r="40" spans="1:7" ht="15.75" customHeight="1">
      <c r="A40" s="14"/>
    </row>
    <row r="41" spans="1:7" ht="15.75" customHeight="1"/>
    <row r="42" spans="1:7" ht="15.75" customHeight="1"/>
    <row r="43" spans="1:7" ht="15.75" customHeight="1"/>
    <row r="44" spans="1:7" ht="15.75" customHeight="1"/>
    <row r="45" spans="1:7" ht="15.75" customHeight="1"/>
    <row r="46" spans="1:7" ht="15.75" customHeight="1"/>
    <row r="47" spans="1:7" ht="15.75" customHeight="1"/>
    <row r="48" spans="1: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3">
    <mergeCell ref="E9:E10"/>
    <mergeCell ref="G9:G10"/>
    <mergeCell ref="F9:F10"/>
    <mergeCell ref="A1:G2"/>
    <mergeCell ref="A3:G3"/>
    <mergeCell ref="A4:G5"/>
    <mergeCell ref="B6:C6"/>
    <mergeCell ref="B7:C7"/>
    <mergeCell ref="B8:C8"/>
    <mergeCell ref="A9:A10"/>
    <mergeCell ref="B9:C10"/>
    <mergeCell ref="D9:D10"/>
    <mergeCell ref="B13:C13"/>
    <mergeCell ref="A14:C14"/>
    <mergeCell ref="A16:C16"/>
    <mergeCell ref="A20:G20"/>
    <mergeCell ref="A22:B22"/>
    <mergeCell ref="G11:G12"/>
    <mergeCell ref="A11:A12"/>
    <mergeCell ref="B11:C12"/>
    <mergeCell ref="D11:D12"/>
    <mergeCell ref="E11:E12"/>
    <mergeCell ref="F11:F12"/>
  </mergeCells>
  <pageMargins left="0.7" right="0.7" top="0.75" bottom="0.75" header="0" footer="0"/>
  <pageSetup scale="7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Leonardo Solis Y.</dc:creator>
  <cp:lastModifiedBy>Shirley Viviana Vargas Restrepo</cp:lastModifiedBy>
  <dcterms:created xsi:type="dcterms:W3CDTF">2025-09-15T15:41:10Z</dcterms:created>
  <dcterms:modified xsi:type="dcterms:W3CDTF">2025-12-02T14:30:07Z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2025-09-17T13:19:39Z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c07d2650-8228-44c2-a15b-75304b843247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