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codeName="ThisWorkbook" defaultThemeVersion="166925"/>
  <mc:AlternateContent xmlns:mc="http://schemas.openxmlformats.org/markup-compatibility/2006">
    <mc:Choice Requires="x15">
      <x15ac:absPath xmlns:x15ac="http://schemas.microsoft.com/office/spreadsheetml/2010/11/ac" url="https://planeacionnacional-my.sharepoint.com/personal/bgutierrez_dnp_gov_co/Documents/DNP/ALS/PROCESO ARTÍSTICOS/REVISIÓN CRUZADA/"/>
    </mc:Choice>
  </mc:AlternateContent>
  <xr:revisionPtr revIDLastSave="47" documentId="13_ncr:1_{9845742C-A039-485B-9AB8-9DDAAFFBFD92}" xr6:coauthVersionLast="47" xr6:coauthVersionMax="47" xr10:uidLastSave="{94136C47-ADAA-489C-9576-8F9F00B9D119}"/>
  <bookViews>
    <workbookView xWindow="-108" yWindow="-108" windowWidth="23256" windowHeight="12456" xr2:uid="{46393FFF-C989-41F0-8D28-FEE352255BE0}"/>
  </bookViews>
  <sheets>
    <sheet name="DOTACION ARTISTICOS Y CULTURALE" sheetId="9"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57" i="9" l="1"/>
  <c r="O56" i="9"/>
  <c r="O55" i="9"/>
  <c r="O54" i="9"/>
  <c r="O53" i="9"/>
  <c r="O52" i="9"/>
  <c r="O51" i="9"/>
  <c r="O50" i="9"/>
  <c r="O49" i="9"/>
  <c r="O48" i="9"/>
  <c r="O47" i="9"/>
  <c r="O46" i="9"/>
  <c r="O45" i="9"/>
  <c r="O44" i="9"/>
  <c r="O43" i="9"/>
  <c r="O42" i="9"/>
  <c r="O41" i="9"/>
  <c r="O40" i="9"/>
  <c r="O39" i="9"/>
  <c r="O38" i="9"/>
  <c r="O37" i="9"/>
  <c r="O36" i="9"/>
  <c r="O35" i="9"/>
  <c r="O34" i="9"/>
  <c r="O33" i="9"/>
  <c r="O32" i="9"/>
  <c r="O31" i="9"/>
  <c r="O30" i="9"/>
  <c r="O29" i="9"/>
  <c r="O28" i="9"/>
  <c r="O27" i="9"/>
  <c r="O26" i="9"/>
  <c r="O25" i="9"/>
  <c r="O24" i="9"/>
  <c r="O23" i="9"/>
  <c r="O22" i="9"/>
  <c r="O21" i="9"/>
  <c r="O20" i="9"/>
  <c r="O19" i="9"/>
  <c r="O18" i="9"/>
  <c r="O17" i="9"/>
  <c r="O16" i="9"/>
  <c r="O15" i="9"/>
  <c r="O14" i="9"/>
  <c r="O13" i="9"/>
  <c r="O12" i="9"/>
  <c r="O11" i="9"/>
  <c r="O10" i="9"/>
  <c r="O9" i="9"/>
  <c r="O8" i="9"/>
  <c r="O7" i="9"/>
  <c r="O6" i="9"/>
  <c r="O5" i="9"/>
  <c r="O4" i="9"/>
  <c r="N57" i="9"/>
  <c r="N56" i="9"/>
  <c r="N55" i="9"/>
  <c r="N54" i="9"/>
  <c r="N53" i="9"/>
  <c r="N52" i="9"/>
  <c r="N51" i="9"/>
  <c r="N50" i="9"/>
  <c r="N49" i="9"/>
  <c r="N48" i="9"/>
  <c r="N47" i="9"/>
  <c r="N46" i="9"/>
  <c r="N45" i="9"/>
  <c r="N44" i="9"/>
  <c r="N43" i="9"/>
  <c r="N42" i="9"/>
  <c r="N41" i="9"/>
  <c r="N40" i="9"/>
  <c r="N39" i="9"/>
  <c r="N38" i="9"/>
  <c r="N37" i="9"/>
  <c r="N36" i="9"/>
  <c r="N35" i="9"/>
  <c r="N34" i="9"/>
  <c r="N33" i="9"/>
  <c r="N32" i="9"/>
  <c r="N31" i="9"/>
  <c r="N30" i="9"/>
  <c r="N29" i="9"/>
  <c r="N28" i="9"/>
  <c r="N27" i="9"/>
  <c r="N26" i="9"/>
  <c r="N25" i="9"/>
  <c r="N24" i="9"/>
  <c r="N23" i="9"/>
  <c r="N22" i="9"/>
  <c r="N21" i="9"/>
  <c r="N20" i="9"/>
  <c r="N19" i="9"/>
  <c r="N18" i="9"/>
  <c r="N17" i="9"/>
  <c r="N16" i="9"/>
  <c r="N15" i="9"/>
  <c r="N14" i="9"/>
  <c r="N13" i="9"/>
  <c r="N12" i="9"/>
  <c r="N11" i="9"/>
  <c r="N10" i="9"/>
  <c r="N9" i="9"/>
  <c r="N8" i="9"/>
  <c r="N7" i="9"/>
  <c r="N6" i="9"/>
  <c r="N5" i="9"/>
  <c r="N4" i="9"/>
  <c r="M58" i="9" l="1"/>
  <c r="M5" i="9"/>
  <c r="M6" i="9"/>
  <c r="M7" i="9"/>
  <c r="M8" i="9"/>
  <c r="M9" i="9"/>
  <c r="M10" i="9"/>
  <c r="M11" i="9"/>
  <c r="M12" i="9"/>
  <c r="M13" i="9"/>
  <c r="M14" i="9"/>
  <c r="M15" i="9"/>
  <c r="M16" i="9"/>
  <c r="M17" i="9"/>
  <c r="M18" i="9"/>
  <c r="M19" i="9"/>
  <c r="M20" i="9"/>
  <c r="M21" i="9"/>
  <c r="M22" i="9"/>
  <c r="M23" i="9"/>
  <c r="M24" i="9"/>
  <c r="M25" i="9"/>
  <c r="M26" i="9"/>
  <c r="M27" i="9"/>
  <c r="M28" i="9"/>
  <c r="M29" i="9"/>
  <c r="M30" i="9"/>
  <c r="M31" i="9"/>
  <c r="M32" i="9"/>
  <c r="M33" i="9"/>
  <c r="M34" i="9"/>
  <c r="M35" i="9"/>
  <c r="M36" i="9"/>
  <c r="M37" i="9"/>
  <c r="M38" i="9"/>
  <c r="M39" i="9"/>
  <c r="M40" i="9"/>
  <c r="M41" i="9"/>
  <c r="M42" i="9"/>
  <c r="M43" i="9"/>
  <c r="M44" i="9"/>
  <c r="M45" i="9"/>
  <c r="M46" i="9"/>
  <c r="M47" i="9"/>
  <c r="M48" i="9"/>
  <c r="M49" i="9"/>
  <c r="M50" i="9"/>
  <c r="M51" i="9"/>
  <c r="M52" i="9"/>
  <c r="M53" i="9"/>
  <c r="M54" i="9"/>
  <c r="M55" i="9"/>
  <c r="M56" i="9"/>
  <c r="M57" i="9"/>
  <c r="M4" i="9"/>
  <c r="K5" i="9"/>
  <c r="K6" i="9"/>
  <c r="K7" i="9"/>
  <c r="K8" i="9"/>
  <c r="K9" i="9"/>
  <c r="K10" i="9"/>
  <c r="K11" i="9"/>
  <c r="K12" i="9"/>
  <c r="K13" i="9"/>
  <c r="K14" i="9"/>
  <c r="K15" i="9"/>
  <c r="K16" i="9"/>
  <c r="K17" i="9"/>
  <c r="K18" i="9"/>
  <c r="K19" i="9"/>
  <c r="K20" i="9"/>
  <c r="K21" i="9"/>
  <c r="K22" i="9"/>
  <c r="K23" i="9"/>
  <c r="K24" i="9"/>
  <c r="K25" i="9"/>
  <c r="K26" i="9"/>
  <c r="K27" i="9"/>
  <c r="K28" i="9"/>
  <c r="K29" i="9"/>
  <c r="K30" i="9"/>
  <c r="K31" i="9"/>
  <c r="K32" i="9"/>
  <c r="K33" i="9"/>
  <c r="K34" i="9"/>
  <c r="K35" i="9"/>
  <c r="K36" i="9"/>
  <c r="K37" i="9"/>
  <c r="K38" i="9"/>
  <c r="K39" i="9"/>
  <c r="K40" i="9"/>
  <c r="K41" i="9"/>
  <c r="K42" i="9"/>
  <c r="K43" i="9"/>
  <c r="K44" i="9"/>
  <c r="K45" i="9"/>
  <c r="K46" i="9"/>
  <c r="K47" i="9"/>
  <c r="K48" i="9"/>
  <c r="K49" i="9"/>
  <c r="K50" i="9"/>
  <c r="K51" i="9"/>
  <c r="K52" i="9"/>
  <c r="K53" i="9"/>
  <c r="K54" i="9"/>
  <c r="K55" i="9"/>
  <c r="K56" i="9"/>
  <c r="K57" i="9"/>
  <c r="K4" i="9"/>
  <c r="I5" i="9"/>
  <c r="I6" i="9"/>
  <c r="I7" i="9"/>
  <c r="I8" i="9"/>
  <c r="I9" i="9"/>
  <c r="I10" i="9"/>
  <c r="I11" i="9"/>
  <c r="I12" i="9"/>
  <c r="I13" i="9"/>
  <c r="I14" i="9"/>
  <c r="I15" i="9"/>
  <c r="I16" i="9"/>
  <c r="I17" i="9"/>
  <c r="I18" i="9"/>
  <c r="I19" i="9"/>
  <c r="I20" i="9"/>
  <c r="I21" i="9"/>
  <c r="I22" i="9"/>
  <c r="I23" i="9"/>
  <c r="I24" i="9"/>
  <c r="I25" i="9"/>
  <c r="I26" i="9"/>
  <c r="I27" i="9"/>
  <c r="I28" i="9"/>
  <c r="I29" i="9"/>
  <c r="I30" i="9"/>
  <c r="I31" i="9"/>
  <c r="I32" i="9"/>
  <c r="I33" i="9"/>
  <c r="I34" i="9"/>
  <c r="I35" i="9"/>
  <c r="I36" i="9"/>
  <c r="I37" i="9"/>
  <c r="I38" i="9"/>
  <c r="I39" i="9"/>
  <c r="I40" i="9"/>
  <c r="I41" i="9"/>
  <c r="I42" i="9"/>
  <c r="I43" i="9"/>
  <c r="I44" i="9"/>
  <c r="I45" i="9"/>
  <c r="I46" i="9"/>
  <c r="I47" i="9"/>
  <c r="I48" i="9"/>
  <c r="I49" i="9"/>
  <c r="I50" i="9"/>
  <c r="I51" i="9"/>
  <c r="I52" i="9"/>
  <c r="I53" i="9"/>
  <c r="I54" i="9"/>
  <c r="I55" i="9"/>
  <c r="I56" i="9"/>
  <c r="I57" i="9"/>
  <c r="I4" i="9"/>
  <c r="I58" i="9" l="1"/>
  <c r="K58" i="9"/>
  <c r="K59" i="9" l="1"/>
</calcChain>
</file>

<file path=xl/sharedStrings.xml><?xml version="1.0" encoding="utf-8"?>
<sst xmlns="http://schemas.openxmlformats.org/spreadsheetml/2006/main" count="180" uniqueCount="120">
  <si>
    <t>ITEM</t>
  </si>
  <si>
    <t xml:space="preserve">ELEMENTO </t>
  </si>
  <si>
    <t>DESCRIPCIÓN</t>
  </si>
  <si>
    <t>UNIDAD MEDIDA</t>
  </si>
  <si>
    <t>Kit artístico</t>
  </si>
  <si>
    <t xml:space="preserve">	Kit con materiales básicos para expresión artística: 12 tubos acrílicos, pinceles, hojas bond, cartulina, paletas.</t>
  </si>
  <si>
    <t>kit</t>
  </si>
  <si>
    <t>Unidad</t>
  </si>
  <si>
    <t>SET DE DISFRACES DE PROFESIONES</t>
  </si>
  <si>
    <t xml:space="preserve">CONJUNTO DE 10 DISFRACES DE DIFERENTES PROFESIONES; PARA NIÑAS Y NIÑOS DE ESTATURAS ENTRE 86 A 105 CM. FÁCILES DE PONER Y QUITAR. CON ALTO NIVEL DE DETALLE. ELABORADO EN TELAS DE DIFERENTES COLORES Y TEXTURAS,  EN MATERIAL HIPO ALERGÉNICO Y ATÓXICO RESISTENTE AL USO Y A LOS PROCESOS DE LAVADO Y DESINFECCIÓN. 
</t>
  </si>
  <si>
    <t>SET DE DISFRACES DE ANIMALES</t>
  </si>
  <si>
    <t>CONJUNTO DE 10 DISFRACES QUE REPRESENTEN ANIMALES, DISEÑADOS PARA NIÑAS Y NIÑOS DE  ESTATURAS ENTRE 86 A 105 CM. FÁCILES DE PONER Y  QUITAR.  CON ALTO NIVEL DE DETALLE . ELABORADO EN TELAS DE DIFERENTES COLORES Y TEXTURAS,  EN MATERIAL HIPO ALERGÉNICO Y ATÓXICO; RESISTENTE AL USO Y A LOS PROCESOS DE LAVADO Y DESINFECCIÓN.</t>
  </si>
  <si>
    <t xml:space="preserve">BAILARINA O  CORONA NORUEGA </t>
  </si>
  <si>
    <t>INSTRUMENTO MUSICAL EN MADERA DE 10 CM DE DIÁMETRO APROXIMADAMENTE. RECUBIERTO CON BARNIZ RETARDANTE AL FUEGO, TERMINADO DE FACIL LIMPIEZA Y DESINFECCIÓN RESISTENTE AL HIPOCLORITO</t>
  </si>
  <si>
    <t>PALO DE AGUA</t>
  </si>
  <si>
    <t>ELABORADO EN CAÑA, CAÑA DE BAMBÚ Y MADERA RECUBIERTO CON BARNIZ RETARDANTE AL FUEGO, TERMINADO DE FACIL LIMPIEZA Y DESINFECCIÓN RESISTENTE AL HIPOCLORITO. CON DIMENSIONES APROXIMADAS DE 6 CM DE DIÁMETRO X 30 CM DE LARGO.CON SIMBOLOGIA TRADICIONAL INDIGENA COLOMBIANA.</t>
  </si>
  <si>
    <t>CLAVES</t>
  </si>
  <si>
    <t>INSTRUMENTO DE PERCUSIÓN EN MADERA  FORMADO POR UN PAR DE BASTONES CILÍNDRICOS LLAMADO CLAVES. LACADAS AL NATURAL ATOXICA CON MEDIDA MÍNIMA DE 20 CMS X 2.5 CM.</t>
  </si>
  <si>
    <t>PANDERETA</t>
  </si>
  <si>
    <t xml:space="preserve">ELABORADA EN MADERA  CON CUERO TEMPLADO Y SONAJAS DE  LATA, MEDIDAS APROX. 15 CMS DE DIÁMETRO. </t>
  </si>
  <si>
    <t>SONAJEROS, SONAJAS O BRAZALETES DE SEMILLAS</t>
  </si>
  <si>
    <t xml:space="preserve">SONAJEROS, SONAJAS O BRAZALETES HECHOS DE AGRUPACIONES DE SEMILLAS UNIDAS POR CUERDAS QUE VAN SUJETOS A LAS BASES SEGÚN DISEÑO </t>
  </si>
  <si>
    <t>TAMBORA PEQUEÑO</t>
  </si>
  <si>
    <t>ELEMENTO MUSICAL DE PERCUSIÓN CON CUERPO EN MADERA  Y CUERO CON GOLPEADOR CARGADERA EN CUERO COLOR NATURAL. MEDIDAS MÍNIMAS 18 CM DE DIÁMETRO X 23 CM DE ALTURA, CON GOLPEADORES EN MADERA.</t>
  </si>
  <si>
    <t>MARACAS</t>
  </si>
  <si>
    <t>PAR DE MARACAS EN TOTUMO, SEMILLAS Y MANGO NATURAL. MEDIDAS 6 CM DE DIÁMETRO X 18 CM DE LARGO. EXCELENTE PEGADO Y TERMINADOS DE ALTA CALIDAD.</t>
  </si>
  <si>
    <t xml:space="preserve">VESTUARIO DE CUMBIA </t>
  </si>
  <si>
    <t xml:space="preserve">Blusa
Diseño: De hombros descubiertos o con escote recto (tipo campesina), con mangas cortas o tres cuartos, abombadas. blanco como base, adornada con encajes, bordados, cintas o volantes en colores vivos (rojo)
Material: Algodón y popelina
2. Falda
Amplia, larga hasta los tobillos, en forma circular para permitir un buen movimiento al bailar. Decorada con cintas de colores, encajes, olanes (volantes). colores Muy vivos y contrastantes rojo y blanco.
3. Enaguas y tocado 
Se utiliza debajo de la falda para darle volumen.blancas, con puntilla o encaje, tocado de 6 flores, blancas y rojas con doble peineta.  (talla M. </t>
  </si>
  <si>
    <t xml:space="preserve">Blusa
Diseño: De hombros descubiertos o con escote recto (tipo campesina), con mangas cortas o tres cuartos, abombadas. blanco como base, adornada con encajes, bordados, cintas o volantes en colores vivos (rojo)
Material: Algodón y popelina
2. Falda
Amplia, larga hasta los tobillos, en forma circular para permitir un buen movimiento al bailar. Decorada con cintas de colores, encajes, olanes (volantes). colores Muy vivos y contrastantes rojo y blanco.
3. Enaguas y tocado 
Se utiliza debajo de la falda para darle volumen.blancas, con puntilla o encaje, tocado de 6 flores, blancas y rojas con doble peineta.  (talla L). </t>
  </si>
  <si>
    <t xml:space="preserve">VESTUARIO DE ANTIOQUIA </t>
  </si>
  <si>
    <t xml:space="preserve">Blusa de tipo campesina.
Cuello redondo o cuadrado, mangas bombachas, de color blanco , con encajes en la terminación y decoración bordada de flores
2. Falda
Amplia, de talle alto, con vuelo, largo hasta los tobillos, varias caidas (mínimo 2) para dar volumen. enaguas blancas para dar volumen. dacron estampado de flores.
 Delantal Corto, por encima de la falda, atado a la cintura, con encaje al rededor y pasacintas. Pañoleta en cabeza del mismo tono de la falda. 
Aretes: De aro o tradicionales, en oro o imitación.
Pañuelo: Puede llevarse al cuello o en la mano. (talla M) debe costar de: falda, bluza, delantal y sombrero aguadeños </t>
  </si>
  <si>
    <t xml:space="preserve">Blusa de tipo campesina.
Cuello redondo o cuadrado, mangas bombachas, de color blanco , con encajes en la terminación y decoración bordada de flores
2. Falda
Amplia, de talle alto, con vuelo, largo hasta los tobillos, varias caidas (mínimo 2) para dar volumen. enaguas blancas para dar volumen. dacron estampado de flores.
 Delantal Corto, por encima de la falda, atado a la cintura, con encaje al rededor y pasacintas. Pañoleta en cabeza del mismo tono de la falda. 
Aretes: De aro o tradicionales, en oro o imitación.
Pañuelo: Puede llevarse al cuello o en la mano. (talla L) debe costar de: falda, bluza, delantal y sombrero aguadeños </t>
  </si>
  <si>
    <t xml:space="preserve">VESTUARIO DE ORINOQUIA </t>
  </si>
  <si>
    <t xml:space="preserve">Vestido enterizo con cremallera lateral, con falda doble caída terminación en boleros de seda con nylon alrededor, cancán con terminación en boleros de seda nylon alrededor; blusa con cuello cerrado y manga con diseño,incluido millare decorativo. Talla M. Con arreglo floral para el peinado, mínimo 5 flores con donle peineta. </t>
  </si>
  <si>
    <t xml:space="preserve">Vestido enterizo con cremallera lateral, con falda doble caída terminación en boleros de seda con nylon alrededor, cancán con terminación en boleros de seda nylon alrededor; blusa con cuello cerrado y manga con diseño,incluido millare decorativo. Talla L. Con arreglo floral para el peinado, mínimo 5 flores con donle peineta. </t>
  </si>
  <si>
    <t>VESTUARIO BOYACENSE MUJER</t>
  </si>
  <si>
    <t xml:space="preserve">Diseño: Blusa de manga larga o tres cuartos,  beige,ino con encajes y bordados simples, sobre todo en el cuello y las mangas.
2. Falda larga hasta los tobillos, amplia para permitir el movimiento, color azul marino, vinotinto, negro y verde oscuro, con 8 cintas doradas en la parte inferior en dos franjas de a 4 cintas.material de paño. enagua blanca con encaje, con puntilla visible, en algodón. 
3. pañolon con terminación en mechas, de lino, tamaño 1.50 * 80 cm. 
6. Sombrero
Tipo: Sombrero boyacense de ala media, en fieltro o paño.
Color: Gris o negro, puede tener cinta decorativa.
 (cantidad/talla M) </t>
  </si>
  <si>
    <t xml:space="preserve">Diseño: Blusa de manga larga o tres cuartos,  beige,ino con encajes y bordados simples, sobre todo en el cuello y las mangas.
2. Falda larga hasta los tobillos, amplia para permitir el movimiento, color azul marino, vinotinto, negro y verde oscuro, con 8 cintas doradas en la parte inferior en dos franjas de a 4 cintas.material de paño. enagua blanca con encaje, con puntilla visible, en algodón. 
3. pañolon con terminación en mechas, de lino, tamaño 1.50 * 80 cm. 
6. Sombrero
Tipo: Sombrero boyacense de ala media, en fieltro o paño.
Color: Gris o negro, puede tener cinta decorativa.
 (cantidad/talla L) </t>
  </si>
  <si>
    <t>Pañuelos Rojos grandes</t>
  </si>
  <si>
    <t>Pañuelos Rojos grandes, de seda, 50 cm * 50 cm</t>
  </si>
  <si>
    <t>COTIZA LLANERA</t>
  </si>
  <si>
    <t xml:space="preserve">Cotizas llaneras cuero de vaca, tallas de la 37 a la 42 surtidas </t>
  </si>
  <si>
    <t>COTIZA ANTIOQUEÑA</t>
  </si>
  <si>
    <t xml:space="preserve">Cotizas de tela, con suela de llanta 37 a 42 tallas surtidas. </t>
  </si>
  <si>
    <t xml:space="preserve">ALPARGATAS </t>
  </si>
  <si>
    <t xml:space="preserve">Alpargatas en fique, tallas de la 37 a la 42 surtidas </t>
  </si>
  <si>
    <t xml:space="preserve">Extensiones de trenzas negras </t>
  </si>
  <si>
    <t>EXTENSIONES EN PELO SINTETICO, CON LARGO DE 50 CM Y CON CINTAS DE COLOR ROJO EN LAS PUNTAS.</t>
  </si>
  <si>
    <t>Sombreros vueltiaos</t>
  </si>
  <si>
    <t>Sombrero tradicional  cultura costeña, en material  con fibras de caña flecha, diferentes tallas</t>
  </si>
  <si>
    <t>COLLARES</t>
  </si>
  <si>
    <t xml:space="preserve">COLLARES PARA ADULTAS EN LOS SIGUIENTES MATERIALES 
Mostacillas o chaquiras (18)
Lentejuelas y canutillos (18)
Conchas, semillas y elementos naturales (20)
</t>
  </si>
  <si>
    <t>Mochilas de fique</t>
  </si>
  <si>
    <t xml:space="preserve">Mochilas de fique, de 30 cm, agarraderas de 90 cm, colores vivos, </t>
  </si>
  <si>
    <t xml:space="preserve">Camisetas </t>
  </si>
  <si>
    <t xml:space="preserve"> camisetas institucionales estampadas con el logo de la agrupación. Tallas surtidas </t>
  </si>
  <si>
    <t>REQUINTO CARRANGUERO</t>
  </si>
  <si>
    <t>MODELO: TIPLE REQUINTO CARRANGUERO TIPO VIOLIN,                                                                                                                               * ACABADO DEL CUERPO: MATE Y BRILLANTE                                                                          * MATERIAL DE LA TAPA: CEDRO                                                                                             * CON CORTE                                                                                                                                * CANTIDAD DE CUERDAS: 12</t>
  </si>
  <si>
    <t>REQUINTO GUITARRA PUNTERA</t>
  </si>
  <si>
    <t xml:space="preserve">* Excelente Calidad tapa en pino o cedro                                             * CAÑIZARES                 </t>
  </si>
  <si>
    <t>TIMBALES / CARRANGA</t>
  </si>
  <si>
    <t>Los vasos de 14″ y 15″ pulgadas de diámetro y 6 y media de profundidad proveen el característico sonido de los timbales, el cual se proyecta para atravesar incluso las bandas de mayor volumen                                                                    
 *afinacion al estilo de las baterias                                                                                                               
* Atril reclinable de chapa de cromo de alta resistencia y de altura completamente ajustable.                                                                                                          *  Cascos de acero de 14 y 15, Con 6 tornillos de afinación                                                 
 * Sujeción para cencerro                                                                                                                      
 * Acabado en LATÓN                                                                                                                      
 INCLUYE:                                                                                                                                                               * Soporte para timbales
• Cencerro
• Baquetas</t>
  </si>
  <si>
    <t>TRAJE TÍPICO DE CAMPESINO</t>
  </si>
  <si>
    <t>Camisa Blanca tradicional.
 Pantalón negro tradicional.
 Pañoleta para el cuello.
 Sombrero tradicional de paja.
 Carriel de cuero sintético o tela.
 Machete decorativo en madera. TALLAS M Y L</t>
  </si>
  <si>
    <t>TRAJE TÍPICO DE JOROPO HOMBRE</t>
  </si>
  <si>
    <t>Liki liki negro, chaqueta y pantalón, con botones dorados, corte recto y cuello cerrado,un bolsillo a la altura del pecho y bolsillos en la parte inferior. Elaborado en lino nacional. EN RESORTADO AJUSTABLE A VARIAS TALLAS</t>
  </si>
  <si>
    <t>TRAJE TÍPICO DE CUMBIA MUJER AMARILLO</t>
  </si>
  <si>
    <t>Blusa Amarilla, estilo cuello bandeja que la puede usar arriba o abajo de los hombros, manga sisa. Con 2 boleros o arandelas.
Falda Amarilla, estilo rotonda, de vuelo ancho, que permite subir la falda hasta la cabeza, encauchada en la cintura.Con 2 boleros o arandelas.</t>
  </si>
  <si>
    <t>TRAJE TÍPICO DE CUMBIA HOMBRE</t>
  </si>
  <si>
    <t>CAMISA NERO MANGA LARGA, PANTALON CLASICO BLANCO ENRESORTADO, PAÑOLETA AMARILLA DE 50 CM*CM, FAJÓN AMARILLO.  Diferentes tallas</t>
  </si>
  <si>
    <t>SET DE MAQUILLAJE PROFESIONAL</t>
  </si>
  <si>
    <t>Set De Maquillaje Profesional Cosmetics Todo En Uno Color De La Sombra Varios Este conjunto incluye 98 sombras de ojos brillantes, altamente pigmentadas y formuladas con aceite mineral. Además, cuenta con 70 sombras de ojo pastel /brillo sedoso sombras de ojos con brillo extra.
El set también incluye 6 brillos de labio, 3 rubores, 7 esponjas cepillos, 2 cepillos de labios, 1 cepillo de rubor y 1 espejo.</t>
  </si>
  <si>
    <t>JUEGO DE BROCHAS</t>
  </si>
  <si>
    <t>Juego de 18 brochas de maquillaje Bs-mall color champagne gold</t>
  </si>
  <si>
    <t>KI PINTUCARITAS</t>
  </si>
  <si>
    <t>Kit Pintura Facial Profesional Pintucaritas Modelo
12 colores arcoíris degradados</t>
  </si>
  <si>
    <t xml:space="preserve">LÁPICES DELINEADORES </t>
  </si>
  <si>
    <t>Set De 12 Lápices Delineadores De Labios Niceface, Impermeab Tipo de artículo: delineador de labios
Color: 12 colores
Cantidad: 12 unidades/juego
Longitud: 14,2 cm/5,6 pulgadas.
Peso del paquete: aproximadamente 58 g
Función: perfecta para contornear y delinear los labios.
El paquete incluye:
12 delineadores de labios</t>
  </si>
  <si>
    <t>CINTAS DE COLORES</t>
  </si>
  <si>
    <t>Cinta de baile para gimnasia: equipo para diversas actividades divertidas como danza artística</t>
  </si>
  <si>
    <t>TRAJE PARA DANZA ARABE</t>
  </si>
  <si>
    <t xml:space="preserve">&lt;90 cm, Longitud de la falda: 95 cm, Cintura: 56-90 cm, Peso recomendado: 40-70 kg
Especificaciones:
Nombre: Juego de siete piezas
Velo: 150*75cm
Material: Gasa 120D + Malla Highlights
Lista de productos: Top, falda, cadena de cintura, velo, collar, pendientes, pulsera
</t>
  </si>
  <si>
    <t xml:space="preserve">LANA SILVIA MATIZADA </t>
  </si>
  <si>
    <t>MADEJAS  *100GMS</t>
  </si>
  <si>
    <t>HILO TERLENKA</t>
  </si>
  <si>
    <t xml:space="preserve">*100 GRAMOS N°10 </t>
  </si>
  <si>
    <t xml:space="preserve">HILO MACRAME </t>
  </si>
  <si>
    <t xml:space="preserve">* 100 GMS N°4/8 </t>
  </si>
  <si>
    <t xml:space="preserve">AGUJAS CROCHET </t>
  </si>
  <si>
    <t xml:space="preserve">KIT DE AGUJAS CROCHET </t>
  </si>
  <si>
    <t>KITS TELARES REDONDOS</t>
  </si>
  <si>
    <t xml:space="preserve">2 telares de tamaño mayor, siendo 1 telar de 23,75 cm y otro de 28,75 cm. Perfectos para tejer gorros, bufandas, cuellos, peucos, botitas, y muchas más prendas y accesorios.
</t>
  </si>
  <si>
    <t xml:space="preserve">BASTIDORES PARA BORDAR </t>
  </si>
  <si>
    <t>LOS BASTIDORES QUE SE NECESITAN SON CUADRADOS, DE DIVERSOS TaMAÑOS.</t>
  </si>
  <si>
    <t xml:space="preserve">KIT AGUJAS MAGICAS </t>
  </si>
  <si>
    <t xml:space="preserve">Aguja Mágica para hacer Punch Needle o Bordado Ruso de varios tamaños (5 por kit)                        </t>
  </si>
  <si>
    <t xml:space="preserve">TIPLE REQUINTO </t>
  </si>
  <si>
    <t>Tiple requinto carranguero electroacustico Tiple Requinto Carranguero Electroacústico 
Incluye Forro, Cable y Pick
Descripción:
Electroacústico
Microfono Activo con afinador incluido.
Ecualizador de Control Freq. - Tuner
Perilla Control de Volumen, con estuche duro
Elaboradas en Cedro con la más alta calidad en fabricación y sonido.
Son detalladas y tienen buenas terminaciones.
Incluye Forro, Cable y Pick
Cuerdas de Acero - Clavijero Taiwanés.
Medidas: 34" altura
Ancho Inferior: 26cm
Ancho superior: 20cm
Profundidad de Caja: 9.5 cm
Tamaño Normal Para Adulto
Excelentes acabados.</t>
  </si>
  <si>
    <t>GUITARRA ELECTROACUSTICA</t>
  </si>
  <si>
    <t xml:space="preserve">Guitarra acompañante electroacustica. Material de cuerdas Nylon, afinador incoorporado, con estuche duro </t>
  </si>
  <si>
    <t>PALOS DE LLUVIA</t>
  </si>
  <si>
    <t xml:space="preserve">Palos de lluvia. Palo De Lluvia 1 Metro Instrumento Musical Indigena En Bambu Organico Sonido Agua Musica Ceremonial Ancestral Equilibrio Armonia Purificacion Conexion Proteccion Diseño Unico Etnico Madera RelajantePalo De Lluvia 1 Metro Instrumento Musical Indigena En Bambu Organico Sonido Agua Musica Ceremonial Ancestral Equilibrio Armonia Purificacion Conexion Proteccion Diseño Unico Etnico Madera Relajante
</t>
  </si>
  <si>
    <t>GUACHARACA</t>
  </si>
  <si>
    <t xml:space="preserve">Guacharaca de madera cin trinche </t>
  </si>
  <si>
    <t>TRAJE CAMPESINA NIÑA</t>
  </si>
  <si>
    <t xml:space="preserve">Traje típico de campesina Blusa blanca estilo cuello bandeja, mangas 3/4con arandela bordada en la frente y decoradas con cintas o zigzag tricolor con encaje blanco, sombrero campesino blanco, pañolon. </t>
  </si>
  <si>
    <t>TRAJE CAMPESINO NIÑO</t>
  </si>
  <si>
    <t>Traje tipico de campesino camisa blanca tradicional, pantalon negro tradicional, pañoleta para el cuello, sombrero tradicional boyacense, ruana, machete decorativo con funda</t>
  </si>
  <si>
    <t>GUITARRA REQUINTO</t>
  </si>
  <si>
    <t xml:space="preserve">Guitarra requinto amplificada con afinador incluido con estucho duroDescripción:
Electroacústico
Microfono Activo con afinador incluido.
Ecualizador Control de Middle - Low - High - Notch - Phase - Mid. Freq. - Tuner
Perilla Control de Volumen
Elaboradas en Roble y Cedro con la más alta calidad en fabricación y sonido.
Son detalladas y tienen buenas terminaciones.
Acabado Lacado Brillante y Mate
Incluye (Forro, Cable y Pick) </t>
  </si>
  <si>
    <t>PROMEDIO ESTUDIO DE MERCADO/ PRESUPUESTO</t>
  </si>
  <si>
    <t>CANTIDAD</t>
  </si>
  <si>
    <t xml:space="preserve">VALOR TOTAL </t>
  </si>
  <si>
    <t xml:space="preserve"> ELEMENTOS ARTISTICOS, CULTURALES Y PEDAGOGICOS</t>
  </si>
  <si>
    <t>CANTIDAD TOTAL</t>
  </si>
  <si>
    <t>PRECIO TECHO UNITARIO
CON IVA</t>
  </si>
  <si>
    <t>PRECIO TECHO TOTAL
CON IVA</t>
  </si>
  <si>
    <r>
      <t xml:space="preserve">P.I 2319 </t>
    </r>
    <r>
      <rPr>
        <sz val="11"/>
        <color theme="1"/>
        <rFont val="Garamond"/>
        <family val="1"/>
      </rPr>
      <t>Realizar 8 procesos de fortalecimiento de habilidades y capacidades de la población víctima del conflicto armado o excombatientes para promover su participación en los diferentes escenarios.</t>
    </r>
  </si>
  <si>
    <r>
      <t xml:space="preserve">P.I 2486 </t>
    </r>
    <r>
      <rPr>
        <sz val="11"/>
        <color theme="1"/>
        <rFont val="Garamond"/>
        <family val="1"/>
      </rPr>
      <t>Beneficiar 32 organizaciones artísticas, culturales y patrimoniales con elementos entregados.</t>
    </r>
  </si>
  <si>
    <r>
      <t xml:space="preserve">P.I 2404 </t>
    </r>
    <r>
      <rPr>
        <sz val="11"/>
        <color theme="1"/>
        <rFont val="Garamond"/>
        <family val="1"/>
      </rPr>
      <t>Dotar y/o acondicionar 3 unidades operativas orientadas a la atención de la primera infancia (Jardines Infantiles, Casas de Pensamiento Intercultural, Modalidad Espacios Rurales, Crecemos en la Ruralidad, Creciendo Juntos, Centros Amar, Centros Forjar)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</si>
</sst>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41" formatCode="_-* #,##0_-;\-* #,##0_-;_-* &quot;-&quot;_-;_-@_-"/>
    <numFmt numFmtId="44" formatCode="_-&quot;$&quot;\ * #,##0.00_-;\-&quot;$&quot;\ * #,##0.00_-;_-&quot;$&quot;\ * &quot;-&quot;??_-;_-@_-"/>
  </numFmts>
  <fonts count="8" x14ac:knownFonts="1">
    <font>
      <sz val="11"/>
      <color theme="1"/>
      <name val="Calibri"/>
      <family val="2"/>
      <scheme val="minor"/>
    </font>
    <font>
      <sz val="11"/>
      <color theme="1"/>
      <name val="Calibri"/>
      <family val="2"/>
      <scheme val="minor"/>
    </font>
    <font>
      <sz val="11"/>
      <color theme="1"/>
      <name val="Garamond"/>
      <family val="1"/>
    </font>
    <font>
      <sz val="11"/>
      <color theme="1"/>
      <name val="century gothic"/>
      <family val="2"/>
    </font>
    <font>
      <b/>
      <sz val="11"/>
      <color theme="1"/>
      <name val="Garamond"/>
      <family val="1"/>
    </font>
    <font>
      <sz val="10"/>
      <name val="Arial"/>
      <family val="2"/>
    </font>
    <font>
      <sz val="11"/>
      <name val="Garamond"/>
      <family val="1"/>
    </font>
    <font>
      <b/>
      <i/>
      <sz val="11"/>
      <color rgb="FF000000"/>
      <name val="Garamond"/>
      <family val="1"/>
    </font>
  </fonts>
  <fills count="4">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s>
  <borders count="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8">
    <xf numFmtId="0" fontId="0" fillId="0" borderId="0"/>
    <xf numFmtId="0" fontId="3" fillId="0" borderId="0"/>
    <xf numFmtId="0" fontId="5" fillId="0" borderId="0"/>
    <xf numFmtId="44"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cellStyleXfs>
  <cellXfs count="47">
    <xf numFmtId="0" fontId="0" fillId="0" borderId="0" xfId="0"/>
    <xf numFmtId="0" fontId="2" fillId="0" borderId="9" xfId="0" applyFont="1" applyBorder="1" applyAlignment="1">
      <alignment horizontal="center" vertical="center"/>
    </xf>
    <xf numFmtId="0" fontId="4" fillId="2" borderId="11" xfId="1" applyFont="1" applyFill="1" applyBorder="1" applyAlignment="1">
      <alignment horizontal="center" vertical="center"/>
    </xf>
    <xf numFmtId="0" fontId="4" fillId="2" borderId="6" xfId="1" applyFont="1" applyFill="1" applyBorder="1" applyAlignment="1">
      <alignment horizontal="center" vertical="center"/>
    </xf>
    <xf numFmtId="0" fontId="2" fillId="0" borderId="13" xfId="0" applyFont="1" applyBorder="1" applyAlignment="1">
      <alignment horizontal="center" vertical="center"/>
    </xf>
    <xf numFmtId="0" fontId="6" fillId="0" borderId="5" xfId="0" applyFont="1" applyBorder="1" applyAlignment="1">
      <alignment horizontal="center" vertical="center"/>
    </xf>
    <xf numFmtId="0" fontId="6" fillId="0" borderId="14" xfId="0" applyFont="1" applyBorder="1" applyAlignment="1">
      <alignment horizontal="center" vertical="center"/>
    </xf>
    <xf numFmtId="0" fontId="4" fillId="2" borderId="15" xfId="1"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21" xfId="1" applyFont="1" applyFill="1" applyBorder="1" applyAlignment="1">
      <alignment horizontal="center" vertical="center"/>
    </xf>
    <xf numFmtId="0" fontId="4" fillId="2" borderId="1" xfId="1" applyFont="1" applyFill="1" applyBorder="1" applyAlignment="1">
      <alignment horizontal="center" vertical="center"/>
    </xf>
    <xf numFmtId="0" fontId="4" fillId="2" borderId="22" xfId="1" applyFont="1" applyFill="1" applyBorder="1" applyAlignment="1">
      <alignment horizontal="center" vertical="center"/>
    </xf>
    <xf numFmtId="0" fontId="7" fillId="3" borderId="16" xfId="0" applyFont="1" applyFill="1" applyBorder="1" applyAlignment="1">
      <alignment horizontal="center" vertical="center" wrapText="1"/>
    </xf>
    <xf numFmtId="0" fontId="7" fillId="3" borderId="17" xfId="0" applyFont="1" applyFill="1" applyBorder="1" applyAlignment="1">
      <alignment horizontal="center" vertical="center" wrapText="1"/>
    </xf>
    <xf numFmtId="0" fontId="7" fillId="3" borderId="18" xfId="0" applyFont="1" applyFill="1" applyBorder="1" applyAlignment="1">
      <alignment horizontal="center" vertical="center" wrapText="1"/>
    </xf>
    <xf numFmtId="0" fontId="7" fillId="3" borderId="19" xfId="0" applyFont="1" applyFill="1" applyBorder="1" applyAlignment="1">
      <alignment horizontal="center" vertical="center" wrapText="1"/>
    </xf>
    <xf numFmtId="0" fontId="4" fillId="2" borderId="6" xfId="1" applyFont="1" applyFill="1" applyBorder="1" applyAlignment="1">
      <alignment horizontal="center" vertical="center" wrapText="1"/>
    </xf>
    <xf numFmtId="0" fontId="2" fillId="0" borderId="13" xfId="0" applyFont="1" applyBorder="1" applyAlignment="1">
      <alignment horizontal="center" vertical="center" wrapText="1"/>
    </xf>
    <xf numFmtId="0" fontId="6" fillId="0" borderId="5" xfId="0" applyFont="1" applyBorder="1" applyAlignment="1">
      <alignment horizontal="center" vertical="center" wrapText="1"/>
    </xf>
    <xf numFmtId="0" fontId="2" fillId="0" borderId="9"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8" xfId="0" applyFont="1" applyBorder="1" applyAlignment="1">
      <alignment horizontal="center" vertical="center"/>
    </xf>
    <xf numFmtId="0" fontId="6" fillId="0" borderId="23" xfId="0" applyFont="1" applyBorder="1" applyAlignment="1">
      <alignment horizontal="center" vertical="center" wrapText="1"/>
    </xf>
    <xf numFmtId="0" fontId="4" fillId="2" borderId="8"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20" xfId="0" applyFont="1" applyFill="1" applyBorder="1" applyAlignment="1">
      <alignment horizontal="center" vertical="center" wrapText="1"/>
    </xf>
    <xf numFmtId="0" fontId="4" fillId="2" borderId="22" xfId="0" applyFont="1" applyFill="1" applyBorder="1" applyAlignment="1">
      <alignment horizontal="center" vertical="center"/>
    </xf>
    <xf numFmtId="0" fontId="2" fillId="0" borderId="0" xfId="0" applyFont="1" applyAlignment="1">
      <alignment vertical="center"/>
    </xf>
    <xf numFmtId="0" fontId="2" fillId="0" borderId="0" xfId="0" applyFont="1" applyAlignment="1">
      <alignment vertical="center" wrapText="1"/>
    </xf>
    <xf numFmtId="6" fontId="2" fillId="0" borderId="10" xfId="0" applyNumberFormat="1" applyFont="1" applyBorder="1" applyAlignment="1">
      <alignment vertical="center"/>
    </xf>
    <xf numFmtId="0" fontId="2" fillId="0" borderId="10" xfId="0" applyFont="1" applyBorder="1" applyAlignment="1">
      <alignment vertical="center"/>
    </xf>
    <xf numFmtId="6" fontId="2" fillId="0" borderId="13" xfId="0" applyNumberFormat="1" applyFont="1" applyBorder="1" applyAlignment="1">
      <alignment vertical="center"/>
    </xf>
    <xf numFmtId="6" fontId="2" fillId="0" borderId="18" xfId="0" applyNumberFormat="1" applyFont="1" applyBorder="1" applyAlignment="1">
      <alignment vertical="center"/>
    </xf>
    <xf numFmtId="6" fontId="2" fillId="0" borderId="19" xfId="0" applyNumberFormat="1" applyFont="1" applyBorder="1" applyAlignment="1">
      <alignment vertical="center"/>
    </xf>
    <xf numFmtId="6" fontId="2" fillId="0" borderId="3" xfId="0" applyNumberFormat="1" applyFont="1" applyBorder="1" applyAlignment="1">
      <alignment vertical="center"/>
    </xf>
    <xf numFmtId="0" fontId="2" fillId="0" borderId="3" xfId="0" applyFont="1" applyBorder="1" applyAlignment="1">
      <alignment vertical="center"/>
    </xf>
    <xf numFmtId="6" fontId="2" fillId="0" borderId="5" xfId="0" applyNumberFormat="1" applyFont="1" applyBorder="1" applyAlignment="1">
      <alignment vertical="center"/>
    </xf>
    <xf numFmtId="6" fontId="2" fillId="0" borderId="4" xfId="0" applyNumberFormat="1" applyFont="1" applyBorder="1" applyAlignment="1">
      <alignment vertical="center"/>
    </xf>
    <xf numFmtId="0" fontId="2" fillId="0" borderId="4" xfId="0" applyFont="1" applyBorder="1" applyAlignment="1">
      <alignment vertical="center"/>
    </xf>
    <xf numFmtId="6" fontId="2" fillId="0" borderId="14" xfId="0" applyNumberFormat="1" applyFont="1" applyBorder="1" applyAlignment="1">
      <alignment vertical="center"/>
    </xf>
    <xf numFmtId="6" fontId="2" fillId="0" borderId="23" xfId="0" applyNumberFormat="1" applyFont="1" applyBorder="1" applyAlignment="1">
      <alignment vertical="center"/>
    </xf>
    <xf numFmtId="6" fontId="2" fillId="0" borderId="24" xfId="0" applyNumberFormat="1" applyFont="1" applyBorder="1" applyAlignment="1">
      <alignment vertical="center"/>
    </xf>
    <xf numFmtId="6" fontId="2" fillId="0" borderId="0" xfId="0" applyNumberFormat="1" applyFont="1" applyAlignment="1">
      <alignment vertical="center"/>
    </xf>
  </cellXfs>
  <cellStyles count="8">
    <cellStyle name="Millares [0] 2" xfId="4" xr:uid="{75E316B7-B78F-478E-B1CB-73B7B716BE50}"/>
    <cellStyle name="Millares [0] 2 2" xfId="7" xr:uid="{82311F37-E385-4BEF-BEDE-660757E65FE4}"/>
    <cellStyle name="Moneda 2" xfId="3" xr:uid="{CC2ABCB6-2388-4681-BEF3-4EBC32FA7586}"/>
    <cellStyle name="Moneda 2 2" xfId="6" xr:uid="{2DDEC379-E34B-4D64-BCC4-69E175A70B62}"/>
    <cellStyle name="Moneda 3" xfId="5" xr:uid="{6FEDCF4C-3680-4DD4-92E8-1E63E60B2CD9}"/>
    <cellStyle name="Normal" xfId="0" builtinId="0"/>
    <cellStyle name="Normal 2" xfId="2" xr:uid="{E1BAF238-4999-4F03-85C1-B27B277E6343}"/>
    <cellStyle name="Normal 5" xfId="1" xr:uid="{B9CFCC4F-40BC-4781-BFE3-04DB3E131562}"/>
  </cellStyles>
  <dxfs count="0"/>
  <tableStyles count="0" defaultTableStyle="TableStyleMedium2" defaultPivotStyle="PivotStyleLight16"/>
  <colors>
    <mruColors>
      <color rgb="FF9C956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50800</xdr:colOff>
      <xdr:row>1</xdr:row>
      <xdr:rowOff>141024</xdr:rowOff>
    </xdr:from>
    <xdr:to>
      <xdr:col>3</xdr:col>
      <xdr:colOff>1460500</xdr:colOff>
      <xdr:row>1</xdr:row>
      <xdr:rowOff>1143712</xdr:rowOff>
    </xdr:to>
    <xdr:pic>
      <xdr:nvPicPr>
        <xdr:cNvPr id="2" name="Imagen 1">
          <a:extLst>
            <a:ext uri="{FF2B5EF4-FFF2-40B4-BE49-F238E27FC236}">
              <a16:creationId xmlns:a16="http://schemas.microsoft.com/office/drawing/2014/main" id="{A1495B02-A136-4915-A59E-313423F5FCC1}"/>
            </a:ext>
          </a:extLst>
        </xdr:cNvPr>
        <xdr:cNvPicPr>
          <a:picLocks noChangeAspect="1"/>
        </xdr:cNvPicPr>
      </xdr:nvPicPr>
      <xdr:blipFill>
        <a:blip xmlns:r="http://schemas.openxmlformats.org/officeDocument/2006/relationships" r:embed="rId1"/>
        <a:stretch>
          <a:fillRect/>
        </a:stretch>
      </xdr:blipFill>
      <xdr:spPr>
        <a:xfrm>
          <a:off x="838200" y="331524"/>
          <a:ext cx="4152900" cy="1002688"/>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1339C-E131-4236-8B66-FA92282946BD}">
  <sheetPr>
    <tabColor rgb="FF92D050"/>
  </sheetPr>
  <dimension ref="B1:O59"/>
  <sheetViews>
    <sheetView tabSelected="1" zoomScale="60" zoomScaleNormal="60" workbookViewId="0">
      <selection activeCell="J5" sqref="J5"/>
    </sheetView>
  </sheetViews>
  <sheetFormatPr baseColWidth="10" defaultColWidth="11.44140625" defaultRowHeight="14.4" x14ac:dyDescent="0.3"/>
  <cols>
    <col min="1" max="1" width="5.109375" style="31" customWidth="1"/>
    <col min="2" max="2" width="11.44140625" style="31"/>
    <col min="3" max="3" width="28.5546875" style="32" customWidth="1"/>
    <col min="4" max="4" width="94.5546875" style="31" customWidth="1"/>
    <col min="5" max="5" width="23.77734375" style="31" customWidth="1"/>
    <col min="6" max="6" width="14.33203125" style="31" customWidth="1"/>
    <col min="7" max="7" width="25.109375" style="31" customWidth="1"/>
    <col min="8" max="8" width="16.109375" style="31" customWidth="1"/>
    <col min="9" max="9" width="19.77734375" style="31" customWidth="1"/>
    <col min="10" max="10" width="17" style="31" customWidth="1"/>
    <col min="11" max="11" width="20" style="31" customWidth="1"/>
    <col min="12" max="12" width="15.33203125" style="31" customWidth="1"/>
    <col min="13" max="13" width="19.109375" style="31" customWidth="1"/>
    <col min="14" max="15" width="19.21875" style="31" customWidth="1"/>
    <col min="16" max="16384" width="11.44140625" style="31"/>
  </cols>
  <sheetData>
    <row r="1" spans="2:15" ht="15" thickBot="1" x14ac:dyDescent="0.35"/>
    <row r="2" spans="2:15" ht="145.19999999999999" customHeight="1" thickBot="1" x14ac:dyDescent="0.35">
      <c r="B2" s="8"/>
      <c r="C2" s="9"/>
      <c r="D2" s="9" t="s">
        <v>113</v>
      </c>
      <c r="E2" s="30"/>
      <c r="F2" s="24" t="s">
        <v>114</v>
      </c>
      <c r="G2" s="24" t="s">
        <v>110</v>
      </c>
      <c r="H2" s="25" t="s">
        <v>117</v>
      </c>
      <c r="I2" s="26"/>
      <c r="J2" s="25" t="s">
        <v>118</v>
      </c>
      <c r="K2" s="27"/>
      <c r="L2" s="25" t="s">
        <v>119</v>
      </c>
      <c r="M2" s="28"/>
      <c r="N2" s="13" t="s">
        <v>115</v>
      </c>
      <c r="O2" s="14" t="s">
        <v>116</v>
      </c>
    </row>
    <row r="3" spans="2:15" ht="38.549999999999997" customHeight="1" thickBot="1" x14ac:dyDescent="0.35">
      <c r="B3" s="2" t="s">
        <v>0</v>
      </c>
      <c r="C3" s="17" t="s">
        <v>1</v>
      </c>
      <c r="D3" s="2" t="s">
        <v>2</v>
      </c>
      <c r="E3" s="3" t="s">
        <v>3</v>
      </c>
      <c r="F3" s="29"/>
      <c r="G3" s="29"/>
      <c r="H3" s="10" t="s">
        <v>111</v>
      </c>
      <c r="I3" s="11" t="s">
        <v>112</v>
      </c>
      <c r="J3" s="7" t="s">
        <v>111</v>
      </c>
      <c r="K3" s="12" t="s">
        <v>112</v>
      </c>
      <c r="L3" s="7" t="s">
        <v>111</v>
      </c>
      <c r="M3" s="11" t="s">
        <v>112</v>
      </c>
      <c r="N3" s="15"/>
      <c r="O3" s="16"/>
    </row>
    <row r="4" spans="2:15" ht="30.6" customHeight="1" x14ac:dyDescent="0.3">
      <c r="B4" s="1">
        <v>1</v>
      </c>
      <c r="C4" s="18" t="s">
        <v>4</v>
      </c>
      <c r="D4" s="20" t="s">
        <v>5</v>
      </c>
      <c r="E4" s="4" t="s">
        <v>6</v>
      </c>
      <c r="F4" s="4">
        <v>1</v>
      </c>
      <c r="G4" s="33">
        <v>81000</v>
      </c>
      <c r="H4" s="34">
        <v>61</v>
      </c>
      <c r="I4" s="33">
        <f>H4*G4</f>
        <v>4941000</v>
      </c>
      <c r="J4" s="34"/>
      <c r="K4" s="33">
        <f>J4*G4</f>
        <v>0</v>
      </c>
      <c r="L4" s="34"/>
      <c r="M4" s="35">
        <f>L4*G4</f>
        <v>0</v>
      </c>
      <c r="N4" s="36">
        <f>+G4*1.19</f>
        <v>96390</v>
      </c>
      <c r="O4" s="37">
        <f>+N4*F4</f>
        <v>96390</v>
      </c>
    </row>
    <row r="5" spans="2:15" ht="86.4" x14ac:dyDescent="0.3">
      <c r="B5" s="1">
        <v>2</v>
      </c>
      <c r="C5" s="19" t="s">
        <v>8</v>
      </c>
      <c r="D5" s="21" t="s">
        <v>9</v>
      </c>
      <c r="E5" s="5" t="s">
        <v>7</v>
      </c>
      <c r="F5" s="5">
        <v>1</v>
      </c>
      <c r="G5" s="38">
        <v>153000</v>
      </c>
      <c r="H5" s="39">
        <v>0</v>
      </c>
      <c r="I5" s="38">
        <f t="shared" ref="I5:I45" si="0">H5*G5</f>
        <v>0</v>
      </c>
      <c r="J5" s="39"/>
      <c r="K5" s="38">
        <f t="shared" ref="K5:K45" si="1">J5*G5</f>
        <v>0</v>
      </c>
      <c r="L5" s="39">
        <v>7</v>
      </c>
      <c r="M5" s="40">
        <f t="shared" ref="M5:M45" si="2">L5*G5</f>
        <v>1071000</v>
      </c>
      <c r="N5" s="36">
        <f t="shared" ref="N5:N57" si="3">+G5*1.19</f>
        <v>182070</v>
      </c>
      <c r="O5" s="37">
        <f t="shared" ref="O5:O57" si="4">+N5*F5</f>
        <v>182070</v>
      </c>
    </row>
    <row r="6" spans="2:15" ht="72" x14ac:dyDescent="0.3">
      <c r="B6" s="1">
        <v>3</v>
      </c>
      <c r="C6" s="19" t="s">
        <v>10</v>
      </c>
      <c r="D6" s="21" t="s">
        <v>11</v>
      </c>
      <c r="E6" s="5" t="s">
        <v>7</v>
      </c>
      <c r="F6" s="5">
        <v>1</v>
      </c>
      <c r="G6" s="38">
        <v>833333</v>
      </c>
      <c r="H6" s="39">
        <v>0</v>
      </c>
      <c r="I6" s="38">
        <f t="shared" si="0"/>
        <v>0</v>
      </c>
      <c r="J6" s="39"/>
      <c r="K6" s="38">
        <f t="shared" si="1"/>
        <v>0</v>
      </c>
      <c r="L6" s="39">
        <v>6</v>
      </c>
      <c r="M6" s="40">
        <f t="shared" si="2"/>
        <v>4999998</v>
      </c>
      <c r="N6" s="36">
        <f t="shared" si="3"/>
        <v>991666.2699999999</v>
      </c>
      <c r="O6" s="37">
        <f t="shared" si="4"/>
        <v>991666.2699999999</v>
      </c>
    </row>
    <row r="7" spans="2:15" ht="43.2" x14ac:dyDescent="0.3">
      <c r="B7" s="1">
        <v>4</v>
      </c>
      <c r="C7" s="19" t="s">
        <v>12</v>
      </c>
      <c r="D7" s="21" t="s">
        <v>13</v>
      </c>
      <c r="E7" s="5" t="s">
        <v>7</v>
      </c>
      <c r="F7" s="5">
        <v>1</v>
      </c>
      <c r="G7" s="38">
        <v>85500</v>
      </c>
      <c r="H7" s="39">
        <v>0</v>
      </c>
      <c r="I7" s="38">
        <f t="shared" si="0"/>
        <v>0</v>
      </c>
      <c r="J7" s="39"/>
      <c r="K7" s="38">
        <f t="shared" si="1"/>
        <v>0</v>
      </c>
      <c r="L7" s="39">
        <v>7</v>
      </c>
      <c r="M7" s="40">
        <f t="shared" si="2"/>
        <v>598500</v>
      </c>
      <c r="N7" s="36">
        <f t="shared" si="3"/>
        <v>101745</v>
      </c>
      <c r="O7" s="37">
        <f t="shared" si="4"/>
        <v>101745</v>
      </c>
    </row>
    <row r="8" spans="2:15" ht="57.6" x14ac:dyDescent="0.3">
      <c r="B8" s="1">
        <v>5</v>
      </c>
      <c r="C8" s="19" t="s">
        <v>14</v>
      </c>
      <c r="D8" s="21" t="s">
        <v>15</v>
      </c>
      <c r="E8" s="5" t="s">
        <v>7</v>
      </c>
      <c r="F8" s="5">
        <v>1</v>
      </c>
      <c r="G8" s="38">
        <v>170000</v>
      </c>
      <c r="H8" s="39">
        <v>0</v>
      </c>
      <c r="I8" s="38">
        <f t="shared" si="0"/>
        <v>0</v>
      </c>
      <c r="J8" s="39"/>
      <c r="K8" s="38">
        <f t="shared" si="1"/>
        <v>0</v>
      </c>
      <c r="L8" s="39">
        <v>18</v>
      </c>
      <c r="M8" s="40">
        <f t="shared" si="2"/>
        <v>3060000</v>
      </c>
      <c r="N8" s="36">
        <f t="shared" si="3"/>
        <v>202300</v>
      </c>
      <c r="O8" s="37">
        <f t="shared" si="4"/>
        <v>202300</v>
      </c>
    </row>
    <row r="9" spans="2:15" ht="43.2" x14ac:dyDescent="0.3">
      <c r="B9" s="1">
        <v>6</v>
      </c>
      <c r="C9" s="19" t="s">
        <v>16</v>
      </c>
      <c r="D9" s="21" t="s">
        <v>17</v>
      </c>
      <c r="E9" s="5" t="s">
        <v>7</v>
      </c>
      <c r="F9" s="5">
        <v>1</v>
      </c>
      <c r="G9" s="38">
        <v>26950</v>
      </c>
      <c r="H9" s="39">
        <v>0</v>
      </c>
      <c r="I9" s="38">
        <f t="shared" si="0"/>
        <v>0</v>
      </c>
      <c r="J9" s="39"/>
      <c r="K9" s="38">
        <f t="shared" si="1"/>
        <v>0</v>
      </c>
      <c r="L9" s="39">
        <v>13</v>
      </c>
      <c r="M9" s="40">
        <f t="shared" si="2"/>
        <v>350350</v>
      </c>
      <c r="N9" s="36">
        <f t="shared" si="3"/>
        <v>32070.5</v>
      </c>
      <c r="O9" s="37">
        <f t="shared" si="4"/>
        <v>32070.5</v>
      </c>
    </row>
    <row r="10" spans="2:15" ht="28.8" x14ac:dyDescent="0.3">
      <c r="B10" s="1">
        <v>7</v>
      </c>
      <c r="C10" s="19" t="s">
        <v>18</v>
      </c>
      <c r="D10" s="21" t="s">
        <v>19</v>
      </c>
      <c r="E10" s="5" t="s">
        <v>7</v>
      </c>
      <c r="F10" s="5">
        <v>1</v>
      </c>
      <c r="G10" s="38">
        <v>199000</v>
      </c>
      <c r="H10" s="39">
        <v>0</v>
      </c>
      <c r="I10" s="38">
        <f t="shared" si="0"/>
        <v>0</v>
      </c>
      <c r="J10" s="39"/>
      <c r="K10" s="38">
        <f t="shared" si="1"/>
        <v>0</v>
      </c>
      <c r="L10" s="39">
        <v>20</v>
      </c>
      <c r="M10" s="40">
        <f t="shared" si="2"/>
        <v>3980000</v>
      </c>
      <c r="N10" s="36">
        <f t="shared" si="3"/>
        <v>236810</v>
      </c>
      <c r="O10" s="37">
        <f t="shared" si="4"/>
        <v>236810</v>
      </c>
    </row>
    <row r="11" spans="2:15" ht="28.8" x14ac:dyDescent="0.3">
      <c r="B11" s="1">
        <v>8</v>
      </c>
      <c r="C11" s="19" t="s">
        <v>20</v>
      </c>
      <c r="D11" s="21" t="s">
        <v>21</v>
      </c>
      <c r="E11" s="5" t="s">
        <v>7</v>
      </c>
      <c r="F11" s="5">
        <v>1</v>
      </c>
      <c r="G11" s="38">
        <v>140000</v>
      </c>
      <c r="H11" s="39">
        <v>0</v>
      </c>
      <c r="I11" s="38">
        <f t="shared" si="0"/>
        <v>0</v>
      </c>
      <c r="J11" s="39"/>
      <c r="K11" s="38">
        <f t="shared" si="1"/>
        <v>0</v>
      </c>
      <c r="L11" s="39">
        <v>20</v>
      </c>
      <c r="M11" s="40">
        <f t="shared" si="2"/>
        <v>2800000</v>
      </c>
      <c r="N11" s="36">
        <f t="shared" si="3"/>
        <v>166600</v>
      </c>
      <c r="O11" s="37">
        <f t="shared" si="4"/>
        <v>166600</v>
      </c>
    </row>
    <row r="12" spans="2:15" ht="43.2" x14ac:dyDescent="0.3">
      <c r="B12" s="1">
        <v>9</v>
      </c>
      <c r="C12" s="19" t="s">
        <v>22</v>
      </c>
      <c r="D12" s="21" t="s">
        <v>23</v>
      </c>
      <c r="E12" s="5" t="s">
        <v>7</v>
      </c>
      <c r="F12" s="5">
        <v>1</v>
      </c>
      <c r="G12" s="38">
        <v>1200000</v>
      </c>
      <c r="H12" s="39">
        <v>0</v>
      </c>
      <c r="I12" s="38">
        <f t="shared" si="0"/>
        <v>0</v>
      </c>
      <c r="J12" s="39"/>
      <c r="K12" s="38">
        <f t="shared" si="1"/>
        <v>0</v>
      </c>
      <c r="L12" s="39">
        <v>15</v>
      </c>
      <c r="M12" s="40">
        <f t="shared" si="2"/>
        <v>18000000</v>
      </c>
      <c r="N12" s="36">
        <f t="shared" si="3"/>
        <v>1428000</v>
      </c>
      <c r="O12" s="37">
        <f t="shared" si="4"/>
        <v>1428000</v>
      </c>
    </row>
    <row r="13" spans="2:15" ht="28.8" x14ac:dyDescent="0.3">
      <c r="B13" s="1">
        <v>10</v>
      </c>
      <c r="C13" s="19" t="s">
        <v>24</v>
      </c>
      <c r="D13" s="21" t="s">
        <v>25</v>
      </c>
      <c r="E13" s="5" t="s">
        <v>7</v>
      </c>
      <c r="F13" s="5">
        <v>1</v>
      </c>
      <c r="G13" s="38">
        <v>109333</v>
      </c>
      <c r="H13" s="39">
        <v>0</v>
      </c>
      <c r="I13" s="38">
        <f t="shared" si="0"/>
        <v>0</v>
      </c>
      <c r="J13" s="39"/>
      <c r="K13" s="38">
        <f t="shared" si="1"/>
        <v>0</v>
      </c>
      <c r="L13" s="39">
        <v>11</v>
      </c>
      <c r="M13" s="40">
        <f t="shared" si="2"/>
        <v>1202663</v>
      </c>
      <c r="N13" s="36">
        <f t="shared" si="3"/>
        <v>130106.26999999999</v>
      </c>
      <c r="O13" s="37">
        <f t="shared" si="4"/>
        <v>130106.26999999999</v>
      </c>
    </row>
    <row r="14" spans="2:15" ht="213" customHeight="1" x14ac:dyDescent="0.3">
      <c r="B14" s="1">
        <v>11</v>
      </c>
      <c r="C14" s="5" t="s">
        <v>26</v>
      </c>
      <c r="D14" s="21" t="s">
        <v>27</v>
      </c>
      <c r="E14" s="5" t="s">
        <v>7</v>
      </c>
      <c r="F14" s="5">
        <v>1</v>
      </c>
      <c r="G14" s="38">
        <v>422500</v>
      </c>
      <c r="H14" s="39">
        <v>0</v>
      </c>
      <c r="I14" s="38">
        <f t="shared" si="0"/>
        <v>0</v>
      </c>
      <c r="J14" s="39">
        <v>15</v>
      </c>
      <c r="K14" s="38">
        <f t="shared" si="1"/>
        <v>6337500</v>
      </c>
      <c r="L14" s="39">
        <v>0</v>
      </c>
      <c r="M14" s="40">
        <f t="shared" si="2"/>
        <v>0</v>
      </c>
      <c r="N14" s="36">
        <f t="shared" si="3"/>
        <v>502775</v>
      </c>
      <c r="O14" s="37">
        <f t="shared" si="4"/>
        <v>502775</v>
      </c>
    </row>
    <row r="15" spans="2:15" ht="221.55" customHeight="1" x14ac:dyDescent="0.3">
      <c r="B15" s="1">
        <v>12</v>
      </c>
      <c r="C15" s="5" t="s">
        <v>26</v>
      </c>
      <c r="D15" s="21" t="s">
        <v>28</v>
      </c>
      <c r="E15" s="5" t="s">
        <v>7</v>
      </c>
      <c r="F15" s="5">
        <v>1</v>
      </c>
      <c r="G15" s="38">
        <v>422500</v>
      </c>
      <c r="H15" s="39">
        <v>0</v>
      </c>
      <c r="I15" s="38">
        <f t="shared" si="0"/>
        <v>0</v>
      </c>
      <c r="J15" s="39">
        <v>15</v>
      </c>
      <c r="K15" s="38">
        <f t="shared" si="1"/>
        <v>6337500</v>
      </c>
      <c r="L15" s="39">
        <v>0</v>
      </c>
      <c r="M15" s="40">
        <f t="shared" si="2"/>
        <v>0</v>
      </c>
      <c r="N15" s="36">
        <f t="shared" si="3"/>
        <v>502775</v>
      </c>
      <c r="O15" s="37">
        <f t="shared" si="4"/>
        <v>502775</v>
      </c>
    </row>
    <row r="16" spans="2:15" ht="230.4" x14ac:dyDescent="0.3">
      <c r="B16" s="1">
        <v>13</v>
      </c>
      <c r="C16" s="5" t="s">
        <v>29</v>
      </c>
      <c r="D16" s="21" t="s">
        <v>30</v>
      </c>
      <c r="E16" s="5" t="s">
        <v>7</v>
      </c>
      <c r="F16" s="5">
        <v>1</v>
      </c>
      <c r="G16" s="38">
        <v>422500</v>
      </c>
      <c r="H16" s="39">
        <v>0</v>
      </c>
      <c r="I16" s="38">
        <f t="shared" si="0"/>
        <v>0</v>
      </c>
      <c r="J16" s="39">
        <v>15</v>
      </c>
      <c r="K16" s="38">
        <f t="shared" si="1"/>
        <v>6337500</v>
      </c>
      <c r="L16" s="39">
        <v>0</v>
      </c>
      <c r="M16" s="40">
        <f t="shared" si="2"/>
        <v>0</v>
      </c>
      <c r="N16" s="36">
        <f t="shared" si="3"/>
        <v>502775</v>
      </c>
      <c r="O16" s="37">
        <f t="shared" si="4"/>
        <v>502775</v>
      </c>
    </row>
    <row r="17" spans="2:15" ht="230.4" x14ac:dyDescent="0.3">
      <c r="B17" s="1">
        <v>14</v>
      </c>
      <c r="C17" s="5" t="s">
        <v>29</v>
      </c>
      <c r="D17" s="21" t="s">
        <v>31</v>
      </c>
      <c r="E17" s="5" t="s">
        <v>7</v>
      </c>
      <c r="F17" s="5">
        <v>1</v>
      </c>
      <c r="G17" s="38">
        <v>422500</v>
      </c>
      <c r="H17" s="39">
        <v>0</v>
      </c>
      <c r="I17" s="38">
        <f t="shared" si="0"/>
        <v>0</v>
      </c>
      <c r="J17" s="39">
        <v>15</v>
      </c>
      <c r="K17" s="38">
        <f t="shared" si="1"/>
        <v>6337500</v>
      </c>
      <c r="L17" s="39">
        <v>0</v>
      </c>
      <c r="M17" s="40">
        <f t="shared" si="2"/>
        <v>0</v>
      </c>
      <c r="N17" s="36">
        <f t="shared" si="3"/>
        <v>502775</v>
      </c>
      <c r="O17" s="37">
        <f t="shared" si="4"/>
        <v>502775</v>
      </c>
    </row>
    <row r="18" spans="2:15" ht="43.2" x14ac:dyDescent="0.3">
      <c r="B18" s="1">
        <v>15</v>
      </c>
      <c r="C18" s="5" t="s">
        <v>32</v>
      </c>
      <c r="D18" s="21" t="s">
        <v>33</v>
      </c>
      <c r="E18" s="5" t="s">
        <v>7</v>
      </c>
      <c r="F18" s="5">
        <v>1</v>
      </c>
      <c r="G18" s="38">
        <v>422500</v>
      </c>
      <c r="H18" s="39">
        <v>0</v>
      </c>
      <c r="I18" s="38">
        <f t="shared" si="0"/>
        <v>0</v>
      </c>
      <c r="J18" s="39">
        <v>20</v>
      </c>
      <c r="K18" s="38">
        <f t="shared" si="1"/>
        <v>8450000</v>
      </c>
      <c r="L18" s="39">
        <v>0</v>
      </c>
      <c r="M18" s="40">
        <f t="shared" si="2"/>
        <v>0</v>
      </c>
      <c r="N18" s="36">
        <f t="shared" si="3"/>
        <v>502775</v>
      </c>
      <c r="O18" s="37">
        <f t="shared" si="4"/>
        <v>502775</v>
      </c>
    </row>
    <row r="19" spans="2:15" ht="43.2" x14ac:dyDescent="0.3">
      <c r="B19" s="1">
        <v>16</v>
      </c>
      <c r="C19" s="5" t="s">
        <v>32</v>
      </c>
      <c r="D19" s="21" t="s">
        <v>34</v>
      </c>
      <c r="E19" s="5" t="s">
        <v>7</v>
      </c>
      <c r="F19" s="5">
        <v>1</v>
      </c>
      <c r="G19" s="38">
        <v>422500</v>
      </c>
      <c r="H19" s="39">
        <v>0</v>
      </c>
      <c r="I19" s="38">
        <f t="shared" si="0"/>
        <v>0</v>
      </c>
      <c r="J19" s="39">
        <v>15</v>
      </c>
      <c r="K19" s="38">
        <f t="shared" si="1"/>
        <v>6337500</v>
      </c>
      <c r="L19" s="39">
        <v>0</v>
      </c>
      <c r="M19" s="40">
        <f t="shared" si="2"/>
        <v>0</v>
      </c>
      <c r="N19" s="36">
        <f t="shared" si="3"/>
        <v>502775</v>
      </c>
      <c r="O19" s="37">
        <f t="shared" si="4"/>
        <v>502775</v>
      </c>
    </row>
    <row r="20" spans="2:15" ht="201.6" x14ac:dyDescent="0.3">
      <c r="B20" s="1">
        <v>17</v>
      </c>
      <c r="C20" s="5" t="s">
        <v>35</v>
      </c>
      <c r="D20" s="21" t="s">
        <v>36</v>
      </c>
      <c r="E20" s="5" t="s">
        <v>7</v>
      </c>
      <c r="F20" s="5">
        <v>1</v>
      </c>
      <c r="G20" s="38">
        <v>465000</v>
      </c>
      <c r="H20" s="39">
        <v>0</v>
      </c>
      <c r="I20" s="38">
        <f t="shared" si="0"/>
        <v>0</v>
      </c>
      <c r="J20" s="39">
        <v>20</v>
      </c>
      <c r="K20" s="38">
        <f t="shared" si="1"/>
        <v>9300000</v>
      </c>
      <c r="L20" s="39">
        <v>0</v>
      </c>
      <c r="M20" s="40">
        <f t="shared" si="2"/>
        <v>0</v>
      </c>
      <c r="N20" s="36">
        <f t="shared" si="3"/>
        <v>553350</v>
      </c>
      <c r="O20" s="37">
        <f t="shared" si="4"/>
        <v>553350</v>
      </c>
    </row>
    <row r="21" spans="2:15" ht="201.6" x14ac:dyDescent="0.3">
      <c r="B21" s="1">
        <v>18</v>
      </c>
      <c r="C21" s="5" t="s">
        <v>35</v>
      </c>
      <c r="D21" s="21" t="s">
        <v>37</v>
      </c>
      <c r="E21" s="5" t="s">
        <v>7</v>
      </c>
      <c r="F21" s="5">
        <v>1</v>
      </c>
      <c r="G21" s="38">
        <v>465000</v>
      </c>
      <c r="H21" s="39">
        <v>0</v>
      </c>
      <c r="I21" s="38">
        <f t="shared" si="0"/>
        <v>0</v>
      </c>
      <c r="J21" s="39">
        <v>15</v>
      </c>
      <c r="K21" s="38">
        <f t="shared" si="1"/>
        <v>6975000</v>
      </c>
      <c r="L21" s="39">
        <v>0</v>
      </c>
      <c r="M21" s="40">
        <f t="shared" si="2"/>
        <v>0</v>
      </c>
      <c r="N21" s="36">
        <f t="shared" si="3"/>
        <v>553350</v>
      </c>
      <c r="O21" s="37">
        <f t="shared" si="4"/>
        <v>553350</v>
      </c>
    </row>
    <row r="22" spans="2:15" ht="25.8" customHeight="1" x14ac:dyDescent="0.3">
      <c r="B22" s="1">
        <v>19</v>
      </c>
      <c r="C22" s="5" t="s">
        <v>38</v>
      </c>
      <c r="D22" s="21" t="s">
        <v>39</v>
      </c>
      <c r="E22" s="5" t="s">
        <v>7</v>
      </c>
      <c r="F22" s="5">
        <v>1</v>
      </c>
      <c r="G22" s="38">
        <v>6500</v>
      </c>
      <c r="H22" s="39">
        <v>0</v>
      </c>
      <c r="I22" s="38">
        <f t="shared" si="0"/>
        <v>0</v>
      </c>
      <c r="J22" s="39">
        <v>56</v>
      </c>
      <c r="K22" s="38">
        <f t="shared" si="1"/>
        <v>364000</v>
      </c>
      <c r="L22" s="39">
        <v>0</v>
      </c>
      <c r="M22" s="40">
        <f t="shared" si="2"/>
        <v>0</v>
      </c>
      <c r="N22" s="36">
        <f t="shared" si="3"/>
        <v>7735</v>
      </c>
      <c r="O22" s="37">
        <f t="shared" si="4"/>
        <v>7735</v>
      </c>
    </row>
    <row r="23" spans="2:15" ht="25.8" customHeight="1" x14ac:dyDescent="0.3">
      <c r="B23" s="1">
        <v>20</v>
      </c>
      <c r="C23" s="5" t="s">
        <v>40</v>
      </c>
      <c r="D23" s="21" t="s">
        <v>41</v>
      </c>
      <c r="E23" s="5" t="s">
        <v>7</v>
      </c>
      <c r="F23" s="5">
        <v>1</v>
      </c>
      <c r="G23" s="38">
        <v>45500</v>
      </c>
      <c r="H23" s="39">
        <v>0</v>
      </c>
      <c r="I23" s="38">
        <f t="shared" si="0"/>
        <v>0</v>
      </c>
      <c r="J23" s="39">
        <v>56</v>
      </c>
      <c r="K23" s="38">
        <f t="shared" si="1"/>
        <v>2548000</v>
      </c>
      <c r="L23" s="39">
        <v>0</v>
      </c>
      <c r="M23" s="40">
        <f t="shared" si="2"/>
        <v>0</v>
      </c>
      <c r="N23" s="36">
        <f t="shared" si="3"/>
        <v>54145</v>
      </c>
      <c r="O23" s="37">
        <f t="shared" si="4"/>
        <v>54145</v>
      </c>
    </row>
    <row r="24" spans="2:15" ht="25.8" customHeight="1" x14ac:dyDescent="0.3">
      <c r="B24" s="1">
        <v>21</v>
      </c>
      <c r="C24" s="5" t="s">
        <v>42</v>
      </c>
      <c r="D24" s="21" t="s">
        <v>43</v>
      </c>
      <c r="E24" s="5" t="s">
        <v>7</v>
      </c>
      <c r="F24" s="5">
        <v>1</v>
      </c>
      <c r="G24" s="38">
        <v>21500</v>
      </c>
      <c r="H24" s="39">
        <v>0</v>
      </c>
      <c r="I24" s="38">
        <f t="shared" si="0"/>
        <v>0</v>
      </c>
      <c r="J24" s="39">
        <v>56</v>
      </c>
      <c r="K24" s="38">
        <f t="shared" si="1"/>
        <v>1204000</v>
      </c>
      <c r="L24" s="39">
        <v>0</v>
      </c>
      <c r="M24" s="40">
        <f t="shared" si="2"/>
        <v>0</v>
      </c>
      <c r="N24" s="36">
        <f t="shared" si="3"/>
        <v>25585</v>
      </c>
      <c r="O24" s="37">
        <f t="shared" si="4"/>
        <v>25585</v>
      </c>
    </row>
    <row r="25" spans="2:15" ht="25.8" customHeight="1" x14ac:dyDescent="0.3">
      <c r="B25" s="1">
        <v>22</v>
      </c>
      <c r="C25" s="5" t="s">
        <v>44</v>
      </c>
      <c r="D25" s="21" t="s">
        <v>45</v>
      </c>
      <c r="E25" s="5" t="s">
        <v>7</v>
      </c>
      <c r="F25" s="5">
        <v>1</v>
      </c>
      <c r="G25" s="38">
        <v>21500</v>
      </c>
      <c r="H25" s="39">
        <v>0</v>
      </c>
      <c r="I25" s="38">
        <f t="shared" si="0"/>
        <v>0</v>
      </c>
      <c r="J25" s="39">
        <v>56</v>
      </c>
      <c r="K25" s="38">
        <f t="shared" si="1"/>
        <v>1204000</v>
      </c>
      <c r="L25" s="39">
        <v>0</v>
      </c>
      <c r="M25" s="40">
        <f t="shared" si="2"/>
        <v>0</v>
      </c>
      <c r="N25" s="36">
        <f t="shared" si="3"/>
        <v>25585</v>
      </c>
      <c r="O25" s="37">
        <f t="shared" si="4"/>
        <v>25585</v>
      </c>
    </row>
    <row r="26" spans="2:15" ht="28.8" x14ac:dyDescent="0.3">
      <c r="B26" s="1">
        <v>23</v>
      </c>
      <c r="C26" s="5" t="s">
        <v>46</v>
      </c>
      <c r="D26" s="21" t="s">
        <v>47</v>
      </c>
      <c r="E26" s="5" t="s">
        <v>7</v>
      </c>
      <c r="F26" s="5">
        <v>1</v>
      </c>
      <c r="G26" s="38">
        <v>30000</v>
      </c>
      <c r="H26" s="39">
        <v>0</v>
      </c>
      <c r="I26" s="38">
        <f t="shared" si="0"/>
        <v>0</v>
      </c>
      <c r="J26" s="39">
        <v>56</v>
      </c>
      <c r="K26" s="38">
        <f t="shared" si="1"/>
        <v>1680000</v>
      </c>
      <c r="L26" s="39">
        <v>0</v>
      </c>
      <c r="M26" s="40">
        <f t="shared" si="2"/>
        <v>0</v>
      </c>
      <c r="N26" s="36">
        <f t="shared" si="3"/>
        <v>35700</v>
      </c>
      <c r="O26" s="37">
        <f t="shared" si="4"/>
        <v>35700</v>
      </c>
    </row>
    <row r="27" spans="2:15" ht="21.6" customHeight="1" x14ac:dyDescent="0.3">
      <c r="B27" s="1">
        <v>24</v>
      </c>
      <c r="C27" s="5" t="s">
        <v>48</v>
      </c>
      <c r="D27" s="21" t="s">
        <v>49</v>
      </c>
      <c r="E27" s="5" t="s">
        <v>7</v>
      </c>
      <c r="F27" s="5">
        <v>1</v>
      </c>
      <c r="G27" s="38">
        <v>80000</v>
      </c>
      <c r="H27" s="39">
        <v>0</v>
      </c>
      <c r="I27" s="38">
        <f t="shared" si="0"/>
        <v>0</v>
      </c>
      <c r="J27" s="39">
        <v>56</v>
      </c>
      <c r="K27" s="38">
        <f t="shared" si="1"/>
        <v>4480000</v>
      </c>
      <c r="L27" s="39">
        <v>0</v>
      </c>
      <c r="M27" s="40">
        <f t="shared" si="2"/>
        <v>0</v>
      </c>
      <c r="N27" s="36">
        <f t="shared" si="3"/>
        <v>95200</v>
      </c>
      <c r="O27" s="37">
        <f t="shared" si="4"/>
        <v>95200</v>
      </c>
    </row>
    <row r="28" spans="2:15" ht="129.6" x14ac:dyDescent="0.3">
      <c r="B28" s="1">
        <v>25</v>
      </c>
      <c r="C28" s="5" t="s">
        <v>50</v>
      </c>
      <c r="D28" s="21" t="s">
        <v>51</v>
      </c>
      <c r="E28" s="5" t="s">
        <v>7</v>
      </c>
      <c r="F28" s="5">
        <v>1</v>
      </c>
      <c r="G28" s="38">
        <v>35250</v>
      </c>
      <c r="H28" s="39">
        <v>0</v>
      </c>
      <c r="I28" s="38">
        <f t="shared" si="0"/>
        <v>0</v>
      </c>
      <c r="J28" s="39">
        <v>56</v>
      </c>
      <c r="K28" s="38">
        <f t="shared" si="1"/>
        <v>1974000</v>
      </c>
      <c r="L28" s="39">
        <v>0</v>
      </c>
      <c r="M28" s="40">
        <f t="shared" si="2"/>
        <v>0</v>
      </c>
      <c r="N28" s="36">
        <f t="shared" si="3"/>
        <v>41947.5</v>
      </c>
      <c r="O28" s="37">
        <f t="shared" si="4"/>
        <v>41947.5</v>
      </c>
    </row>
    <row r="29" spans="2:15" x14ac:dyDescent="0.3">
      <c r="B29" s="1">
        <v>26</v>
      </c>
      <c r="C29" s="5" t="s">
        <v>52</v>
      </c>
      <c r="D29" s="21" t="s">
        <v>53</v>
      </c>
      <c r="E29" s="5" t="s">
        <v>7</v>
      </c>
      <c r="F29" s="5">
        <v>1</v>
      </c>
      <c r="G29" s="38">
        <v>37000</v>
      </c>
      <c r="H29" s="39">
        <v>0</v>
      </c>
      <c r="I29" s="38">
        <f t="shared" si="0"/>
        <v>0</v>
      </c>
      <c r="J29" s="39">
        <v>56</v>
      </c>
      <c r="K29" s="38">
        <f t="shared" si="1"/>
        <v>2072000</v>
      </c>
      <c r="L29" s="39">
        <v>0</v>
      </c>
      <c r="M29" s="40">
        <f t="shared" si="2"/>
        <v>0</v>
      </c>
      <c r="N29" s="36">
        <f t="shared" si="3"/>
        <v>44030</v>
      </c>
      <c r="O29" s="37">
        <f t="shared" si="4"/>
        <v>44030</v>
      </c>
    </row>
    <row r="30" spans="2:15" x14ac:dyDescent="0.3">
      <c r="B30" s="1">
        <v>27</v>
      </c>
      <c r="C30" s="5" t="s">
        <v>54</v>
      </c>
      <c r="D30" s="21" t="s">
        <v>55</v>
      </c>
      <c r="E30" s="5" t="s">
        <v>7</v>
      </c>
      <c r="F30" s="5">
        <v>1</v>
      </c>
      <c r="G30" s="38">
        <v>27333</v>
      </c>
      <c r="H30" s="39">
        <v>0</v>
      </c>
      <c r="I30" s="38">
        <f t="shared" si="0"/>
        <v>0</v>
      </c>
      <c r="J30" s="39">
        <v>56</v>
      </c>
      <c r="K30" s="38">
        <f t="shared" si="1"/>
        <v>1530648</v>
      </c>
      <c r="L30" s="39">
        <v>0</v>
      </c>
      <c r="M30" s="40">
        <f t="shared" si="2"/>
        <v>0</v>
      </c>
      <c r="N30" s="36">
        <f t="shared" si="3"/>
        <v>32526.269999999997</v>
      </c>
      <c r="O30" s="37">
        <f t="shared" si="4"/>
        <v>32526.269999999997</v>
      </c>
    </row>
    <row r="31" spans="2:15" ht="72" x14ac:dyDescent="0.3">
      <c r="B31" s="1">
        <v>28</v>
      </c>
      <c r="C31" s="5" t="s">
        <v>56</v>
      </c>
      <c r="D31" s="21" t="s">
        <v>57</v>
      </c>
      <c r="E31" s="5" t="s">
        <v>7</v>
      </c>
      <c r="F31" s="5">
        <v>1</v>
      </c>
      <c r="G31" s="38">
        <v>794485</v>
      </c>
      <c r="H31" s="39">
        <v>0</v>
      </c>
      <c r="I31" s="38">
        <f t="shared" si="0"/>
        <v>0</v>
      </c>
      <c r="J31" s="39">
        <v>2</v>
      </c>
      <c r="K31" s="38">
        <f t="shared" si="1"/>
        <v>1588970</v>
      </c>
      <c r="L31" s="39">
        <v>0</v>
      </c>
      <c r="M31" s="40">
        <f t="shared" si="2"/>
        <v>0</v>
      </c>
      <c r="N31" s="36">
        <f t="shared" si="3"/>
        <v>945437.14999999991</v>
      </c>
      <c r="O31" s="37">
        <f t="shared" si="4"/>
        <v>945437.14999999991</v>
      </c>
    </row>
    <row r="32" spans="2:15" x14ac:dyDescent="0.3">
      <c r="B32" s="1">
        <v>29</v>
      </c>
      <c r="C32" s="5" t="s">
        <v>58</v>
      </c>
      <c r="D32" s="21" t="s">
        <v>59</v>
      </c>
      <c r="E32" s="5" t="s">
        <v>7</v>
      </c>
      <c r="F32" s="5">
        <v>1</v>
      </c>
      <c r="G32" s="38">
        <v>794485</v>
      </c>
      <c r="H32" s="39">
        <v>0</v>
      </c>
      <c r="I32" s="38">
        <f t="shared" si="0"/>
        <v>0</v>
      </c>
      <c r="J32" s="39">
        <v>2</v>
      </c>
      <c r="K32" s="38">
        <f t="shared" si="1"/>
        <v>1588970</v>
      </c>
      <c r="L32" s="39">
        <v>0</v>
      </c>
      <c r="M32" s="40">
        <f t="shared" si="2"/>
        <v>0</v>
      </c>
      <c r="N32" s="36">
        <f t="shared" si="3"/>
        <v>945437.14999999991</v>
      </c>
      <c r="O32" s="37">
        <f t="shared" si="4"/>
        <v>945437.14999999991</v>
      </c>
    </row>
    <row r="33" spans="2:15" ht="158.4" x14ac:dyDescent="0.3">
      <c r="B33" s="1">
        <v>30</v>
      </c>
      <c r="C33" s="5" t="s">
        <v>60</v>
      </c>
      <c r="D33" s="21" t="s">
        <v>61</v>
      </c>
      <c r="E33" s="5" t="s">
        <v>7</v>
      </c>
      <c r="F33" s="5">
        <v>1</v>
      </c>
      <c r="G33" s="38">
        <v>2466667</v>
      </c>
      <c r="H33" s="39">
        <v>0</v>
      </c>
      <c r="I33" s="38">
        <f t="shared" si="0"/>
        <v>0</v>
      </c>
      <c r="J33" s="39">
        <v>1</v>
      </c>
      <c r="K33" s="38">
        <f t="shared" si="1"/>
        <v>2466667</v>
      </c>
      <c r="L33" s="39">
        <v>0</v>
      </c>
      <c r="M33" s="40">
        <f t="shared" si="2"/>
        <v>0</v>
      </c>
      <c r="N33" s="36">
        <f t="shared" si="3"/>
        <v>2935333.73</v>
      </c>
      <c r="O33" s="37">
        <f t="shared" si="4"/>
        <v>2935333.73</v>
      </c>
    </row>
    <row r="34" spans="2:15" ht="86.4" x14ac:dyDescent="0.3">
      <c r="B34" s="1">
        <v>31</v>
      </c>
      <c r="C34" s="19" t="s">
        <v>62</v>
      </c>
      <c r="D34" s="21" t="s">
        <v>63</v>
      </c>
      <c r="E34" s="5" t="s">
        <v>7</v>
      </c>
      <c r="F34" s="5">
        <v>1</v>
      </c>
      <c r="G34" s="38">
        <v>340000</v>
      </c>
      <c r="H34" s="39">
        <v>0</v>
      </c>
      <c r="I34" s="38">
        <f t="shared" si="0"/>
        <v>0</v>
      </c>
      <c r="J34" s="39">
        <v>3</v>
      </c>
      <c r="K34" s="38">
        <f t="shared" si="1"/>
        <v>1020000</v>
      </c>
      <c r="L34" s="39">
        <v>0</v>
      </c>
      <c r="M34" s="40">
        <f t="shared" si="2"/>
        <v>0</v>
      </c>
      <c r="N34" s="36">
        <f t="shared" si="3"/>
        <v>404600</v>
      </c>
      <c r="O34" s="37">
        <f t="shared" si="4"/>
        <v>404600</v>
      </c>
    </row>
    <row r="35" spans="2:15" ht="43.2" x14ac:dyDescent="0.3">
      <c r="B35" s="1">
        <v>32</v>
      </c>
      <c r="C35" s="19" t="s">
        <v>64</v>
      </c>
      <c r="D35" s="21" t="s">
        <v>65</v>
      </c>
      <c r="E35" s="5" t="s">
        <v>7</v>
      </c>
      <c r="F35" s="5">
        <v>1</v>
      </c>
      <c r="G35" s="38">
        <v>510000</v>
      </c>
      <c r="H35" s="39">
        <v>0</v>
      </c>
      <c r="I35" s="38">
        <f t="shared" si="0"/>
        <v>0</v>
      </c>
      <c r="J35" s="39">
        <v>3</v>
      </c>
      <c r="K35" s="38">
        <f t="shared" si="1"/>
        <v>1530000</v>
      </c>
      <c r="L35" s="39">
        <v>0</v>
      </c>
      <c r="M35" s="40">
        <f t="shared" si="2"/>
        <v>0</v>
      </c>
      <c r="N35" s="36">
        <f t="shared" si="3"/>
        <v>606900</v>
      </c>
      <c r="O35" s="37">
        <f t="shared" si="4"/>
        <v>606900</v>
      </c>
    </row>
    <row r="36" spans="2:15" ht="72" x14ac:dyDescent="0.3">
      <c r="B36" s="1">
        <v>33</v>
      </c>
      <c r="C36" s="19" t="s">
        <v>66</v>
      </c>
      <c r="D36" s="21" t="s">
        <v>67</v>
      </c>
      <c r="E36" s="5" t="s">
        <v>7</v>
      </c>
      <c r="F36" s="5">
        <v>1</v>
      </c>
      <c r="G36" s="38">
        <v>350000</v>
      </c>
      <c r="H36" s="39">
        <v>0</v>
      </c>
      <c r="I36" s="38">
        <f t="shared" si="0"/>
        <v>0</v>
      </c>
      <c r="J36" s="39">
        <v>3</v>
      </c>
      <c r="K36" s="38">
        <f t="shared" si="1"/>
        <v>1050000</v>
      </c>
      <c r="L36" s="39">
        <v>0</v>
      </c>
      <c r="M36" s="40">
        <f t="shared" si="2"/>
        <v>0</v>
      </c>
      <c r="N36" s="36">
        <f t="shared" si="3"/>
        <v>416500</v>
      </c>
      <c r="O36" s="37">
        <f t="shared" si="4"/>
        <v>416500</v>
      </c>
    </row>
    <row r="37" spans="2:15" ht="28.8" x14ac:dyDescent="0.3">
      <c r="B37" s="1">
        <v>34</v>
      </c>
      <c r="C37" s="19" t="s">
        <v>68</v>
      </c>
      <c r="D37" s="21" t="s">
        <v>69</v>
      </c>
      <c r="E37" s="5" t="s">
        <v>7</v>
      </c>
      <c r="F37" s="5">
        <v>1</v>
      </c>
      <c r="G37" s="38">
        <v>333333</v>
      </c>
      <c r="H37" s="39">
        <v>0</v>
      </c>
      <c r="I37" s="38">
        <f t="shared" si="0"/>
        <v>0</v>
      </c>
      <c r="J37" s="39">
        <v>3</v>
      </c>
      <c r="K37" s="38">
        <f t="shared" si="1"/>
        <v>999999</v>
      </c>
      <c r="L37" s="39">
        <v>0</v>
      </c>
      <c r="M37" s="40">
        <f t="shared" si="2"/>
        <v>0</v>
      </c>
      <c r="N37" s="36">
        <f t="shared" si="3"/>
        <v>396666.26999999996</v>
      </c>
      <c r="O37" s="37">
        <f t="shared" si="4"/>
        <v>396666.26999999996</v>
      </c>
    </row>
    <row r="38" spans="2:15" ht="86.4" x14ac:dyDescent="0.3">
      <c r="B38" s="1">
        <v>35</v>
      </c>
      <c r="C38" s="19" t="s">
        <v>70</v>
      </c>
      <c r="D38" s="21" t="s">
        <v>71</v>
      </c>
      <c r="E38" s="5" t="s">
        <v>7</v>
      </c>
      <c r="F38" s="5">
        <v>1</v>
      </c>
      <c r="G38" s="38">
        <v>980000</v>
      </c>
      <c r="H38" s="39">
        <v>0</v>
      </c>
      <c r="I38" s="38">
        <f t="shared" si="0"/>
        <v>0</v>
      </c>
      <c r="J38" s="39">
        <v>1</v>
      </c>
      <c r="K38" s="38">
        <f t="shared" si="1"/>
        <v>980000</v>
      </c>
      <c r="L38" s="39">
        <v>0</v>
      </c>
      <c r="M38" s="40">
        <f t="shared" si="2"/>
        <v>0</v>
      </c>
      <c r="N38" s="36">
        <f t="shared" si="3"/>
        <v>1166200</v>
      </c>
      <c r="O38" s="37">
        <f t="shared" si="4"/>
        <v>1166200</v>
      </c>
    </row>
    <row r="39" spans="2:15" x14ac:dyDescent="0.3">
      <c r="B39" s="1">
        <v>36</v>
      </c>
      <c r="C39" s="19" t="s">
        <v>72</v>
      </c>
      <c r="D39" s="21" t="s">
        <v>73</v>
      </c>
      <c r="E39" s="5" t="s">
        <v>7</v>
      </c>
      <c r="F39" s="5">
        <v>1</v>
      </c>
      <c r="G39" s="38">
        <v>310000</v>
      </c>
      <c r="H39" s="39">
        <v>0</v>
      </c>
      <c r="I39" s="38">
        <f t="shared" si="0"/>
        <v>0</v>
      </c>
      <c r="J39" s="39">
        <v>1</v>
      </c>
      <c r="K39" s="38">
        <f t="shared" si="1"/>
        <v>310000</v>
      </c>
      <c r="L39" s="39">
        <v>0</v>
      </c>
      <c r="M39" s="40">
        <f t="shared" si="2"/>
        <v>0</v>
      </c>
      <c r="N39" s="36">
        <f t="shared" si="3"/>
        <v>368900</v>
      </c>
      <c r="O39" s="37">
        <f t="shared" si="4"/>
        <v>368900</v>
      </c>
    </row>
    <row r="40" spans="2:15" ht="28.8" x14ac:dyDescent="0.3">
      <c r="B40" s="1">
        <v>37</v>
      </c>
      <c r="C40" s="19" t="s">
        <v>74</v>
      </c>
      <c r="D40" s="21" t="s">
        <v>75</v>
      </c>
      <c r="E40" s="5" t="s">
        <v>7</v>
      </c>
      <c r="F40" s="5">
        <v>1</v>
      </c>
      <c r="G40" s="38">
        <v>66000</v>
      </c>
      <c r="H40" s="39">
        <v>0</v>
      </c>
      <c r="I40" s="38">
        <f t="shared" si="0"/>
        <v>0</v>
      </c>
      <c r="J40" s="39">
        <v>1</v>
      </c>
      <c r="K40" s="38">
        <f t="shared" si="1"/>
        <v>66000</v>
      </c>
      <c r="L40" s="39">
        <v>0</v>
      </c>
      <c r="M40" s="40">
        <f t="shared" si="2"/>
        <v>0</v>
      </c>
      <c r="N40" s="36">
        <f t="shared" si="3"/>
        <v>78540</v>
      </c>
      <c r="O40" s="37">
        <f t="shared" si="4"/>
        <v>78540</v>
      </c>
    </row>
    <row r="41" spans="2:15" ht="129.6" x14ac:dyDescent="0.3">
      <c r="B41" s="1">
        <v>38</v>
      </c>
      <c r="C41" s="19" t="s">
        <v>76</v>
      </c>
      <c r="D41" s="21" t="s">
        <v>77</v>
      </c>
      <c r="E41" s="5" t="s">
        <v>7</v>
      </c>
      <c r="F41" s="5">
        <v>1</v>
      </c>
      <c r="G41" s="38">
        <v>345000</v>
      </c>
      <c r="H41" s="39">
        <v>0</v>
      </c>
      <c r="I41" s="38">
        <f t="shared" si="0"/>
        <v>0</v>
      </c>
      <c r="J41" s="39">
        <v>1</v>
      </c>
      <c r="K41" s="38">
        <f t="shared" si="1"/>
        <v>345000</v>
      </c>
      <c r="L41" s="39">
        <v>0</v>
      </c>
      <c r="M41" s="40">
        <f t="shared" si="2"/>
        <v>0</v>
      </c>
      <c r="N41" s="36">
        <f t="shared" si="3"/>
        <v>410550</v>
      </c>
      <c r="O41" s="37">
        <f t="shared" si="4"/>
        <v>410550</v>
      </c>
    </row>
    <row r="42" spans="2:15" x14ac:dyDescent="0.3">
      <c r="B42" s="1">
        <v>39</v>
      </c>
      <c r="C42" s="19" t="s">
        <v>78</v>
      </c>
      <c r="D42" s="21" t="s">
        <v>79</v>
      </c>
      <c r="E42" s="5" t="s">
        <v>7</v>
      </c>
      <c r="F42" s="5">
        <v>1</v>
      </c>
      <c r="G42" s="38">
        <v>29000</v>
      </c>
      <c r="H42" s="39">
        <v>0</v>
      </c>
      <c r="I42" s="38">
        <f t="shared" si="0"/>
        <v>0</v>
      </c>
      <c r="J42" s="39">
        <v>4</v>
      </c>
      <c r="K42" s="38">
        <f t="shared" si="1"/>
        <v>116000</v>
      </c>
      <c r="L42" s="39">
        <v>0</v>
      </c>
      <c r="M42" s="40">
        <f t="shared" si="2"/>
        <v>0</v>
      </c>
      <c r="N42" s="36">
        <f t="shared" si="3"/>
        <v>34510</v>
      </c>
      <c r="O42" s="37">
        <f t="shared" si="4"/>
        <v>34510</v>
      </c>
    </row>
    <row r="43" spans="2:15" ht="115.2" x14ac:dyDescent="0.3">
      <c r="B43" s="1">
        <v>40</v>
      </c>
      <c r="C43" s="19" t="s">
        <v>80</v>
      </c>
      <c r="D43" s="21" t="s">
        <v>81</v>
      </c>
      <c r="E43" s="5" t="s">
        <v>7</v>
      </c>
      <c r="F43" s="5">
        <v>1</v>
      </c>
      <c r="G43" s="38">
        <v>236100</v>
      </c>
      <c r="H43" s="39">
        <v>0</v>
      </c>
      <c r="I43" s="38">
        <f t="shared" si="0"/>
        <v>0</v>
      </c>
      <c r="J43" s="39">
        <v>4</v>
      </c>
      <c r="K43" s="38">
        <f t="shared" si="1"/>
        <v>944400</v>
      </c>
      <c r="L43" s="39">
        <v>0</v>
      </c>
      <c r="M43" s="40">
        <f t="shared" si="2"/>
        <v>0</v>
      </c>
      <c r="N43" s="36">
        <f t="shared" si="3"/>
        <v>280959</v>
      </c>
      <c r="O43" s="37">
        <f t="shared" si="4"/>
        <v>280959</v>
      </c>
    </row>
    <row r="44" spans="2:15" x14ac:dyDescent="0.3">
      <c r="B44" s="1">
        <v>41</v>
      </c>
      <c r="C44" s="5" t="s">
        <v>82</v>
      </c>
      <c r="D44" s="22" t="s">
        <v>83</v>
      </c>
      <c r="E44" s="5" t="s">
        <v>7</v>
      </c>
      <c r="F44" s="5">
        <v>1</v>
      </c>
      <c r="G44" s="38">
        <v>15000</v>
      </c>
      <c r="H44" s="39">
        <v>0</v>
      </c>
      <c r="I44" s="38">
        <f t="shared" si="0"/>
        <v>0</v>
      </c>
      <c r="J44" s="39">
        <v>200</v>
      </c>
      <c r="K44" s="38">
        <f t="shared" si="1"/>
        <v>3000000</v>
      </c>
      <c r="L44" s="39">
        <v>0</v>
      </c>
      <c r="M44" s="40">
        <f t="shared" si="2"/>
        <v>0</v>
      </c>
      <c r="N44" s="36">
        <f t="shared" si="3"/>
        <v>17850</v>
      </c>
      <c r="O44" s="37">
        <f t="shared" si="4"/>
        <v>17850</v>
      </c>
    </row>
    <row r="45" spans="2:15" ht="39.6" customHeight="1" x14ac:dyDescent="0.3">
      <c r="B45" s="1">
        <v>42</v>
      </c>
      <c r="C45" s="5" t="s">
        <v>84</v>
      </c>
      <c r="D45" s="22" t="s">
        <v>85</v>
      </c>
      <c r="E45" s="5" t="s">
        <v>7</v>
      </c>
      <c r="F45" s="5">
        <v>1</v>
      </c>
      <c r="G45" s="38">
        <v>9750</v>
      </c>
      <c r="H45" s="39">
        <v>0</v>
      </c>
      <c r="I45" s="38">
        <f t="shared" si="0"/>
        <v>0</v>
      </c>
      <c r="J45" s="39">
        <v>20</v>
      </c>
      <c r="K45" s="38">
        <f t="shared" si="1"/>
        <v>195000</v>
      </c>
      <c r="L45" s="39">
        <v>0</v>
      </c>
      <c r="M45" s="40">
        <f t="shared" si="2"/>
        <v>0</v>
      </c>
      <c r="N45" s="36">
        <f t="shared" si="3"/>
        <v>11602.5</v>
      </c>
      <c r="O45" s="37">
        <f t="shared" si="4"/>
        <v>11602.5</v>
      </c>
    </row>
    <row r="46" spans="2:15" x14ac:dyDescent="0.3">
      <c r="B46" s="1">
        <v>43</v>
      </c>
      <c r="C46" s="5" t="s">
        <v>86</v>
      </c>
      <c r="D46" s="22" t="s">
        <v>87</v>
      </c>
      <c r="E46" s="5" t="s">
        <v>7</v>
      </c>
      <c r="F46" s="5">
        <v>1</v>
      </c>
      <c r="G46" s="38">
        <v>9750</v>
      </c>
      <c r="H46" s="39">
        <v>0</v>
      </c>
      <c r="I46" s="38">
        <f t="shared" ref="I46:I57" si="5">H46*G46</f>
        <v>0</v>
      </c>
      <c r="J46" s="39">
        <v>20</v>
      </c>
      <c r="K46" s="38">
        <f t="shared" ref="K46:K57" si="6">J46*G46</f>
        <v>195000</v>
      </c>
      <c r="L46" s="39">
        <v>0</v>
      </c>
      <c r="M46" s="40">
        <f t="shared" ref="M46:M57" si="7">L46*G46</f>
        <v>0</v>
      </c>
      <c r="N46" s="36">
        <f t="shared" si="3"/>
        <v>11602.5</v>
      </c>
      <c r="O46" s="37">
        <f t="shared" si="4"/>
        <v>11602.5</v>
      </c>
    </row>
    <row r="47" spans="2:15" x14ac:dyDescent="0.3">
      <c r="B47" s="1">
        <v>44</v>
      </c>
      <c r="C47" s="5" t="s">
        <v>88</v>
      </c>
      <c r="D47" s="22" t="s">
        <v>89</v>
      </c>
      <c r="E47" s="5" t="s">
        <v>7</v>
      </c>
      <c r="F47" s="5">
        <v>1</v>
      </c>
      <c r="G47" s="38">
        <v>3750</v>
      </c>
      <c r="H47" s="39">
        <v>0</v>
      </c>
      <c r="I47" s="38">
        <f t="shared" si="5"/>
        <v>0</v>
      </c>
      <c r="J47" s="39">
        <v>20</v>
      </c>
      <c r="K47" s="38">
        <f t="shared" si="6"/>
        <v>75000</v>
      </c>
      <c r="L47" s="39">
        <v>0</v>
      </c>
      <c r="M47" s="40">
        <f t="shared" si="7"/>
        <v>0</v>
      </c>
      <c r="N47" s="36">
        <f t="shared" si="3"/>
        <v>4462.5</v>
      </c>
      <c r="O47" s="37">
        <f t="shared" si="4"/>
        <v>4462.5</v>
      </c>
    </row>
    <row r="48" spans="2:15" ht="43.2" x14ac:dyDescent="0.3">
      <c r="B48" s="1">
        <v>45</v>
      </c>
      <c r="C48" s="5" t="s">
        <v>90</v>
      </c>
      <c r="D48" s="21" t="s">
        <v>91</v>
      </c>
      <c r="E48" s="5" t="s">
        <v>7</v>
      </c>
      <c r="F48" s="5">
        <v>1</v>
      </c>
      <c r="G48" s="38">
        <v>85000</v>
      </c>
      <c r="H48" s="39">
        <v>0</v>
      </c>
      <c r="I48" s="38">
        <f t="shared" si="5"/>
        <v>0</v>
      </c>
      <c r="J48" s="39">
        <v>14</v>
      </c>
      <c r="K48" s="38">
        <f t="shared" si="6"/>
        <v>1190000</v>
      </c>
      <c r="L48" s="39">
        <v>0</v>
      </c>
      <c r="M48" s="40">
        <f t="shared" si="7"/>
        <v>0</v>
      </c>
      <c r="N48" s="36">
        <f t="shared" si="3"/>
        <v>101150</v>
      </c>
      <c r="O48" s="37">
        <f t="shared" si="4"/>
        <v>101150</v>
      </c>
    </row>
    <row r="49" spans="2:15" x14ac:dyDescent="0.3">
      <c r="B49" s="1">
        <v>46</v>
      </c>
      <c r="C49" s="5" t="s">
        <v>92</v>
      </c>
      <c r="D49" s="21" t="s">
        <v>93</v>
      </c>
      <c r="E49" s="5" t="s">
        <v>7</v>
      </c>
      <c r="F49" s="5">
        <v>1</v>
      </c>
      <c r="G49" s="38">
        <v>24000</v>
      </c>
      <c r="H49" s="39">
        <v>0</v>
      </c>
      <c r="I49" s="38">
        <f t="shared" si="5"/>
        <v>0</v>
      </c>
      <c r="J49" s="39">
        <v>14</v>
      </c>
      <c r="K49" s="38">
        <f t="shared" si="6"/>
        <v>336000</v>
      </c>
      <c r="L49" s="39">
        <v>0</v>
      </c>
      <c r="M49" s="40">
        <f t="shared" si="7"/>
        <v>0</v>
      </c>
      <c r="N49" s="36">
        <f t="shared" si="3"/>
        <v>28560</v>
      </c>
      <c r="O49" s="37">
        <f t="shared" si="4"/>
        <v>28560</v>
      </c>
    </row>
    <row r="50" spans="2:15" x14ac:dyDescent="0.3">
      <c r="B50" s="1">
        <v>47</v>
      </c>
      <c r="C50" s="5" t="s">
        <v>94</v>
      </c>
      <c r="D50" s="21" t="s">
        <v>95</v>
      </c>
      <c r="E50" s="5" t="s">
        <v>7</v>
      </c>
      <c r="F50" s="5">
        <v>1</v>
      </c>
      <c r="G50" s="38">
        <v>205000</v>
      </c>
      <c r="H50" s="39">
        <v>0</v>
      </c>
      <c r="I50" s="38">
        <f t="shared" si="5"/>
        <v>0</v>
      </c>
      <c r="J50" s="39">
        <v>14</v>
      </c>
      <c r="K50" s="38">
        <f t="shared" si="6"/>
        <v>2870000</v>
      </c>
      <c r="L50" s="39">
        <v>0</v>
      </c>
      <c r="M50" s="40">
        <f t="shared" si="7"/>
        <v>0</v>
      </c>
      <c r="N50" s="36">
        <f t="shared" si="3"/>
        <v>243950</v>
      </c>
      <c r="O50" s="37">
        <f t="shared" si="4"/>
        <v>243950</v>
      </c>
    </row>
    <row r="51" spans="2:15" ht="316.8" x14ac:dyDescent="0.3">
      <c r="B51" s="1">
        <v>48</v>
      </c>
      <c r="C51" s="5" t="s">
        <v>96</v>
      </c>
      <c r="D51" s="21" t="s">
        <v>97</v>
      </c>
      <c r="E51" s="5" t="s">
        <v>7</v>
      </c>
      <c r="F51" s="5">
        <v>1</v>
      </c>
      <c r="G51" s="38">
        <v>794485</v>
      </c>
      <c r="H51" s="39">
        <v>0</v>
      </c>
      <c r="I51" s="38">
        <f t="shared" si="5"/>
        <v>0</v>
      </c>
      <c r="J51" s="39">
        <v>2</v>
      </c>
      <c r="K51" s="38">
        <f t="shared" si="6"/>
        <v>1588970</v>
      </c>
      <c r="L51" s="39">
        <v>0</v>
      </c>
      <c r="M51" s="40">
        <f t="shared" si="7"/>
        <v>0</v>
      </c>
      <c r="N51" s="36">
        <f t="shared" si="3"/>
        <v>945437.14999999991</v>
      </c>
      <c r="O51" s="37">
        <f t="shared" si="4"/>
        <v>945437.14999999991</v>
      </c>
    </row>
    <row r="52" spans="2:15" x14ac:dyDescent="0.3">
      <c r="B52" s="1">
        <v>49</v>
      </c>
      <c r="C52" s="5" t="s">
        <v>98</v>
      </c>
      <c r="D52" s="21" t="s">
        <v>99</v>
      </c>
      <c r="E52" s="5" t="s">
        <v>7</v>
      </c>
      <c r="F52" s="5">
        <v>1</v>
      </c>
      <c r="G52" s="38">
        <v>497527</v>
      </c>
      <c r="H52" s="39">
        <v>0</v>
      </c>
      <c r="I52" s="38">
        <f t="shared" si="5"/>
        <v>0</v>
      </c>
      <c r="J52" s="39">
        <v>2</v>
      </c>
      <c r="K52" s="38">
        <f t="shared" si="6"/>
        <v>995054</v>
      </c>
      <c r="L52" s="39">
        <v>0</v>
      </c>
      <c r="M52" s="40">
        <f t="shared" si="7"/>
        <v>0</v>
      </c>
      <c r="N52" s="36">
        <f t="shared" si="3"/>
        <v>592057.13</v>
      </c>
      <c r="O52" s="37">
        <f t="shared" si="4"/>
        <v>592057.13</v>
      </c>
    </row>
    <row r="53" spans="2:15" ht="72" x14ac:dyDescent="0.3">
      <c r="B53" s="1">
        <v>50</v>
      </c>
      <c r="C53" s="5" t="s">
        <v>100</v>
      </c>
      <c r="D53" s="21" t="s">
        <v>101</v>
      </c>
      <c r="E53" s="5" t="s">
        <v>7</v>
      </c>
      <c r="F53" s="5">
        <v>1</v>
      </c>
      <c r="G53" s="38">
        <v>82500</v>
      </c>
      <c r="H53" s="39">
        <v>0</v>
      </c>
      <c r="I53" s="38">
        <f t="shared" si="5"/>
        <v>0</v>
      </c>
      <c r="J53" s="39">
        <v>5</v>
      </c>
      <c r="K53" s="38">
        <f t="shared" si="6"/>
        <v>412500</v>
      </c>
      <c r="L53" s="39">
        <v>0</v>
      </c>
      <c r="M53" s="40">
        <f t="shared" si="7"/>
        <v>0</v>
      </c>
      <c r="N53" s="36">
        <f t="shared" si="3"/>
        <v>98175</v>
      </c>
      <c r="O53" s="37">
        <f t="shared" si="4"/>
        <v>98175</v>
      </c>
    </row>
    <row r="54" spans="2:15" ht="42.6" customHeight="1" x14ac:dyDescent="0.3">
      <c r="B54" s="1">
        <v>51</v>
      </c>
      <c r="C54" s="5" t="s">
        <v>102</v>
      </c>
      <c r="D54" s="21" t="s">
        <v>103</v>
      </c>
      <c r="E54" s="5" t="s">
        <v>7</v>
      </c>
      <c r="F54" s="5">
        <v>1</v>
      </c>
      <c r="G54" s="38">
        <v>221667</v>
      </c>
      <c r="H54" s="39">
        <v>0</v>
      </c>
      <c r="I54" s="38">
        <f t="shared" si="5"/>
        <v>0</v>
      </c>
      <c r="J54" s="39">
        <v>19</v>
      </c>
      <c r="K54" s="38">
        <f t="shared" si="6"/>
        <v>4211673</v>
      </c>
      <c r="L54" s="39">
        <v>0</v>
      </c>
      <c r="M54" s="40">
        <f t="shared" si="7"/>
        <v>0</v>
      </c>
      <c r="N54" s="36">
        <f t="shared" si="3"/>
        <v>263783.73</v>
      </c>
      <c r="O54" s="37">
        <f t="shared" si="4"/>
        <v>263783.73</v>
      </c>
    </row>
    <row r="55" spans="2:15" ht="95.55" customHeight="1" x14ac:dyDescent="0.3">
      <c r="B55" s="1">
        <v>52</v>
      </c>
      <c r="C55" s="5" t="s">
        <v>104</v>
      </c>
      <c r="D55" s="21" t="s">
        <v>105</v>
      </c>
      <c r="E55" s="5" t="s">
        <v>7</v>
      </c>
      <c r="F55" s="5">
        <v>1</v>
      </c>
      <c r="G55" s="38">
        <v>295000</v>
      </c>
      <c r="H55" s="39">
        <v>0</v>
      </c>
      <c r="I55" s="38">
        <f t="shared" si="5"/>
        <v>0</v>
      </c>
      <c r="J55" s="39">
        <v>25</v>
      </c>
      <c r="K55" s="38">
        <f t="shared" si="6"/>
        <v>7375000</v>
      </c>
      <c r="L55" s="39">
        <v>0</v>
      </c>
      <c r="M55" s="40">
        <f t="shared" si="7"/>
        <v>0</v>
      </c>
      <c r="N55" s="36">
        <f t="shared" si="3"/>
        <v>351050</v>
      </c>
      <c r="O55" s="37">
        <f t="shared" si="4"/>
        <v>351050</v>
      </c>
    </row>
    <row r="56" spans="2:15" ht="28.8" x14ac:dyDescent="0.3">
      <c r="B56" s="1">
        <v>53</v>
      </c>
      <c r="C56" s="5" t="s">
        <v>106</v>
      </c>
      <c r="D56" s="21" t="s">
        <v>107</v>
      </c>
      <c r="E56" s="5" t="s">
        <v>7</v>
      </c>
      <c r="F56" s="5">
        <v>1</v>
      </c>
      <c r="G56" s="38">
        <v>295000</v>
      </c>
      <c r="H56" s="39">
        <v>0</v>
      </c>
      <c r="I56" s="38">
        <f t="shared" si="5"/>
        <v>0</v>
      </c>
      <c r="J56" s="39">
        <v>4</v>
      </c>
      <c r="K56" s="38">
        <f t="shared" si="6"/>
        <v>1180000</v>
      </c>
      <c r="L56" s="39">
        <v>0</v>
      </c>
      <c r="M56" s="40">
        <f t="shared" si="7"/>
        <v>0</v>
      </c>
      <c r="N56" s="36">
        <f t="shared" si="3"/>
        <v>351050</v>
      </c>
      <c r="O56" s="37">
        <f t="shared" si="4"/>
        <v>351050</v>
      </c>
    </row>
    <row r="57" spans="2:15" ht="144.6" thickBot="1" x14ac:dyDescent="0.35">
      <c r="B57" s="1">
        <v>54</v>
      </c>
      <c r="C57" s="6" t="s">
        <v>108</v>
      </c>
      <c r="D57" s="23" t="s">
        <v>109</v>
      </c>
      <c r="E57" s="6" t="s">
        <v>7</v>
      </c>
      <c r="F57" s="6">
        <v>1</v>
      </c>
      <c r="G57" s="41">
        <v>875000</v>
      </c>
      <c r="H57" s="42">
        <v>0</v>
      </c>
      <c r="I57" s="41">
        <f t="shared" si="5"/>
        <v>0</v>
      </c>
      <c r="J57" s="42">
        <v>1</v>
      </c>
      <c r="K57" s="41">
        <f t="shared" si="6"/>
        <v>875000</v>
      </c>
      <c r="L57" s="42">
        <v>0</v>
      </c>
      <c r="M57" s="43">
        <f t="shared" si="7"/>
        <v>0</v>
      </c>
      <c r="N57" s="44">
        <f t="shared" si="3"/>
        <v>1041250</v>
      </c>
      <c r="O57" s="45">
        <f t="shared" si="4"/>
        <v>1041250</v>
      </c>
    </row>
    <row r="58" spans="2:15" x14ac:dyDescent="0.3">
      <c r="I58" s="46">
        <f>SUM(I4:I57)</f>
        <v>4941000</v>
      </c>
      <c r="K58" s="46">
        <f>SUM(K4:K57)</f>
        <v>110974351</v>
      </c>
      <c r="M58" s="46">
        <f>SUM(M4:M57)</f>
        <v>36062511</v>
      </c>
    </row>
    <row r="59" spans="2:15" x14ac:dyDescent="0.3">
      <c r="K59" s="46">
        <f>I58+K58+M58</f>
        <v>151977862</v>
      </c>
    </row>
  </sheetData>
  <mergeCells count="9">
    <mergeCell ref="N2:N3"/>
    <mergeCell ref="O2:O3"/>
    <mergeCell ref="F2:F3"/>
    <mergeCell ref="L2:M2"/>
    <mergeCell ref="B2:C2"/>
    <mergeCell ref="D2:E2"/>
    <mergeCell ref="G2:G3"/>
    <mergeCell ref="H2:I2"/>
    <mergeCell ref="J2:K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DOTACION ARTISTICOS Y CULTURALE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Lucia Vasquez Vasquez</dc:creator>
  <cp:keywords/>
  <dc:description/>
  <cp:lastModifiedBy>Brenda Shurany Gutierrez Bedoya</cp:lastModifiedBy>
  <cp:revision/>
  <dcterms:created xsi:type="dcterms:W3CDTF">2024-06-25T15:44:47Z</dcterms:created>
  <dcterms:modified xsi:type="dcterms:W3CDTF">2025-11-27T01:44:15Z</dcterms:modified>
  <cp:category/>
  <cp:contentStatus/>
</cp:coreProperties>
</file>