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pc\Downloads\DOCUMENTO PREVIOS A CORREGIR 2292 - 2294\"/>
    </mc:Choice>
  </mc:AlternateContent>
  <bookViews>
    <workbookView xWindow="0" yWindow="0" windowWidth="25200" windowHeight="10980" tabRatio="900" activeTab="3"/>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TRATAMIENTO'!$B$2:$X$36</definedName>
    <definedName name="_xlnm.Print_Area" localSheetId="0">CONTEXTO!$B$2:$F$19</definedName>
    <definedName name="_xlnm.Print_Area" localSheetId="2">EVALUACION!$B$2:$L$51</definedName>
    <definedName name="_xlnm.Print_Area" localSheetId="3">'EVALUACION CON CONTROLES'!$B$2:$R$43</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TRATAMIENTO'!$B$40:$B$42</definedName>
    <definedName name="planeación">'IDENTIFICACION Y ANALISIS'!$B$19:$B$29</definedName>
    <definedName name="selección">'IDENTIFICACION Y ANALISIS'!$B$31:$B$37</definedName>
    <definedName name="_xlnm.Print_Titles" localSheetId="4">'ASIGNACION Y TRATAMIENTO'!$2:$5</definedName>
  </definedNames>
  <calcPr calcId="162913"/>
</workbook>
</file>

<file path=xl/calcChain.xml><?xml version="1.0" encoding="utf-8"?>
<calcChain xmlns="http://schemas.openxmlformats.org/spreadsheetml/2006/main">
  <c r="K22" i="11" l="1"/>
  <c r="K21" i="11"/>
  <c r="K20" i="11"/>
  <c r="K19" i="11"/>
  <c r="K18" i="11"/>
  <c r="I16" i="15" l="1"/>
  <c r="J16" i="15"/>
  <c r="C16" i="15"/>
  <c r="C11" i="6" s="1"/>
  <c r="F11" i="6" s="1"/>
  <c r="K17" i="11"/>
  <c r="J11" i="6" s="1"/>
  <c r="B6"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B18" i="15"/>
  <c r="D13" i="6" s="1"/>
  <c r="C18" i="15"/>
  <c r="C13" i="6" s="1"/>
  <c r="I18" i="15"/>
  <c r="J18" i="15"/>
  <c r="P13" i="6" s="1"/>
  <c r="B19" i="15"/>
  <c r="D14" i="6" s="1"/>
  <c r="C19" i="15"/>
  <c r="C14" i="6" s="1"/>
  <c r="I19" i="15"/>
  <c r="J19" i="15"/>
  <c r="P14" i="6" s="1"/>
  <c r="B20" i="15"/>
  <c r="D15" i="6" s="1"/>
  <c r="C20" i="15"/>
  <c r="C15" i="6" s="1"/>
  <c r="I20" i="15"/>
  <c r="O15" i="6"/>
  <c r="J20" i="15"/>
  <c r="P15" i="6" s="1"/>
  <c r="B21" i="15"/>
  <c r="D16" i="6" s="1"/>
  <c r="C21" i="15"/>
  <c r="C16" i="6" s="1"/>
  <c r="I21" i="15"/>
  <c r="O16" i="6" s="1"/>
  <c r="J21" i="15"/>
  <c r="P16" i="6" s="1"/>
  <c r="B22" i="15"/>
  <c r="D17" i="6" s="1"/>
  <c r="C22" i="15"/>
  <c r="C17" i="6" s="1"/>
  <c r="I22" i="15"/>
  <c r="O17" i="6" s="1"/>
  <c r="J22" i="15"/>
  <c r="P17" i="6" s="1"/>
  <c r="B23" i="15"/>
  <c r="D18" i="6" s="1"/>
  <c r="C23" i="15"/>
  <c r="C18" i="6" s="1"/>
  <c r="I23" i="15"/>
  <c r="O18" i="6" s="1"/>
  <c r="J23" i="15"/>
  <c r="P18" i="6" s="1"/>
  <c r="B17" i="15"/>
  <c r="D12" i="6" s="1"/>
  <c r="C17" i="15"/>
  <c r="C12" i="6" s="1"/>
  <c r="I17" i="15"/>
  <c r="J17" i="15"/>
  <c r="P12" i="6" s="1"/>
  <c r="P11" i="6"/>
  <c r="O11" i="6"/>
  <c r="B6" i="15"/>
  <c r="K24" i="11"/>
  <c r="J18" i="6" s="1"/>
  <c r="K23" i="11"/>
  <c r="J17" i="6" s="1"/>
  <c r="L22" i="11"/>
  <c r="K16" i="6" s="1"/>
  <c r="L21" i="11"/>
  <c r="K15" i="6" s="1"/>
  <c r="L20" i="11"/>
  <c r="K14" i="6" s="1"/>
  <c r="J13" i="6"/>
  <c r="J12" i="6"/>
  <c r="B16" i="15"/>
  <c r="D11" i="6" s="1"/>
  <c r="X11" i="6"/>
  <c r="W11" i="6"/>
  <c r="V11" i="6"/>
  <c r="U11" i="6"/>
  <c r="T11" i="6"/>
  <c r="S11" i="6"/>
  <c r="N11" i="6"/>
  <c r="I11" i="6"/>
  <c r="H11" i="6"/>
  <c r="G11" i="6"/>
  <c r="O14" i="6"/>
  <c r="K20" i="15" l="1"/>
  <c r="Q15" i="6" s="1"/>
  <c r="L23" i="11"/>
  <c r="K17" i="6" s="1"/>
  <c r="L19" i="11"/>
  <c r="K13" i="6" s="1"/>
  <c r="J15" i="6"/>
  <c r="K22" i="15"/>
  <c r="Q17" i="6" s="1"/>
  <c r="L18" i="11"/>
  <c r="K12" i="6" s="1"/>
  <c r="F16" i="6"/>
  <c r="E16" i="6"/>
  <c r="F18" i="6"/>
  <c r="E18" i="6"/>
  <c r="E15" i="6"/>
  <c r="F15" i="6"/>
  <c r="F17" i="6"/>
  <c r="E17" i="6"/>
  <c r="K23" i="15"/>
  <c r="K21" i="15"/>
  <c r="L21" i="15" s="1"/>
  <c r="R16" i="6" s="1"/>
  <c r="E11" i="6"/>
  <c r="L24" i="11"/>
  <c r="K18" i="6" s="1"/>
  <c r="L20" i="15"/>
  <c r="R15" i="6" s="1"/>
  <c r="J14" i="6"/>
  <c r="K17" i="15"/>
  <c r="L17" i="15" s="1"/>
  <c r="R12" i="6" s="1"/>
  <c r="K19" i="15"/>
  <c r="L19" i="15" s="1"/>
  <c r="R14" i="6" s="1"/>
  <c r="K18" i="15"/>
  <c r="Q13" i="6" s="1"/>
  <c r="E12" i="6"/>
  <c r="F12" i="6"/>
  <c r="F14" i="6"/>
  <c r="E14" i="6"/>
  <c r="E13" i="6"/>
  <c r="F13" i="6"/>
  <c r="K16" i="15"/>
  <c r="L17" i="11"/>
  <c r="K11" i="6" s="1"/>
  <c r="O12" i="6"/>
  <c r="O13" i="6"/>
  <c r="J16" i="6"/>
  <c r="L22" i="15" l="1"/>
  <c r="R17" i="6" s="1"/>
  <c r="Q16" i="6"/>
  <c r="Q14" i="6"/>
  <c r="L18" i="15"/>
  <c r="R13" i="6" s="1"/>
  <c r="Q12" i="6"/>
  <c r="Q18" i="6"/>
  <c r="L23" i="15"/>
  <c r="R18" i="6" s="1"/>
  <c r="Q11" i="6"/>
  <c r="L16" i="15"/>
  <c r="R11" i="6" s="1"/>
</calcChain>
</file>

<file path=xl/sharedStrings.xml><?xml version="1.0" encoding="utf-8"?>
<sst xmlns="http://schemas.openxmlformats.org/spreadsheetml/2006/main" count="450" uniqueCount="212">
  <si>
    <t>Catastrófico</t>
  </si>
  <si>
    <t>Moderado</t>
  </si>
  <si>
    <t>Probabilidad</t>
  </si>
  <si>
    <t>Impacto</t>
  </si>
  <si>
    <t>Regulatorios</t>
  </si>
  <si>
    <t>%</t>
  </si>
  <si>
    <t>Financieros</t>
  </si>
  <si>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</si>
  <si>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</si>
  <si>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</si>
  <si>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</si>
  <si>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</si>
  <si>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</si>
  <si>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</si>
  <si>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</si>
  <si>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</si>
  <si>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</si>
  <si>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</si>
  <si>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</si>
  <si>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</si>
  <si>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</si>
  <si>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</si>
  <si>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</si>
  <si>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</si>
  <si>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</si>
  <si>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</si>
  <si>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</si>
  <si>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</si>
  <si>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</si>
  <si>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</si>
  <si>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</si>
  <si>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</si>
  <si>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Sociales o Políticos</t>
  </si>
  <si>
    <t>Operacionales</t>
  </si>
  <si>
    <t>Ambientales</t>
  </si>
  <si>
    <t>TIPO</t>
  </si>
  <si>
    <t>CLASE</t>
  </si>
  <si>
    <t>FUENTE</t>
  </si>
  <si>
    <t>ETAPAS</t>
  </si>
  <si>
    <t>Inadecuada escogencia de la modalidad de contratación</t>
  </si>
  <si>
    <t xml:space="preserve">Requisitos habilitantes inapropiados para el proceso de selección </t>
  </si>
  <si>
    <t xml:space="preserve">Inadecuada  descripción del bien o servicio requerido </t>
  </si>
  <si>
    <t>Ausencia de fundamentación de la justificación y conveniencia de la contratación</t>
  </si>
  <si>
    <t>Requisitos habilitantes que impidan la selección objetiva</t>
  </si>
  <si>
    <t>No aprobación o demoras en la expedición vigencias futuras</t>
  </si>
  <si>
    <t>Apertura de procesos sin disponibilidad  presupuestal</t>
  </si>
  <si>
    <t>Inadecuado manejo administrativo del proceso contractual</t>
  </si>
  <si>
    <t>Inadecuada evaluación de las ofertas y/o verificación de requisitos habilitantes</t>
  </si>
  <si>
    <t>Contestación inoportuna a todas las observaciones formuladas a los documentos de la contratación</t>
  </si>
  <si>
    <t>No publicación de la documentación del proceso de selección en el SECOP</t>
  </si>
  <si>
    <t>Selección de ofertas con precios  artificialmente bajos.</t>
  </si>
  <si>
    <t>Confabulacion de los proponentes (Colusión)</t>
  </si>
  <si>
    <t>Falta de constitución o constitución tardía de la garantía única. Aceptación de garantías que no se ajustan a lo contemplado en el contrato</t>
  </si>
  <si>
    <t>Presentación de reclamos de terceros sobre la selección del oferente que retrasen el perfeccionamiento del contrato.</t>
  </si>
  <si>
    <t>Fluctuaciones del valor de la moneda</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</si>
  <si>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</si>
  <si>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</si>
  <si>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</si>
  <si>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</si>
  <si>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</si>
  <si>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</si>
  <si>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</si>
  <si>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</si>
  <si>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</si>
  <si>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</si>
  <si>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</si>
  <si>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</si>
  <si>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</si>
  <si>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</si>
  <si>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Demora en el inicio previsto para la ejecución de la obra</t>
  </si>
  <si>
    <t>Fuentes de materiales</t>
  </si>
  <si>
    <t>Programación de obra</t>
  </si>
  <si>
    <t>Incumplimiento derivado del trámite de los permisos con autoridades ambientales, la obtención de los mismos, paz y salvos</t>
  </si>
  <si>
    <t>Inadecuada identificación de las condiciones contractuales</t>
  </si>
  <si>
    <t>De la naturaleza</t>
  </si>
  <si>
    <t>Eventos naturales tales como lluvias, inundaciones y sequias entre otros</t>
  </si>
  <si>
    <t>Nuevos desarrollos técnologicos o estandares que influyen en la ejecución del contrato</t>
  </si>
  <si>
    <t>Obsolecencia técnologica</t>
  </si>
  <si>
    <t>Técnologicos</t>
  </si>
  <si>
    <t>Falta de claridad en la elaboración de los actos administrativos</t>
  </si>
  <si>
    <t>Inadecuada elaboración de estudios y diseños</t>
  </si>
  <si>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</si>
  <si>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</si>
  <si>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</si>
  <si>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</si>
  <si>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</si>
  <si>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</si>
  <si>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</si>
  <si>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</si>
  <si>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</si>
  <si>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</si>
  <si>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</si>
  <si>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</si>
  <si>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</si>
  <si>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</si>
  <si>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</si>
  <si>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</si>
  <si>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</si>
  <si>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</si>
  <si>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</si>
  <si>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</si>
  <si>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Calidad  de  las  obras</t>
  </si>
  <si>
    <t>Riesgo   geológico</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</si>
  <si>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</si>
  <si>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</si>
  <si>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</si>
  <si>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</si>
  <si>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</si>
  <si>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</si>
  <si>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</si>
  <si>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</si>
  <si>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1) Describa el tratamiento/controles a ser implementados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</si>
  <si>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</si>
  <si>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</si>
  <si>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</si>
  <si>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</si>
  <si>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</si>
  <si>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</si>
  <si>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</si>
  <si>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</si>
  <si>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</si>
  <si>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</si>
  <si>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</si>
  <si>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</si>
  <si>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</si>
  <si>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</si>
  <si>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</si>
  <si>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ESTABLECER EL CONTEXTO</t>
  </si>
  <si>
    <t xml:space="preserve">Categoria </t>
  </si>
  <si>
    <t>Inadecuado análisis  económico estimativo del valor del contrato</t>
  </si>
  <si>
    <t>Falta de solicitud o solicitud tardía del registro  presupuestal</t>
  </si>
  <si>
    <t>Esta matriz es un documento anexo del Estudio Previo</t>
  </si>
  <si>
    <t xml:space="preserve">Falta de profundidad en el estudio de sector no identificandose claramente aspectos de oferta y demanda </t>
  </si>
  <si>
    <t xml:space="preserve">Riesgo de que no se firme el contrato. </t>
  </si>
  <si>
    <t>¿Cómo se realiza el monitoreo?</t>
  </si>
  <si>
    <t>SDG</t>
  </si>
  <si>
    <t>CONTRATISTA</t>
  </si>
  <si>
    <t>CONTRATISTA Y SDG</t>
  </si>
  <si>
    <t>MATRIZ DE RIESGOS DE CONTRATACIÓN</t>
  </si>
  <si>
    <t>MATRIZ DE RIESGOS EN CONTRATACIÓN</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</si>
  <si>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</si>
  <si>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</si>
  <si>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t>5) Al realizar las anteriores actividades se obtendrá la calificación total y la valoración del riesgo (prioridad).</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</si>
  <si>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</si>
  <si>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</si>
  <si>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</si>
  <si>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6) Continúe en la hoja de "EVALUACIÓN DE CONTROLES"</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</si>
  <si>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</si>
  <si>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2) Describa las consecuencias de la ocurrencia del Riesgo/evento.</t>
  </si>
  <si>
    <t>3) Continúe en la hoja de "ASIGNACIÓN Y TRATAMIENTO" y diligencie las siguientes casillas: A quien se le asigna y el porcentaje que asume cada una de las partes en caso de que sea compartido.</t>
  </si>
  <si>
    <t>1) Diligencie el objeto contractual y seleccione la(s) etapas  y los riesgos que aplican al objeto contractual, de acuerdo a lo definido en la hoja de "IDENTIFICACIÓN Y ANÁLISIS"</t>
  </si>
  <si>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</si>
  <si>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</si>
  <si>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t>Sector del objeto del Proceso de Contratación y su mercado.</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</si>
  <si>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</si>
  <si>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Código: GCO-GCI-F164
Versión: 02
Vigencia: 01 de diciembre de 2022
Caso HOLA: 280117</t>
  </si>
  <si>
    <t xml:space="preserve">Proceso desierto </t>
  </si>
  <si>
    <t xml:space="preserve">Inadecuada selección de proponentes </t>
  </si>
  <si>
    <t>Limitación del proceso contractual</t>
  </si>
  <si>
    <t xml:space="preserve">No entregar a tiempo, a conformidad en cantidad y calidad los entregables señalados en el anexo técnico </t>
  </si>
  <si>
    <t xml:space="preserve">Demora en la liquidación del contrato </t>
  </si>
  <si>
    <t>No realizacion del evento</t>
  </si>
  <si>
    <t>Retrasar tiempos para la realizacion del evento.</t>
  </si>
  <si>
    <t>Verificacion de las especificaciones tecnicas solicitdas en las fichas tecnicas</t>
  </si>
  <si>
    <t xml:space="preserve">Revisión de los requisitos habilitantes juridicos, financieros y técnicos por parte de los profesionales de las oficionas de contratación  y planeación. </t>
  </si>
  <si>
    <t>Analisis detallado en la etapa de evaluacion de propuestas por parte del comité evaluador</t>
  </si>
  <si>
    <t>Revisión periodica del comportamiento de los precios y los factores que generas la variacion de los mismos</t>
  </si>
  <si>
    <t>Orientar al contratista en los tramites y documentos a presentar para los pagos. Acompañar y tramitar la liquidación según norma vigente</t>
  </si>
  <si>
    <t>Revisión periodica del cronograma de actividades y de entrega de los bienes y servicios.</t>
  </si>
  <si>
    <t>Mantenerse actualizado de cualquier eventualidad en cuanto a los fenomenos naturales.</t>
  </si>
  <si>
    <t>Mantenerse actualizado de cualquier eventualidad en cuanto las condiciones ambientales.</t>
  </si>
  <si>
    <t>NO</t>
  </si>
  <si>
    <t>SI</t>
  </si>
  <si>
    <t>Planeación del FDLT</t>
  </si>
  <si>
    <t>Area de contratación del FDLT</t>
  </si>
  <si>
    <t>FDLT y contratista</t>
  </si>
  <si>
    <t>Contaritsta</t>
  </si>
  <si>
    <t>FDLT</t>
  </si>
  <si>
    <t xml:space="preserve">Una vez pase al comité técnico </t>
  </si>
  <si>
    <t xml:space="preserve">Una vez se declare desierto el proceso </t>
  </si>
  <si>
    <t>En la etapa precontractual</t>
  </si>
  <si>
    <t xml:space="preserve">Una vez se inicie la ejecución del proyecto </t>
  </si>
  <si>
    <t>A partir de la adjudicación del contrato</t>
  </si>
  <si>
    <t xml:space="preserve">Desde la solicitud de primer pago </t>
  </si>
  <si>
    <t xml:space="preserve">Durante la ejecución del contrato </t>
  </si>
  <si>
    <t xml:space="preserve">una semana posterior de realizar el comité técnico </t>
  </si>
  <si>
    <t xml:space="preserve">Cuando se establece un nuevo procesos de selección </t>
  </si>
  <si>
    <t>final de la etapa precontractual</t>
  </si>
  <si>
    <t xml:space="preserve">en toda la etapa de ejecución </t>
  </si>
  <si>
    <t xml:space="preserve">Hasta la liquidación del proyecto </t>
  </si>
  <si>
    <t>Cuando inicia la ejecucion de los eventos.</t>
  </si>
  <si>
    <t xml:space="preserve">revisando y/o ajustando los documentos y Estudios Previos del Proyecto </t>
  </si>
  <si>
    <t xml:space="preserve">Revisando las obsevaciones realizadasa por los oferentes que se presentaron y evaluando la razón por la que el proceso se declaro desierto </t>
  </si>
  <si>
    <t>en la evaluacion de las ofertas</t>
  </si>
  <si>
    <t xml:space="preserve">A traves de información economica revisada y allegada por el contratista al FDLT </t>
  </si>
  <si>
    <t xml:space="preserve">Mediante correos electronicos y/u oficios que den cuenta del seguimiento </t>
  </si>
  <si>
    <t>seguimiento realizado a trves del apoyo a la supervision del contrato</t>
  </si>
  <si>
    <t>Seguimiento a la ejecucion de los evento.</t>
  </si>
  <si>
    <t xml:space="preserve">Antes de iniciar el cargue en la plataforma SECOP </t>
  </si>
  <si>
    <t xml:space="preserve">Durante la etapa pre contractual </t>
  </si>
  <si>
    <t xml:space="preserve">semanalmente hasta la etapa de ejecucíon </t>
  </si>
  <si>
    <t>50-50</t>
  </si>
  <si>
    <r>
      <t xml:space="preserve">Ciudadanía que se beneficia del Proceso de Contratación: </t>
    </r>
    <r>
      <rPr>
        <sz val="12"/>
        <rFont val="Garamond"/>
        <family val="1"/>
      </rPr>
      <t>Localidad de Teusaquillo, comunidad en general.</t>
    </r>
  </si>
  <si>
    <r>
      <t xml:space="preserve">Condiciones geográficas y de acceso del lugar en el cual se debe cumplir el objeto del Proceso de Contratación: </t>
    </r>
    <r>
      <rPr>
        <sz val="12"/>
        <rFont val="Garamond"/>
        <family val="1"/>
      </rPr>
      <t xml:space="preserve">el contrato , se prestará principalmente en  las 6 UPL de la Localidad de teusaquillo. </t>
    </r>
  </si>
  <si>
    <r>
      <t xml:space="preserve">Entorno socio ambiental: </t>
    </r>
    <r>
      <rPr>
        <i/>
        <sz val="12"/>
        <rFont val="Garamond"/>
        <family val="1"/>
      </rPr>
      <t>Si aplican Teusaquillo es una localidad con diversidad geográfica y población flotante apta para el desarrollo de los programas establecidos por la administracion en pro del cumpliemento y la ejecucion de los mismos.</t>
    </r>
  </si>
  <si>
    <r>
      <t xml:space="preserve">Condiciones políticas: </t>
    </r>
    <r>
      <rPr>
        <i/>
        <sz val="12"/>
        <rFont val="Garamond"/>
        <family val="1"/>
      </rPr>
      <t>Si aplican La estabilidad y disposición política de las autoridades locales  favorecen la ejecución de contratos como este. En particular, el respaldo de la administración a implementación de planes, programas y proyectos dirigidos al fortalecimiento de los organizaciones comunitarias y la comunidad de la localidad de Teusaquillo.</t>
    </r>
  </si>
  <si>
    <t>Factores ambientales. Incorpora factores ambientales clave al fortalecer el organismo de seguridad de la Localidad.</t>
  </si>
  <si>
    <t xml:space="preserve">Normativa aplicable al objeto del Proceso de Contratación. La normativa aplicable al proceso de Selección Abreiada de Menor Cuantia se basa en la Ley 80 de 1993, el Decreto 1082 de 2015, y la Ley 1150 de 2007, que regulan los procedimientos de contratación pública en Colombia.
</t>
  </si>
  <si>
    <t xml:space="preserve">Experiencia propia y de otras Entidades Estatales en Procesos de Contratación del mismo tipo. De acuerdo con el estudio del sector se encuentra registro de la experiencia de la entidad y otras entidades estatales. </t>
  </si>
  <si>
    <t xml:space="preserve">Variación de los precios de los servicios raiz de un efecto inflacionario </t>
  </si>
  <si>
    <t>Objeto del Proceso de Contratación: “PRESTACION DE SERVCIOS DE GESTION LOGISTICA INTEGRAL A MONTO AGOTABLE PARA LA REALIZACION DE ACTIVIDADES ARTISTICAS Y PEDAGOGICAS EN EL MARCO DE LOS PROYECTOS DE INVERSION 2292 TEUSAQUILLO CONSTRUYE SEGURIDAD Y 2294 TEUSAQUILLO PACÍFICA, RESPETUOSA Y ARMÓNICA”</t>
  </si>
  <si>
    <t>Objeto Contractual: “PRESTACION DE SERVCIOS DE GESTION LOGISTICA INTEGRAL A MONTO AGOTABLE PARA LA REALIZACION DE ACTIVIDADES ARTISTICAS Y PEDAGOGICAS EN EL MARCO DE LOS PROYECTOS DE INVERSION 2292 TEUSAQUILLO CONSTRUYE SEGURIDAD Y 2294 TEUSAQUILLO PACÍFICA, RESPETUOSA Y ARMÓNICA”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</si>
</sst>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color indexed="9"/>
      <name val="Arial"/>
      <family val="2"/>
    </font>
    <font>
      <b/>
      <sz val="20"/>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6"/>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9">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s>
  <cellStyleXfs count="1">
    <xf numFmtId="0" fontId="0" fillId="0" borderId="0"/>
  </cellStyleXfs>
  <cellXfs count="318">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31"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5"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0" fillId="0" borderId="0" xfId="0" applyFont="1"/>
    <xf numFmtId="0" fontId="0" fillId="0" borderId="0" xfId="0" applyAlignment="1">
      <alignment wrapText="1"/>
    </xf>
    <xf numFmtId="0" fontId="11" fillId="4" borderId="29" xfId="0" applyFont="1" applyFill="1" applyBorder="1" applyAlignment="1">
      <alignment horizontal="center" vertical="center" wrapText="1"/>
    </xf>
    <xf numFmtId="0" fontId="11" fillId="4" borderId="30" xfId="0" applyFont="1" applyFill="1" applyBorder="1" applyAlignment="1">
      <alignment horizontal="center" vertical="center" wrapText="1"/>
    </xf>
    <xf numFmtId="0" fontId="11" fillId="4" borderId="30" xfId="0" applyFont="1" applyFill="1" applyBorder="1" applyAlignment="1">
      <alignment horizontal="center" vertical="center" textRotation="90" wrapText="1"/>
    </xf>
    <xf numFmtId="0" fontId="11" fillId="4" borderId="31"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4" xfId="0" applyFont="1" applyBorder="1" applyAlignment="1">
      <alignment horizontal="center" vertical="center" textRotation="90" wrapText="1"/>
    </xf>
    <xf numFmtId="0" fontId="7" fillId="0" borderId="37" xfId="0" applyFont="1" applyBorder="1" applyAlignment="1">
      <alignment horizontal="center" vertical="center" wrapText="1"/>
    </xf>
    <xf numFmtId="0" fontId="7" fillId="0" borderId="43" xfId="0" applyFont="1" applyBorder="1"/>
    <xf numFmtId="0" fontId="7" fillId="0" borderId="4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10"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3" fillId="2" borderId="32" xfId="0" applyFont="1" applyFill="1" applyBorder="1" applyAlignment="1">
      <alignment vertical="center" wrapText="1"/>
    </xf>
    <xf numFmtId="0" fontId="13" fillId="2" borderId="26" xfId="0" applyFont="1" applyFill="1" applyBorder="1" applyAlignment="1">
      <alignment horizontal="center" vertical="center" wrapText="1"/>
    </xf>
    <xf numFmtId="0" fontId="15" fillId="0" borderId="12" xfId="0" applyFont="1" applyBorder="1" applyAlignment="1">
      <alignment vertical="center"/>
    </xf>
    <xf numFmtId="0" fontId="15" fillId="0" borderId="5" xfId="0" applyFont="1" applyBorder="1" applyAlignment="1">
      <alignment vertical="center"/>
    </xf>
    <xf numFmtId="0" fontId="19" fillId="2" borderId="22" xfId="0" applyFont="1" applyFill="1" applyBorder="1" applyAlignment="1">
      <alignment vertical="center" wrapText="1"/>
    </xf>
    <xf numFmtId="0" fontId="19" fillId="0" borderId="22" xfId="0" applyFont="1" applyBorder="1"/>
    <xf numFmtId="0" fontId="16" fillId="2" borderId="13" xfId="0" applyFont="1" applyFill="1" applyBorder="1" applyAlignment="1">
      <alignment vertical="center" wrapText="1"/>
    </xf>
    <xf numFmtId="0" fontId="15" fillId="0" borderId="14" xfId="0" applyFont="1" applyBorder="1" applyAlignment="1">
      <alignment vertical="center"/>
    </xf>
    <xf numFmtId="0" fontId="15" fillId="0" borderId="6" xfId="0" applyFont="1" applyBorder="1" applyAlignment="1">
      <alignment vertical="center"/>
    </xf>
    <xf numFmtId="0" fontId="19" fillId="2" borderId="23" xfId="0" applyFont="1" applyFill="1" applyBorder="1" applyAlignment="1">
      <alignment vertical="center" wrapText="1"/>
    </xf>
    <xf numFmtId="0" fontId="19" fillId="0" borderId="23" xfId="0" applyFont="1" applyBorder="1"/>
    <xf numFmtId="0" fontId="16" fillId="2" borderId="15" xfId="0" applyFont="1" applyFill="1" applyBorder="1" applyAlignment="1">
      <alignment vertical="center" wrapText="1"/>
    </xf>
    <xf numFmtId="0" fontId="16" fillId="2" borderId="16" xfId="0" applyFont="1" applyFill="1" applyBorder="1" applyAlignment="1">
      <alignment vertical="center" wrapText="1"/>
    </xf>
    <xf numFmtId="0" fontId="15" fillId="0" borderId="17" xfId="0" applyFont="1" applyBorder="1" applyAlignment="1">
      <alignment vertical="center"/>
    </xf>
    <xf numFmtId="0" fontId="15" fillId="0" borderId="7" xfId="0" applyFont="1" applyBorder="1" applyAlignment="1">
      <alignment vertical="center"/>
    </xf>
    <xf numFmtId="0" fontId="19" fillId="0" borderId="24" xfId="0" applyFont="1" applyBorder="1"/>
    <xf numFmtId="0" fontId="16" fillId="2" borderId="18" xfId="0" applyFont="1" applyFill="1" applyBorder="1" applyAlignment="1">
      <alignment vertical="center" wrapText="1"/>
    </xf>
    <xf numFmtId="0" fontId="19" fillId="2" borderId="3" xfId="0" applyFont="1" applyFill="1" applyBorder="1" applyAlignment="1">
      <alignment vertical="center" wrapText="1"/>
    </xf>
    <xf numFmtId="0" fontId="16" fillId="2" borderId="19" xfId="0" applyFont="1" applyFill="1" applyBorder="1" applyAlignment="1">
      <alignment vertical="center" wrapText="1"/>
    </xf>
    <xf numFmtId="0" fontId="15" fillId="0" borderId="22" xfId="0" applyFont="1" applyBorder="1" applyAlignment="1">
      <alignment vertical="center"/>
    </xf>
    <xf numFmtId="0" fontId="15" fillId="0" borderId="23" xfId="0" applyFont="1" applyBorder="1" applyAlignment="1">
      <alignment vertical="center"/>
    </xf>
    <xf numFmtId="0" fontId="15" fillId="0" borderId="24" xfId="0" applyFont="1" applyBorder="1" applyAlignment="1">
      <alignment vertical="center"/>
    </xf>
    <xf numFmtId="0" fontId="19" fillId="2" borderId="24" xfId="0" applyFont="1" applyFill="1" applyBorder="1" applyAlignment="1">
      <alignment vertical="center" wrapText="1"/>
    </xf>
    <xf numFmtId="0" fontId="19" fillId="2" borderId="26" xfId="0" applyFont="1" applyFill="1" applyBorder="1" applyAlignment="1">
      <alignment vertical="center" wrapText="1"/>
    </xf>
    <xf numFmtId="0" fontId="16" fillId="2" borderId="20" xfId="0" applyFont="1" applyFill="1" applyBorder="1" applyAlignment="1">
      <alignment vertical="center" wrapText="1"/>
    </xf>
    <xf numFmtId="0" fontId="19" fillId="0" borderId="14" xfId="0" applyFont="1" applyBorder="1" applyAlignment="1">
      <alignment vertical="center"/>
    </xf>
    <xf numFmtId="0" fontId="19" fillId="0" borderId="26" xfId="0" applyFont="1" applyBorder="1" applyAlignment="1">
      <alignment vertical="center" wrapText="1"/>
    </xf>
    <xf numFmtId="0" fontId="16" fillId="0" borderId="20" xfId="0" applyFont="1" applyBorder="1" applyAlignment="1">
      <alignment vertical="center" wrapText="1"/>
    </xf>
    <xf numFmtId="0" fontId="16" fillId="0" borderId="13" xfId="0" applyFont="1" applyBorder="1" applyAlignment="1">
      <alignment vertical="center" wrapText="1"/>
    </xf>
    <xf numFmtId="0" fontId="16" fillId="0" borderId="15" xfId="0" applyFont="1" applyBorder="1" applyAlignment="1">
      <alignment vertical="center" wrapText="1"/>
    </xf>
    <xf numFmtId="0" fontId="15" fillId="0" borderId="27" xfId="0" applyFont="1" applyBorder="1" applyAlignment="1">
      <alignment vertical="center"/>
    </xf>
    <xf numFmtId="0" fontId="15" fillId="0" borderId="25" xfId="0" applyFont="1" applyBorder="1" applyAlignment="1">
      <alignment vertical="center"/>
    </xf>
    <xf numFmtId="0" fontId="19" fillId="2" borderId="25" xfId="0" applyFont="1" applyFill="1" applyBorder="1" applyAlignment="1">
      <alignment vertical="center" wrapText="1"/>
    </xf>
    <xf numFmtId="0" fontId="19" fillId="0" borderId="25" xfId="0" applyFont="1" applyBorder="1"/>
    <xf numFmtId="0" fontId="16" fillId="0" borderId="21" xfId="0" applyFont="1" applyBorder="1" applyAlignment="1">
      <alignment vertical="center" wrapText="1"/>
    </xf>
    <xf numFmtId="0" fontId="19" fillId="0" borderId="1" xfId="0" applyFont="1" applyBorder="1"/>
    <xf numFmtId="0" fontId="19" fillId="0" borderId="0" xfId="0" applyFont="1"/>
    <xf numFmtId="0" fontId="19" fillId="0" borderId="2" xfId="0" applyFont="1" applyBorder="1" applyAlignment="1">
      <alignment horizontal="center"/>
    </xf>
    <xf numFmtId="0" fontId="19" fillId="0" borderId="8" xfId="0" applyFont="1" applyBorder="1"/>
    <xf numFmtId="0" fontId="19" fillId="0" borderId="10" xfId="0" applyFont="1" applyBorder="1"/>
    <xf numFmtId="0" fontId="19" fillId="0" borderId="11" xfId="0" applyFont="1" applyBorder="1" applyAlignment="1">
      <alignment horizontal="center"/>
    </xf>
    <xf numFmtId="0" fontId="20" fillId="4" borderId="29" xfId="0" applyFont="1" applyFill="1" applyBorder="1" applyAlignment="1">
      <alignment horizontal="center" vertical="center" wrapText="1"/>
    </xf>
    <xf numFmtId="0" fontId="21" fillId="4" borderId="30" xfId="0" applyFont="1" applyFill="1" applyBorder="1" applyAlignment="1">
      <alignment horizontal="center" vertical="center" wrapText="1"/>
    </xf>
    <xf numFmtId="0" fontId="21" fillId="4" borderId="31" xfId="0" applyFont="1" applyFill="1" applyBorder="1" applyAlignment="1">
      <alignment horizontal="center" vertical="center" wrapText="1"/>
    </xf>
    <xf numFmtId="0" fontId="16" fillId="0" borderId="33" xfId="0" applyFont="1" applyBorder="1" applyAlignment="1">
      <alignment horizontal="left" vertical="center" wrapText="1"/>
    </xf>
    <xf numFmtId="0" fontId="19" fillId="0" borderId="34" xfId="0" applyFont="1" applyBorder="1" applyAlignment="1">
      <alignment horizontal="left" vertical="center" wrapText="1"/>
    </xf>
    <xf numFmtId="0" fontId="16" fillId="0" borderId="3" xfId="0" applyFont="1" applyBorder="1" applyAlignment="1">
      <alignment horizontal="center" vertical="center" wrapText="1"/>
    </xf>
    <xf numFmtId="0" fontId="16" fillId="0" borderId="3" xfId="0" applyFont="1" applyBorder="1" applyAlignment="1">
      <alignment horizontal="center" vertical="center"/>
    </xf>
    <xf numFmtId="0" fontId="16" fillId="0" borderId="37" xfId="0" applyFont="1" applyBorder="1" applyAlignment="1">
      <alignment horizontal="center" vertical="center" wrapText="1"/>
    </xf>
    <xf numFmtId="0" fontId="16" fillId="0" borderId="35" xfId="0" applyFont="1" applyBorder="1" applyAlignment="1">
      <alignment horizontal="left" vertical="center" wrapText="1"/>
    </xf>
    <xf numFmtId="0" fontId="19" fillId="0" borderId="3" xfId="0" applyFont="1" applyBorder="1" applyAlignment="1">
      <alignment horizontal="left" vertical="center" wrapText="1"/>
    </xf>
    <xf numFmtId="0" fontId="16" fillId="0" borderId="19" xfId="0" applyFont="1" applyBorder="1" applyAlignment="1">
      <alignment horizontal="center" vertical="center" wrapText="1"/>
    </xf>
    <xf numFmtId="0" fontId="19" fillId="0" borderId="39" xfId="0" applyFont="1" applyBorder="1"/>
    <xf numFmtId="0" fontId="19" fillId="0" borderId="40" xfId="0" applyFont="1" applyBorder="1"/>
    <xf numFmtId="0" fontId="19" fillId="0" borderId="41" xfId="0" applyFont="1" applyBorder="1" applyAlignment="1">
      <alignment horizontal="center"/>
    </xf>
    <xf numFmtId="0" fontId="14" fillId="3" borderId="3"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9" fillId="0" borderId="3" xfId="0" applyFont="1" applyBorder="1" applyAlignment="1">
      <alignment horizontal="center" vertical="center" wrapText="1"/>
    </xf>
    <xf numFmtId="0" fontId="19" fillId="0" borderId="3" xfId="0" applyFont="1" applyBorder="1" applyAlignment="1">
      <alignment horizontal="center"/>
    </xf>
    <xf numFmtId="0" fontId="13" fillId="0" borderId="1" xfId="0" applyFont="1" applyBorder="1" applyAlignment="1">
      <alignment horizontal="right" vertical="center" textRotation="90"/>
    </xf>
    <xf numFmtId="0" fontId="19" fillId="0" borderId="0" xfId="0" applyFont="1" applyAlignment="1">
      <alignment horizontal="center" vertical="center" wrapText="1"/>
    </xf>
    <xf numFmtId="0" fontId="14" fillId="6" borderId="3" xfId="0" applyFont="1" applyFill="1" applyBorder="1" applyAlignment="1">
      <alignment horizontal="center" vertical="center"/>
    </xf>
    <xf numFmtId="0" fontId="14" fillId="6" borderId="28" xfId="0" applyFont="1" applyFill="1" applyBorder="1" applyAlignment="1">
      <alignment horizontal="center" vertical="center"/>
    </xf>
    <xf numFmtId="0" fontId="19" fillId="6" borderId="3" xfId="0" applyFont="1" applyFill="1" applyBorder="1" applyAlignment="1">
      <alignment horizontal="center"/>
    </xf>
    <xf numFmtId="0" fontId="19" fillId="0" borderId="4" xfId="0" applyFont="1" applyBorder="1" applyAlignment="1">
      <alignment horizontal="center" vertical="center" wrapText="1"/>
    </xf>
    <xf numFmtId="0" fontId="19" fillId="7" borderId="3" xfId="0" applyFont="1" applyFill="1" applyBorder="1" applyAlignment="1">
      <alignment horizontal="center" vertical="center"/>
    </xf>
    <xf numFmtId="0" fontId="19" fillId="8" borderId="3" xfId="0" applyFont="1" applyFill="1" applyBorder="1" applyAlignment="1">
      <alignment horizontal="center" vertical="center"/>
    </xf>
    <xf numFmtId="0" fontId="19" fillId="9" borderId="3" xfId="0" applyFont="1" applyFill="1" applyBorder="1" applyAlignment="1">
      <alignment horizontal="center" vertical="center"/>
    </xf>
    <xf numFmtId="0" fontId="19" fillId="10" borderId="3" xfId="0" applyFont="1" applyFill="1" applyBorder="1" applyAlignment="1">
      <alignment horizontal="center" vertical="center"/>
    </xf>
    <xf numFmtId="0" fontId="14" fillId="6" borderId="3" xfId="0" applyFont="1" applyFill="1" applyBorder="1" applyAlignment="1">
      <alignment vertical="center"/>
    </xf>
    <xf numFmtId="0" fontId="19" fillId="0" borderId="3" xfId="0" applyFont="1" applyBorder="1" applyAlignment="1">
      <alignment vertical="center"/>
    </xf>
    <xf numFmtId="0" fontId="21" fillId="4" borderId="29" xfId="0" applyFont="1" applyFill="1" applyBorder="1" applyAlignment="1">
      <alignment horizontal="center" vertical="center" wrapText="1"/>
    </xf>
    <xf numFmtId="0" fontId="16" fillId="0" borderId="33" xfId="0" applyFont="1" applyBorder="1" applyAlignment="1">
      <alignment horizontal="center" vertical="center" wrapText="1"/>
    </xf>
    <xf numFmtId="0" fontId="16" fillId="0" borderId="34" xfId="0" applyFont="1" applyBorder="1" applyAlignment="1">
      <alignment horizontal="center" vertical="center" wrapText="1"/>
    </xf>
    <xf numFmtId="0" fontId="23" fillId="0" borderId="34" xfId="0" applyFont="1" applyBorder="1" applyAlignment="1">
      <alignment horizontal="center" vertical="center" wrapText="1"/>
    </xf>
    <xf numFmtId="0" fontId="16" fillId="0" borderId="35" xfId="0" applyFont="1" applyBorder="1" applyAlignment="1">
      <alignment horizontal="center" vertical="center" wrapText="1"/>
    </xf>
    <xf numFmtId="0" fontId="23" fillId="0" borderId="3" xfId="0" applyFont="1" applyBorder="1" applyAlignment="1">
      <alignment horizontal="center" vertical="center" wrapText="1"/>
    </xf>
    <xf numFmtId="0" fontId="14" fillId="0" borderId="0" xfId="0" applyFont="1" applyAlignment="1">
      <alignment horizontal="center"/>
    </xf>
    <xf numFmtId="0" fontId="19" fillId="0" borderId="9" xfId="0" applyFont="1" applyBorder="1" applyAlignment="1">
      <alignment vertical="center"/>
    </xf>
    <xf numFmtId="0" fontId="24" fillId="0" borderId="3" xfId="0" applyFont="1" applyBorder="1" applyAlignment="1">
      <alignment horizontal="center" vertical="center" wrapText="1"/>
    </xf>
    <xf numFmtId="0" fontId="23" fillId="0" borderId="68" xfId="0" applyFont="1" applyBorder="1" applyAlignment="1">
      <alignment horizontal="center" vertical="center" wrapText="1"/>
    </xf>
    <xf numFmtId="0" fontId="13" fillId="0" borderId="1" xfId="0" applyFont="1" applyBorder="1"/>
    <xf numFmtId="0" fontId="13" fillId="0" borderId="0" xfId="0" applyFont="1" applyAlignment="1">
      <alignment horizontal="center" vertical="center"/>
    </xf>
    <xf numFmtId="0" fontId="13" fillId="0" borderId="2" xfId="0" applyFont="1" applyBorder="1" applyAlignment="1">
      <alignment horizontal="center" vertical="center"/>
    </xf>
    <xf numFmtId="0" fontId="13" fillId="0" borderId="0" xfId="0" applyFont="1"/>
    <xf numFmtId="0" fontId="13" fillId="0" borderId="0" xfId="0" applyFont="1" applyAlignment="1">
      <alignment horizontal="left"/>
    </xf>
    <xf numFmtId="0" fontId="13" fillId="0" borderId="2" xfId="0" applyFont="1" applyBorder="1" applyAlignment="1">
      <alignment horizontal="center"/>
    </xf>
    <xf numFmtId="0" fontId="3" fillId="0" borderId="2" xfId="0" applyFont="1" applyBorder="1" applyAlignment="1">
      <alignment horizontal="center"/>
    </xf>
    <xf numFmtId="0" fontId="8" fillId="0" borderId="0" xfId="0" applyFont="1" applyAlignment="1">
      <alignment horizontal="left" vertical="center" wrapText="1"/>
    </xf>
    <xf numFmtId="0" fontId="13" fillId="0" borderId="35" xfId="0" applyFont="1" applyBorder="1" applyAlignment="1">
      <alignment horizontal="left" vertical="top" wrapText="1"/>
    </xf>
    <xf numFmtId="0" fontId="13" fillId="0" borderId="3" xfId="0" applyFont="1" applyBorder="1" applyAlignment="1">
      <alignment horizontal="left" vertical="top" wrapText="1"/>
    </xf>
    <xf numFmtId="0" fontId="13" fillId="0" borderId="19" xfId="0" applyFont="1" applyBorder="1" applyAlignment="1">
      <alignment horizontal="left" vertical="top" wrapText="1"/>
    </xf>
    <xf numFmtId="0" fontId="13" fillId="0" borderId="36" xfId="0" applyFont="1" applyBorder="1" applyAlignment="1">
      <alignment horizontal="left" vertical="top" wrapText="1"/>
    </xf>
    <xf numFmtId="0" fontId="13" fillId="0" borderId="9" xfId="0" applyFont="1" applyBorder="1" applyAlignment="1">
      <alignment horizontal="left" vertical="top" wrapText="1"/>
    </xf>
    <xf numFmtId="0" fontId="13" fillId="0" borderId="38" xfId="0" applyFont="1" applyBorder="1" applyAlignment="1">
      <alignment horizontal="left" vertical="top" wrapText="1"/>
    </xf>
    <xf numFmtId="0" fontId="5" fillId="0" borderId="3" xfId="0" applyFont="1" applyBorder="1" applyAlignment="1">
      <alignment horizontal="center"/>
    </xf>
    <xf numFmtId="0" fontId="13" fillId="0" borderId="29" xfId="0" applyFont="1" applyBorder="1" applyAlignment="1">
      <alignment horizontal="center"/>
    </xf>
    <xf numFmtId="0" fontId="13" fillId="0" borderId="30" xfId="0" applyFont="1" applyBorder="1" applyAlignment="1">
      <alignment horizontal="center"/>
    </xf>
    <xf numFmtId="0" fontId="13" fillId="0" borderId="31" xfId="0" applyFont="1" applyBorder="1" applyAlignment="1">
      <alignment horizontal="center"/>
    </xf>
    <xf numFmtId="0" fontId="18" fillId="0" borderId="35" xfId="0" applyFont="1" applyBorder="1" applyAlignment="1">
      <alignment horizontal="left" vertical="top" wrapText="1"/>
    </xf>
    <xf numFmtId="0" fontId="16" fillId="0" borderId="3" xfId="0" applyFont="1" applyBorder="1" applyAlignment="1">
      <alignment horizontal="left" vertical="top" wrapText="1"/>
    </xf>
    <xf numFmtId="0" fontId="16" fillId="0" borderId="19" xfId="0" applyFont="1" applyBorder="1" applyAlignment="1">
      <alignment horizontal="left" vertical="top" wrapText="1"/>
    </xf>
    <xf numFmtId="0" fontId="16" fillId="0" borderId="45" xfId="0" applyFont="1" applyBorder="1" applyAlignment="1">
      <alignment horizontal="left" vertical="center" wrapText="1"/>
    </xf>
    <xf numFmtId="0" fontId="16" fillId="0" borderId="28" xfId="0" applyFont="1" applyBorder="1" applyAlignment="1">
      <alignment horizontal="left" vertical="center" wrapText="1"/>
    </xf>
    <xf numFmtId="0" fontId="16" fillId="0" borderId="46" xfId="0" applyFont="1" applyBorder="1" applyAlignment="1">
      <alignment horizontal="left" vertical="center" wrapText="1"/>
    </xf>
    <xf numFmtId="0" fontId="12" fillId="0" borderId="55" xfId="0" applyFont="1" applyBorder="1" applyAlignment="1">
      <alignment horizontal="center" vertical="center"/>
    </xf>
    <xf numFmtId="0" fontId="12" fillId="0" borderId="56" xfId="0" applyFont="1" applyBorder="1" applyAlignment="1">
      <alignment horizontal="center" vertical="center"/>
    </xf>
    <xf numFmtId="0" fontId="12" fillId="0" borderId="57" xfId="0" applyFont="1" applyBorder="1" applyAlignment="1">
      <alignment horizontal="center" vertical="center"/>
    </xf>
    <xf numFmtId="0" fontId="12" fillId="0" borderId="63" xfId="0" applyFont="1" applyBorder="1" applyAlignment="1">
      <alignment horizontal="center" vertical="center"/>
    </xf>
    <xf numFmtId="0" fontId="12" fillId="0" borderId="0" xfId="0" applyFont="1" applyAlignment="1">
      <alignment horizontal="center" vertical="center"/>
    </xf>
    <xf numFmtId="0" fontId="12" fillId="0" borderId="62" xfId="0" applyFont="1" applyBorder="1" applyAlignment="1">
      <alignment horizontal="center" vertical="center"/>
    </xf>
    <xf numFmtId="0" fontId="12" fillId="0" borderId="58" xfId="0" applyFont="1" applyBorder="1" applyAlignment="1">
      <alignment horizontal="center" vertical="center"/>
    </xf>
    <xf numFmtId="0" fontId="12" fillId="0" borderId="51" xfId="0" applyFont="1" applyBorder="1" applyAlignment="1">
      <alignment horizontal="center" vertical="center"/>
    </xf>
    <xf numFmtId="0" fontId="12" fillId="0" borderId="59" xfId="0" applyFont="1" applyBorder="1" applyAlignment="1">
      <alignment horizontal="center" vertical="center"/>
    </xf>
    <xf numFmtId="0" fontId="16" fillId="0" borderId="47" xfId="0" applyFont="1" applyBorder="1" applyAlignment="1">
      <alignment horizontal="left" vertical="center" wrapText="1"/>
    </xf>
    <xf numFmtId="0" fontId="16" fillId="0" borderId="64" xfId="0" applyFont="1" applyBorder="1" applyAlignment="1">
      <alignment horizontal="left" vertical="center" wrapText="1"/>
    </xf>
    <xf numFmtId="0" fontId="15" fillId="0" borderId="14" xfId="0" applyFont="1" applyBorder="1" applyAlignment="1">
      <alignment vertical="center"/>
    </xf>
    <xf numFmtId="0" fontId="15" fillId="0" borderId="6" xfId="0" applyFont="1" applyBorder="1" applyAlignment="1">
      <alignment vertical="center"/>
    </xf>
    <xf numFmtId="0" fontId="13" fillId="2" borderId="42" xfId="0" applyFont="1" applyFill="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4" fillId="0" borderId="48" xfId="0" applyFont="1" applyBorder="1" applyAlignment="1">
      <alignment horizontal="center" vertical="center" wrapText="1"/>
    </xf>
    <xf numFmtId="0" fontId="14" fillId="0" borderId="49" xfId="0" applyFont="1" applyBorder="1" applyAlignment="1">
      <alignment horizontal="center" vertical="center" wrapText="1"/>
    </xf>
    <xf numFmtId="0" fontId="14" fillId="0" borderId="50" xfId="0" applyFont="1" applyBorder="1" applyAlignment="1">
      <alignment horizontal="center" vertical="center" wrapText="1"/>
    </xf>
    <xf numFmtId="0" fontId="15" fillId="0" borderId="12" xfId="0" applyFont="1" applyBorder="1" applyAlignment="1">
      <alignment vertical="center"/>
    </xf>
    <xf numFmtId="0" fontId="15" fillId="0" borderId="5" xfId="0" applyFont="1" applyBorder="1" applyAlignment="1">
      <alignment vertical="center"/>
    </xf>
    <xf numFmtId="0" fontId="15" fillId="0" borderId="17" xfId="0" applyFont="1" applyBorder="1" applyAlignment="1">
      <alignment vertical="center"/>
    </xf>
    <xf numFmtId="0" fontId="15" fillId="0" borderId="7" xfId="0" applyFont="1" applyBorder="1" applyAlignment="1">
      <alignment vertical="center"/>
    </xf>
    <xf numFmtId="0" fontId="14" fillId="0" borderId="48" xfId="0" applyFont="1" applyBorder="1" applyAlignment="1">
      <alignment horizontal="center" vertical="center"/>
    </xf>
    <xf numFmtId="0" fontId="14" fillId="0" borderId="49" xfId="0" applyFont="1" applyBorder="1" applyAlignment="1">
      <alignment horizontal="center" vertical="center"/>
    </xf>
    <xf numFmtId="0" fontId="14" fillId="0" borderId="50" xfId="0" applyFont="1" applyBorder="1" applyAlignment="1">
      <alignment horizontal="center" vertical="center"/>
    </xf>
    <xf numFmtId="0" fontId="13" fillId="0" borderId="39" xfId="0" applyFont="1" applyBorder="1" applyAlignment="1">
      <alignment horizontal="left" wrapText="1"/>
    </xf>
    <xf numFmtId="0" fontId="13" fillId="0" borderId="40" xfId="0" applyFont="1" applyBorder="1" applyAlignment="1">
      <alignment horizontal="left" wrapText="1"/>
    </xf>
    <xf numFmtId="0" fontId="13" fillId="0" borderId="1" xfId="0" applyFont="1" applyBorder="1" applyAlignment="1">
      <alignment horizontal="left" wrapText="1"/>
    </xf>
    <xf numFmtId="0" fontId="13" fillId="0" borderId="0" xfId="0" applyFont="1" applyAlignment="1">
      <alignment horizontal="left" wrapText="1"/>
    </xf>
    <xf numFmtId="0" fontId="13" fillId="0" borderId="8" xfId="0" applyFont="1" applyBorder="1" applyAlignment="1">
      <alignment horizontal="left" wrapText="1"/>
    </xf>
    <xf numFmtId="0" fontId="13" fillId="0" borderId="10" xfId="0" applyFont="1" applyBorder="1" applyAlignment="1">
      <alignment horizontal="left" wrapText="1"/>
    </xf>
    <xf numFmtId="0" fontId="13" fillId="0" borderId="65" xfId="0" applyFont="1" applyBorder="1" applyAlignment="1">
      <alignment horizontal="left" vertical="center" wrapText="1"/>
    </xf>
    <xf numFmtId="0" fontId="13" fillId="0" borderId="66" xfId="0" applyFont="1" applyBorder="1" applyAlignment="1">
      <alignment horizontal="left" vertical="center" wrapText="1"/>
    </xf>
    <xf numFmtId="0" fontId="13" fillId="0" borderId="67" xfId="0" applyFont="1" applyBorder="1" applyAlignment="1">
      <alignment horizontal="left" vertical="center" wrapText="1"/>
    </xf>
    <xf numFmtId="0" fontId="19" fillId="0" borderId="3" xfId="0" applyFont="1" applyBorder="1" applyAlignment="1">
      <alignment horizontal="center" vertical="center" wrapText="1"/>
    </xf>
    <xf numFmtId="0" fontId="14" fillId="6" borderId="3" xfId="0" applyFont="1" applyFill="1" applyBorder="1" applyAlignment="1">
      <alignment horizontal="center" vertical="center" wrapText="1"/>
    </xf>
    <xf numFmtId="0" fontId="19" fillId="6" borderId="3" xfId="0" applyFont="1" applyFill="1" applyBorder="1" applyAlignment="1">
      <alignment horizontal="center"/>
    </xf>
    <xf numFmtId="0" fontId="14" fillId="0" borderId="51" xfId="0" applyFont="1" applyBorder="1" applyAlignment="1">
      <alignment horizontal="center"/>
    </xf>
    <xf numFmtId="0" fontId="19" fillId="8" borderId="3" xfId="0" applyFont="1" applyFill="1" applyBorder="1" applyAlignment="1">
      <alignment horizontal="center" vertical="center"/>
    </xf>
    <xf numFmtId="0" fontId="19" fillId="9" borderId="3" xfId="0" applyFont="1" applyFill="1" applyBorder="1" applyAlignment="1">
      <alignment horizontal="center" vertical="center"/>
    </xf>
    <xf numFmtId="0" fontId="14" fillId="0" borderId="0" xfId="0" applyFont="1" applyAlignment="1">
      <alignment horizontal="center"/>
    </xf>
    <xf numFmtId="0" fontId="14" fillId="6" borderId="19" xfId="0" applyFont="1" applyFill="1" applyBorder="1" applyAlignment="1">
      <alignment horizontal="center" vertical="center" wrapText="1"/>
    </xf>
    <xf numFmtId="0" fontId="19" fillId="6" borderId="19" xfId="0" applyFont="1" applyFill="1" applyBorder="1" applyAlignment="1">
      <alignment horizontal="center"/>
    </xf>
    <xf numFmtId="0" fontId="19" fillId="0" borderId="19" xfId="0" applyFont="1" applyBorder="1" applyAlignment="1">
      <alignment horizontal="center" vertical="center" wrapText="1"/>
    </xf>
    <xf numFmtId="0" fontId="14" fillId="2" borderId="0" xfId="0" applyFont="1" applyFill="1" applyAlignment="1">
      <alignment horizontal="center"/>
    </xf>
    <xf numFmtId="0" fontId="19" fillId="10" borderId="3" xfId="0" applyFont="1" applyFill="1" applyBorder="1" applyAlignment="1">
      <alignment horizontal="center" vertical="center"/>
    </xf>
    <xf numFmtId="0" fontId="14" fillId="6" borderId="3" xfId="0" applyFont="1" applyFill="1" applyBorder="1" applyAlignment="1">
      <alignment horizontal="center" vertical="center"/>
    </xf>
    <xf numFmtId="0" fontId="19" fillId="9" borderId="19" xfId="0" applyFont="1" applyFill="1" applyBorder="1" applyAlignment="1">
      <alignment horizontal="center" vertical="center"/>
    </xf>
    <xf numFmtId="0" fontId="19" fillId="9" borderId="4" xfId="0" applyFont="1" applyFill="1" applyBorder="1" applyAlignment="1">
      <alignment horizontal="center" vertical="center"/>
    </xf>
    <xf numFmtId="0" fontId="19" fillId="9" borderId="20" xfId="0" applyFont="1" applyFill="1" applyBorder="1" applyAlignment="1">
      <alignment horizontal="center" vertical="center"/>
    </xf>
    <xf numFmtId="0" fontId="19" fillId="10" borderId="19" xfId="0" applyFont="1" applyFill="1" applyBorder="1" applyAlignment="1">
      <alignment horizontal="center" vertical="center"/>
    </xf>
    <xf numFmtId="0" fontId="13" fillId="0" borderId="52" xfId="0" applyFont="1" applyBorder="1" applyAlignment="1">
      <alignment horizontal="right" vertical="center" textRotation="90"/>
    </xf>
    <xf numFmtId="0" fontId="15" fillId="0" borderId="34" xfId="0" applyFont="1" applyBorder="1" applyAlignment="1">
      <alignment horizontal="left" vertical="center" wrapText="1"/>
    </xf>
    <xf numFmtId="0" fontId="13" fillId="0" borderId="0" xfId="0" applyFont="1" applyAlignment="1">
      <alignment horizontal="right" vertical="center" textRotation="90"/>
    </xf>
    <xf numFmtId="0" fontId="15" fillId="0" borderId="3" xfId="0" applyFont="1" applyBorder="1" applyAlignment="1">
      <alignment horizontal="left" vertical="center" wrapText="1"/>
    </xf>
    <xf numFmtId="0" fontId="14" fillId="0" borderId="53"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20" fillId="4" borderId="48" xfId="0" applyFont="1" applyFill="1" applyBorder="1" applyAlignment="1">
      <alignment horizontal="center" vertical="center" wrapText="1"/>
    </xf>
    <xf numFmtId="0" fontId="20" fillId="4" borderId="49" xfId="0" applyFont="1" applyFill="1" applyBorder="1" applyAlignment="1">
      <alignment horizontal="center" vertical="center" wrapText="1"/>
    </xf>
    <xf numFmtId="0" fontId="20" fillId="4" borderId="54" xfId="0" applyFont="1" applyFill="1" applyBorder="1" applyAlignment="1">
      <alignment horizontal="center" vertical="center" wrapText="1"/>
    </xf>
    <xf numFmtId="0" fontId="25" fillId="2" borderId="48" xfId="0" applyFont="1" applyFill="1" applyBorder="1" applyAlignment="1">
      <alignment horizontal="left" vertical="top" wrapText="1" readingOrder="1"/>
    </xf>
    <xf numFmtId="0" fontId="25" fillId="2" borderId="49" xfId="0" applyFont="1" applyFill="1" applyBorder="1" applyAlignment="1">
      <alignment horizontal="left" vertical="top" wrapText="1" readingOrder="1"/>
    </xf>
    <xf numFmtId="0" fontId="25" fillId="2" borderId="50" xfId="0" applyFont="1" applyFill="1" applyBorder="1" applyAlignment="1">
      <alignment horizontal="left" vertical="top" wrapText="1" readingOrder="1"/>
    </xf>
    <xf numFmtId="0" fontId="13" fillId="0" borderId="1" xfId="0" applyFont="1" applyBorder="1" applyAlignment="1">
      <alignment horizontal="left" vertical="center" wrapText="1"/>
    </xf>
    <xf numFmtId="0" fontId="13" fillId="0" borderId="0" xfId="0" applyFont="1" applyAlignment="1">
      <alignment horizontal="left" vertical="center" wrapText="1"/>
    </xf>
    <xf numFmtId="0" fontId="13" fillId="0" borderId="2" xfId="0" applyFont="1" applyBorder="1" applyAlignment="1">
      <alignment horizontal="left" vertical="center" wrapText="1"/>
    </xf>
    <xf numFmtId="0" fontId="22" fillId="0" borderId="39" xfId="0" applyFont="1" applyBorder="1" applyAlignment="1">
      <alignment horizontal="center" vertical="center"/>
    </xf>
    <xf numFmtId="0" fontId="22" fillId="0" borderId="40" xfId="0" applyFont="1" applyBorder="1" applyAlignment="1">
      <alignment horizontal="center" vertical="center"/>
    </xf>
    <xf numFmtId="0" fontId="22" fillId="0" borderId="41" xfId="0" applyFont="1" applyBorder="1" applyAlignment="1">
      <alignment horizontal="center" vertical="center"/>
    </xf>
    <xf numFmtId="0" fontId="16" fillId="0" borderId="55" xfId="0" applyFont="1" applyBorder="1" applyAlignment="1">
      <alignment horizontal="left" vertical="center" wrapText="1"/>
    </xf>
    <xf numFmtId="0" fontId="16" fillId="0" borderId="57" xfId="0" applyFont="1" applyBorder="1" applyAlignment="1">
      <alignment horizontal="left" vertical="center" wrapText="1"/>
    </xf>
    <xf numFmtId="0" fontId="16" fillId="0" borderId="63" xfId="0" applyFont="1" applyBorder="1" applyAlignment="1">
      <alignment horizontal="left" vertical="center" wrapText="1"/>
    </xf>
    <xf numFmtId="0" fontId="16" fillId="0" borderId="62" xfId="0" applyFont="1" applyBorder="1" applyAlignment="1">
      <alignment horizontal="left" vertical="center" wrapText="1"/>
    </xf>
    <xf numFmtId="0" fontId="16" fillId="0" borderId="58" xfId="0" applyFont="1" applyBorder="1" applyAlignment="1">
      <alignment horizontal="left" vertical="center" wrapText="1"/>
    </xf>
    <xf numFmtId="0" fontId="16" fillId="0" borderId="59" xfId="0" applyFont="1" applyBorder="1" applyAlignment="1">
      <alignment horizontal="left" vertical="center" wrapText="1"/>
    </xf>
    <xf numFmtId="0" fontId="20" fillId="4" borderId="30" xfId="0" applyFont="1" applyFill="1" applyBorder="1" applyAlignment="1">
      <alignment horizontal="center" vertical="center" wrapText="1"/>
    </xf>
    <xf numFmtId="0" fontId="19" fillId="9" borderId="44" xfId="0" applyFont="1" applyFill="1" applyBorder="1" applyAlignment="1">
      <alignment horizontal="center" vertical="center"/>
    </xf>
    <xf numFmtId="0" fontId="19" fillId="9" borderId="26" xfId="0" applyFont="1" applyFill="1" applyBorder="1" applyAlignment="1">
      <alignment horizontal="center" vertical="center"/>
    </xf>
    <xf numFmtId="0" fontId="14" fillId="6" borderId="4" xfId="0" applyFont="1" applyFill="1" applyBorder="1" applyAlignment="1">
      <alignment horizontal="center" vertical="center"/>
    </xf>
    <xf numFmtId="0" fontId="14" fillId="6" borderId="26" xfId="0" applyFont="1" applyFill="1" applyBorder="1" applyAlignment="1">
      <alignment horizontal="center" vertical="center"/>
    </xf>
    <xf numFmtId="0" fontId="19" fillId="6" borderId="4" xfId="0" applyFont="1" applyFill="1" applyBorder="1" applyAlignment="1">
      <alignment horizontal="center"/>
    </xf>
    <xf numFmtId="0" fontId="19" fillId="6" borderId="26" xfId="0" applyFont="1" applyFill="1" applyBorder="1" applyAlignment="1">
      <alignment horizontal="center"/>
    </xf>
    <xf numFmtId="0" fontId="19" fillId="7" borderId="4" xfId="0" applyFont="1" applyFill="1" applyBorder="1" applyAlignment="1">
      <alignment horizontal="center" vertical="center"/>
    </xf>
    <xf numFmtId="0" fontId="19" fillId="7" borderId="26" xfId="0" applyFont="1" applyFill="1" applyBorder="1" applyAlignment="1">
      <alignment horizontal="center" vertical="center"/>
    </xf>
    <xf numFmtId="0" fontId="14" fillId="6" borderId="44" xfId="0" applyFont="1" applyFill="1" applyBorder="1" applyAlignment="1">
      <alignment horizontal="center" vertical="center"/>
    </xf>
    <xf numFmtId="0" fontId="14" fillId="6" borderId="4" xfId="0" applyFont="1" applyFill="1" applyBorder="1" applyAlignment="1">
      <alignment horizontal="center" vertical="center" wrapText="1"/>
    </xf>
    <xf numFmtId="0" fontId="14" fillId="6" borderId="26" xfId="0" applyFont="1" applyFill="1" applyBorder="1" applyAlignment="1">
      <alignment horizontal="center" vertical="center" wrapText="1"/>
    </xf>
    <xf numFmtId="0" fontId="19" fillId="10" borderId="4" xfId="0" applyFont="1" applyFill="1" applyBorder="1" applyAlignment="1">
      <alignment horizontal="center" vertical="center"/>
    </xf>
    <xf numFmtId="0" fontId="19" fillId="10" borderId="26" xfId="0" applyFont="1" applyFill="1" applyBorder="1" applyAlignment="1">
      <alignment horizontal="center" vertical="center"/>
    </xf>
    <xf numFmtId="0" fontId="19" fillId="7" borderId="44" xfId="0" applyFont="1" applyFill="1" applyBorder="1" applyAlignment="1">
      <alignment horizontal="center" vertical="center"/>
    </xf>
    <xf numFmtId="0" fontId="19" fillId="8" borderId="4" xfId="0" applyFont="1" applyFill="1" applyBorder="1" applyAlignment="1">
      <alignment horizontal="center" vertical="center"/>
    </xf>
    <xf numFmtId="0" fontId="19" fillId="8" borderId="26" xfId="0" applyFont="1" applyFill="1" applyBorder="1" applyAlignment="1">
      <alignment horizontal="center" vertical="center"/>
    </xf>
    <xf numFmtId="0" fontId="19" fillId="6" borderId="44" xfId="0" applyFont="1" applyFill="1" applyBorder="1" applyAlignment="1">
      <alignment horizontal="center"/>
    </xf>
    <xf numFmtId="0" fontId="14" fillId="6" borderId="44" xfId="0" applyFont="1" applyFill="1" applyBorder="1" applyAlignment="1">
      <alignment horizontal="center" vertical="center" wrapText="1"/>
    </xf>
    <xf numFmtId="0" fontId="19" fillId="0" borderId="4" xfId="0" applyFont="1" applyBorder="1" applyAlignment="1">
      <alignment horizontal="center" vertical="center" wrapText="1"/>
    </xf>
    <xf numFmtId="0" fontId="19" fillId="0" borderId="44" xfId="0" applyFont="1" applyBorder="1" applyAlignment="1">
      <alignment horizontal="center" vertical="center" wrapText="1"/>
    </xf>
    <xf numFmtId="0" fontId="19" fillId="0" borderId="26" xfId="0" applyFont="1" applyBorder="1" applyAlignment="1">
      <alignment horizontal="center" vertical="center" wrapText="1"/>
    </xf>
    <xf numFmtId="0" fontId="19" fillId="8" borderId="44" xfId="0" applyFont="1" applyFill="1" applyBorder="1" applyAlignment="1">
      <alignment horizontal="center" vertical="center"/>
    </xf>
    <xf numFmtId="0" fontId="14" fillId="6" borderId="55" xfId="0" applyFont="1" applyFill="1" applyBorder="1" applyAlignment="1">
      <alignment horizontal="center" vertical="center" wrapText="1"/>
    </xf>
    <xf numFmtId="0" fontId="14" fillId="6" borderId="56" xfId="0" applyFont="1" applyFill="1" applyBorder="1" applyAlignment="1">
      <alignment horizontal="center" vertical="center" wrapText="1"/>
    </xf>
    <xf numFmtId="0" fontId="14" fillId="6" borderId="57" xfId="0" applyFont="1" applyFill="1" applyBorder="1" applyAlignment="1">
      <alignment horizontal="center" vertical="center" wrapText="1"/>
    </xf>
    <xf numFmtId="0" fontId="14" fillId="6" borderId="58" xfId="0" applyFont="1" applyFill="1" applyBorder="1" applyAlignment="1">
      <alignment horizontal="center" vertical="center" wrapText="1"/>
    </xf>
    <xf numFmtId="0" fontId="14" fillId="6" borderId="51" xfId="0" applyFont="1" applyFill="1" applyBorder="1" applyAlignment="1">
      <alignment horizontal="center" vertical="center" wrapText="1"/>
    </xf>
    <xf numFmtId="0" fontId="14" fillId="6" borderId="59" xfId="0" applyFont="1" applyFill="1" applyBorder="1" applyAlignment="1">
      <alignment horizontal="center" vertical="center" wrapText="1"/>
    </xf>
    <xf numFmtId="0" fontId="14" fillId="6" borderId="47" xfId="0" applyFont="1" applyFill="1" applyBorder="1" applyAlignment="1">
      <alignment horizontal="center" vertical="center" wrapText="1"/>
    </xf>
    <xf numFmtId="0" fontId="14" fillId="6" borderId="28" xfId="0" applyFont="1" applyFill="1" applyBorder="1" applyAlignment="1">
      <alignment horizontal="center" vertical="center" wrapText="1"/>
    </xf>
    <xf numFmtId="0" fontId="19" fillId="7" borderId="60" xfId="0" applyFont="1" applyFill="1" applyBorder="1" applyAlignment="1">
      <alignment horizontal="center" vertical="center"/>
    </xf>
    <xf numFmtId="0" fontId="19" fillId="7" borderId="61" xfId="0" applyFont="1" applyFill="1" applyBorder="1" applyAlignment="1">
      <alignment horizontal="center" vertical="center"/>
    </xf>
    <xf numFmtId="0" fontId="15" fillId="0" borderId="3" xfId="0" applyFont="1" applyBorder="1" applyAlignment="1">
      <alignment horizontal="center" vertical="center" wrapText="1"/>
    </xf>
    <xf numFmtId="0" fontId="14" fillId="2" borderId="51" xfId="0" applyFont="1" applyFill="1" applyBorder="1" applyAlignment="1">
      <alignment horizontal="center"/>
    </xf>
    <xf numFmtId="0" fontId="12" fillId="2" borderId="48" xfId="0" applyFont="1" applyFill="1" applyBorder="1" applyAlignment="1">
      <alignment horizontal="left" vertical="top" wrapText="1" readingOrder="1"/>
    </xf>
    <xf numFmtId="0" fontId="12" fillId="2" borderId="49" xfId="0" applyFont="1" applyFill="1" applyBorder="1" applyAlignment="1">
      <alignment horizontal="left" vertical="top" wrapText="1" readingOrder="1"/>
    </xf>
    <xf numFmtId="0" fontId="12" fillId="2" borderId="50" xfId="0" applyFont="1" applyFill="1" applyBorder="1" applyAlignment="1">
      <alignment horizontal="left" vertical="top" wrapText="1" readingOrder="1"/>
    </xf>
    <xf numFmtId="0" fontId="14" fillId="0" borderId="1" xfId="0" applyFont="1" applyBorder="1" applyAlignment="1">
      <alignment horizontal="center" vertical="center"/>
    </xf>
    <xf numFmtId="0" fontId="14" fillId="0" borderId="0" xfId="0" applyFont="1" applyAlignment="1">
      <alignment horizontal="center" vertical="center"/>
    </xf>
    <xf numFmtId="0" fontId="14" fillId="0" borderId="2" xfId="0" applyFont="1" applyBorder="1" applyAlignment="1">
      <alignment horizontal="center" vertical="center"/>
    </xf>
    <xf numFmtId="0" fontId="19" fillId="0" borderId="34" xfId="0" applyFont="1" applyBorder="1" applyAlignment="1">
      <alignment horizontal="center" vertical="center" wrapText="1"/>
    </xf>
    <xf numFmtId="0" fontId="15" fillId="0" borderId="34" xfId="0" applyFont="1" applyBorder="1" applyAlignment="1">
      <alignment horizontal="center" vertical="center" wrapText="1"/>
    </xf>
    <xf numFmtId="0" fontId="21" fillId="4" borderId="30" xfId="0" applyFont="1" applyFill="1" applyBorder="1" applyAlignment="1">
      <alignment horizontal="center" vertical="center" wrapText="1"/>
    </xf>
    <xf numFmtId="0" fontId="13" fillId="0" borderId="1" xfId="0" applyFont="1" applyBorder="1" applyAlignment="1">
      <alignment vertical="center" wrapText="1"/>
    </xf>
    <xf numFmtId="0" fontId="13" fillId="0" borderId="0" xfId="0" applyFont="1" applyAlignment="1">
      <alignment vertical="center" wrapText="1"/>
    </xf>
    <xf numFmtId="0" fontId="13" fillId="0" borderId="1" xfId="0" applyFont="1" applyBorder="1"/>
    <xf numFmtId="0" fontId="13" fillId="0" borderId="0" xfId="0" applyFont="1"/>
    <xf numFmtId="0" fontId="16" fillId="0" borderId="57" xfId="0" applyFont="1" applyBorder="1" applyAlignment="1">
      <alignment horizontal="left" vertical="center"/>
    </xf>
    <xf numFmtId="0" fontId="16" fillId="0" borderId="63" xfId="0" applyFont="1" applyBorder="1" applyAlignment="1">
      <alignment horizontal="left" vertical="center"/>
    </xf>
    <xf numFmtId="0" fontId="16" fillId="0" borderId="62" xfId="0" applyFont="1" applyBorder="1" applyAlignment="1">
      <alignment horizontal="left" vertical="center"/>
    </xf>
    <xf numFmtId="0" fontId="16" fillId="0" borderId="58" xfId="0" applyFont="1" applyBorder="1" applyAlignment="1">
      <alignment horizontal="left" vertical="center"/>
    </xf>
    <xf numFmtId="0" fontId="16" fillId="0" borderId="59" xfId="0" applyFont="1" applyBorder="1" applyAlignment="1">
      <alignment horizontal="left" vertical="center"/>
    </xf>
    <xf numFmtId="0" fontId="7" fillId="0" borderId="3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10"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0" fillId="6" borderId="4" xfId="0" applyFont="1" applyFill="1" applyBorder="1" applyAlignment="1">
      <alignment horizontal="center" vertical="center" wrapText="1"/>
    </xf>
    <xf numFmtId="0" fontId="10" fillId="6" borderId="26"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10" fillId="0" borderId="51" xfId="0" applyFont="1" applyBorder="1" applyAlignment="1">
      <alignment horizontal="center"/>
    </xf>
    <xf numFmtId="0" fontId="12" fillId="0" borderId="3" xfId="0" applyFont="1" applyBorder="1" applyAlignment="1">
      <alignment vertical="center"/>
    </xf>
    <xf numFmtId="0" fontId="12" fillId="0" borderId="3" xfId="0" applyFont="1" applyBorder="1" applyAlignment="1">
      <alignment horizontal="center" vertical="center"/>
    </xf>
    <xf numFmtId="0" fontId="10"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6" borderId="3" xfId="0" applyFont="1" applyFill="1" applyBorder="1" applyAlignment="1">
      <alignment horizontal="center"/>
    </xf>
    <xf numFmtId="0" fontId="10" fillId="0" borderId="62"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7" fillId="10" borderId="3" xfId="0" applyFont="1" applyFill="1" applyBorder="1" applyAlignment="1">
      <alignment horizontal="center" vertical="center"/>
    </xf>
    <xf numFmtId="0" fontId="10" fillId="0" borderId="1" xfId="0" applyFont="1" applyBorder="1" applyAlignment="1">
      <alignment horizontal="center" vertical="top" wrapText="1"/>
    </xf>
    <xf numFmtId="0" fontId="10" fillId="0" borderId="0" xfId="0" applyFont="1" applyAlignment="1">
      <alignment horizontal="center" vertical="top" wrapText="1"/>
    </xf>
    <xf numFmtId="0" fontId="12" fillId="0" borderId="39" xfId="0" applyFont="1" applyBorder="1" applyAlignment="1">
      <alignment horizontal="left" vertical="top" wrapText="1"/>
    </xf>
    <xf numFmtId="0" fontId="12" fillId="0" borderId="40" xfId="0" applyFont="1" applyBorder="1" applyAlignment="1">
      <alignment horizontal="left" vertical="top" wrapText="1"/>
    </xf>
    <xf numFmtId="0" fontId="12" fillId="0" borderId="41" xfId="0" applyFont="1" applyBorder="1" applyAlignment="1">
      <alignment horizontal="left" vertical="top" wrapText="1"/>
    </xf>
    <xf numFmtId="0" fontId="10" fillId="2" borderId="0" xfId="0" applyFont="1" applyFill="1" applyAlignment="1">
      <alignment horizontal="center"/>
    </xf>
    <xf numFmtId="0" fontId="10" fillId="6" borderId="4" xfId="0" applyFont="1" applyFill="1" applyBorder="1" applyAlignment="1">
      <alignment horizontal="center" vertical="center"/>
    </xf>
    <xf numFmtId="0" fontId="10" fillId="6" borderId="26" xfId="0" applyFont="1" applyFill="1" applyBorder="1" applyAlignment="1">
      <alignment horizontal="center" vertical="center"/>
    </xf>
  </cellXfs>
  <cellStyles count="1">
    <cellStyle name="Normal" xfId="0" builtinId="0"/>
  </cellStyles>
  <dxfs count="19">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22"/>
  <sheetViews>
    <sheetView showGridLines="0" topLeftCell="A4" zoomScale="70" zoomScaleNormal="70" zoomScalePageLayoutView="40" workbookViewId="0">
      <selection activeCell="B10" sqref="B10:F10"/>
    </sheetView>
  </sheetViews>
  <sheetFormatPr baseColWidth="10" defaultRowHeight="12.75" x14ac:dyDescent="0.2"/>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x14ac:dyDescent="0.2"/>
    <row r="2" spans="2:6" ht="84" customHeight="1" x14ac:dyDescent="0.2">
      <c r="B2" s="142"/>
      <c r="C2" s="152" t="s">
        <v>139</v>
      </c>
      <c r="D2" s="153"/>
      <c r="E2" s="154"/>
      <c r="F2" s="161" t="s">
        <v>155</v>
      </c>
    </row>
    <row r="3" spans="2:6" ht="42.75" customHeight="1" x14ac:dyDescent="0.2">
      <c r="B3" s="142"/>
      <c r="C3" s="155"/>
      <c r="D3" s="156"/>
      <c r="E3" s="157"/>
      <c r="F3" s="162"/>
    </row>
    <row r="4" spans="2:6" ht="41.25" customHeight="1" x14ac:dyDescent="0.2">
      <c r="B4" s="142"/>
      <c r="C4" s="158"/>
      <c r="D4" s="159"/>
      <c r="E4" s="160"/>
      <c r="F4" s="150"/>
    </row>
    <row r="5" spans="2:6" ht="37.5" customHeight="1" thickBot="1" x14ac:dyDescent="0.25">
      <c r="B5" s="12"/>
      <c r="C5" s="13"/>
      <c r="D5" s="13"/>
      <c r="E5" s="13"/>
      <c r="F5" s="13"/>
    </row>
    <row r="6" spans="2:6" ht="21" customHeight="1" thickBot="1" x14ac:dyDescent="0.3">
      <c r="B6" s="143" t="s">
        <v>127</v>
      </c>
      <c r="C6" s="144"/>
      <c r="D6" s="144"/>
      <c r="E6" s="144"/>
      <c r="F6" s="145"/>
    </row>
    <row r="7" spans="2:6" ht="78.75" customHeight="1" x14ac:dyDescent="0.2">
      <c r="B7" s="149" t="s">
        <v>140</v>
      </c>
      <c r="C7" s="150"/>
      <c r="D7" s="150"/>
      <c r="E7" s="150"/>
      <c r="F7" s="151"/>
    </row>
    <row r="8" spans="2:6" ht="52.5" customHeight="1" x14ac:dyDescent="0.2">
      <c r="B8" s="146" t="s">
        <v>210</v>
      </c>
      <c r="C8" s="147"/>
      <c r="D8" s="147"/>
      <c r="E8" s="147"/>
      <c r="F8" s="148"/>
    </row>
    <row r="9" spans="2:6" ht="34.5" customHeight="1" x14ac:dyDescent="0.2">
      <c r="B9" s="136" t="s">
        <v>141</v>
      </c>
      <c r="C9" s="137"/>
      <c r="D9" s="137"/>
      <c r="E9" s="137"/>
      <c r="F9" s="138"/>
    </row>
    <row r="10" spans="2:6" ht="36" customHeight="1" x14ac:dyDescent="0.2">
      <c r="B10" s="136" t="s">
        <v>202</v>
      </c>
      <c r="C10" s="137"/>
      <c r="D10" s="137"/>
      <c r="E10" s="137"/>
      <c r="F10" s="138"/>
    </row>
    <row r="11" spans="2:6" ht="72" customHeight="1" x14ac:dyDescent="0.2">
      <c r="B11" s="136" t="s">
        <v>151</v>
      </c>
      <c r="C11" s="137"/>
      <c r="D11" s="137"/>
      <c r="E11" s="137"/>
      <c r="F11" s="138"/>
    </row>
    <row r="12" spans="2:6" ht="34.5" customHeight="1" x14ac:dyDescent="0.2">
      <c r="B12" s="136" t="s">
        <v>152</v>
      </c>
      <c r="C12" s="137"/>
      <c r="D12" s="137"/>
      <c r="E12" s="137"/>
      <c r="F12" s="138"/>
    </row>
    <row r="13" spans="2:6" ht="44.25" customHeight="1" x14ac:dyDescent="0.2">
      <c r="B13" s="136" t="s">
        <v>203</v>
      </c>
      <c r="C13" s="137"/>
      <c r="D13" s="137"/>
      <c r="E13" s="137"/>
      <c r="F13" s="138"/>
    </row>
    <row r="14" spans="2:6" ht="26.25" customHeight="1" x14ac:dyDescent="0.2">
      <c r="B14" s="136" t="s">
        <v>204</v>
      </c>
      <c r="C14" s="137"/>
      <c r="D14" s="137"/>
      <c r="E14" s="137"/>
      <c r="F14" s="138"/>
    </row>
    <row r="15" spans="2:6" ht="37.5" customHeight="1" x14ac:dyDescent="0.2">
      <c r="B15" s="136" t="s">
        <v>205</v>
      </c>
      <c r="C15" s="137"/>
      <c r="D15" s="137"/>
      <c r="E15" s="137"/>
      <c r="F15" s="138"/>
    </row>
    <row r="16" spans="2:6" ht="33" customHeight="1" x14ac:dyDescent="0.2">
      <c r="B16" s="136" t="s">
        <v>206</v>
      </c>
      <c r="C16" s="137"/>
      <c r="D16" s="137"/>
      <c r="E16" s="137"/>
      <c r="F16" s="138"/>
    </row>
    <row r="17" spans="2:6" ht="36.75" customHeight="1" x14ac:dyDescent="0.2">
      <c r="B17" s="136" t="s">
        <v>153</v>
      </c>
      <c r="C17" s="137"/>
      <c r="D17" s="137"/>
      <c r="E17" s="137"/>
      <c r="F17" s="138"/>
    </row>
    <row r="18" spans="2:6" ht="26.25" customHeight="1" x14ac:dyDescent="0.2">
      <c r="B18" s="136" t="s">
        <v>207</v>
      </c>
      <c r="C18" s="137"/>
      <c r="D18" s="137"/>
      <c r="E18" s="137"/>
      <c r="F18" s="138"/>
    </row>
    <row r="19" spans="2:6" ht="27" customHeight="1" thickBot="1" x14ac:dyDescent="0.25">
      <c r="B19" s="139" t="s">
        <v>208</v>
      </c>
      <c r="C19" s="140"/>
      <c r="D19" s="140"/>
      <c r="E19" s="140"/>
      <c r="F19" s="141"/>
    </row>
    <row r="20" spans="2:6" ht="14.25" customHeight="1" x14ac:dyDescent="0.2">
      <c r="B20" s="6"/>
    </row>
    <row r="21" spans="2:6" x14ac:dyDescent="0.2">
      <c r="B21" s="7"/>
    </row>
    <row r="22" spans="2:6" ht="17.25" customHeight="1" x14ac:dyDescent="0.2">
      <c r="B22" s="135"/>
      <c r="C22" s="135"/>
      <c r="D22" s="135"/>
      <c r="E22" s="135"/>
      <c r="F22" s="135"/>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2:F78"/>
  <sheetViews>
    <sheetView showGridLines="0" topLeftCell="A10" zoomScale="80" zoomScaleNormal="80" zoomScalePageLayoutView="85" workbookViewId="0">
      <selection activeCell="B7" sqref="B7:F14"/>
    </sheetView>
  </sheetViews>
  <sheetFormatPr baseColWidth="10" defaultRowHeight="12.75" x14ac:dyDescent="0.2"/>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x14ac:dyDescent="0.2">
      <c r="B2" s="142"/>
      <c r="C2" s="152" t="s">
        <v>138</v>
      </c>
      <c r="D2" s="153"/>
      <c r="E2" s="154"/>
      <c r="F2" s="161" t="s">
        <v>155</v>
      </c>
    </row>
    <row r="3" spans="2:6" ht="51" customHeight="1" x14ac:dyDescent="0.2">
      <c r="B3" s="142"/>
      <c r="C3" s="155"/>
      <c r="D3" s="156"/>
      <c r="E3" s="157"/>
      <c r="F3" s="162"/>
    </row>
    <row r="4" spans="2:6" ht="54" customHeight="1" x14ac:dyDescent="0.2">
      <c r="B4" s="142"/>
      <c r="C4" s="158"/>
      <c r="D4" s="159"/>
      <c r="E4" s="160"/>
      <c r="F4" s="150"/>
    </row>
    <row r="5" spans="2:6" ht="24.75" customHeight="1" thickBot="1" x14ac:dyDescent="0.25">
      <c r="B5" s="12"/>
      <c r="C5" s="13"/>
      <c r="D5" s="13"/>
      <c r="E5" s="13"/>
      <c r="F5" s="13"/>
    </row>
    <row r="6" spans="2:6" ht="18" customHeight="1" thickBot="1" x14ac:dyDescent="0.25">
      <c r="B6" s="176" t="s">
        <v>8</v>
      </c>
      <c r="C6" s="177"/>
      <c r="D6" s="177"/>
      <c r="E6" s="177"/>
      <c r="F6" s="178"/>
    </row>
    <row r="7" spans="2:6" ht="42.75" customHeight="1" x14ac:dyDescent="0.2">
      <c r="B7" s="179" t="s">
        <v>154</v>
      </c>
      <c r="C7" s="180"/>
      <c r="D7" s="180"/>
      <c r="E7" s="180"/>
      <c r="F7" s="180"/>
    </row>
    <row r="8" spans="2:6" ht="63" customHeight="1" x14ac:dyDescent="0.2">
      <c r="B8" s="181"/>
      <c r="C8" s="182"/>
      <c r="D8" s="182"/>
      <c r="E8" s="182"/>
      <c r="F8" s="182"/>
    </row>
    <row r="9" spans="2:6" ht="37.5" customHeight="1" x14ac:dyDescent="0.2">
      <c r="B9" s="181"/>
      <c r="C9" s="182"/>
      <c r="D9" s="182"/>
      <c r="E9" s="182"/>
      <c r="F9" s="182"/>
    </row>
    <row r="10" spans="2:6" ht="43.5" customHeight="1" x14ac:dyDescent="0.2">
      <c r="B10" s="181"/>
      <c r="C10" s="182"/>
      <c r="D10" s="182"/>
      <c r="E10" s="182"/>
      <c r="F10" s="182"/>
    </row>
    <row r="11" spans="2:6" ht="58.5" customHeight="1" x14ac:dyDescent="0.2">
      <c r="B11" s="181"/>
      <c r="C11" s="182"/>
      <c r="D11" s="182"/>
      <c r="E11" s="182"/>
      <c r="F11" s="182"/>
    </row>
    <row r="12" spans="2:6" ht="46.5" customHeight="1" x14ac:dyDescent="0.2">
      <c r="B12" s="181"/>
      <c r="C12" s="182"/>
      <c r="D12" s="182"/>
      <c r="E12" s="182"/>
      <c r="F12" s="182"/>
    </row>
    <row r="13" spans="2:6" ht="47.25" customHeight="1" x14ac:dyDescent="0.2">
      <c r="B13" s="181"/>
      <c r="C13" s="182"/>
      <c r="D13" s="182"/>
      <c r="E13" s="182"/>
      <c r="F13" s="182"/>
    </row>
    <row r="14" spans="2:6" ht="22.5" customHeight="1" thickBot="1" x14ac:dyDescent="0.25">
      <c r="B14" s="183"/>
      <c r="C14" s="184"/>
      <c r="D14" s="184"/>
      <c r="E14" s="184"/>
      <c r="F14" s="184"/>
    </row>
    <row r="15" spans="2:6" ht="16.5" customHeight="1" thickBot="1" x14ac:dyDescent="0.25">
      <c r="B15" s="169" t="s">
        <v>110</v>
      </c>
      <c r="C15" s="170"/>
      <c r="D15" s="170"/>
      <c r="E15" s="170"/>
      <c r="F15" s="171"/>
    </row>
    <row r="16" spans="2:6" ht="127.5" customHeight="1" x14ac:dyDescent="0.2">
      <c r="B16" s="185" t="s">
        <v>147</v>
      </c>
      <c r="C16" s="186"/>
      <c r="D16" s="186"/>
      <c r="E16" s="186"/>
      <c r="F16" s="187"/>
    </row>
    <row r="17" spans="2:6" ht="19.5" customHeight="1" x14ac:dyDescent="0.2">
      <c r="B17" s="47"/>
      <c r="C17" s="48" t="s">
        <v>38</v>
      </c>
      <c r="D17" s="167" t="s">
        <v>36</v>
      </c>
      <c r="E17" s="167" t="s">
        <v>37</v>
      </c>
      <c r="F17" s="165" t="s">
        <v>35</v>
      </c>
    </row>
    <row r="18" spans="2:6" ht="21" customHeight="1" x14ac:dyDescent="0.2">
      <c r="B18" s="47"/>
      <c r="C18" s="48" t="s">
        <v>84</v>
      </c>
      <c r="D18" s="168"/>
      <c r="E18" s="168"/>
      <c r="F18" s="166"/>
    </row>
    <row r="19" spans="2:6" ht="18.75" customHeight="1" x14ac:dyDescent="0.2">
      <c r="B19" s="49" t="s">
        <v>39</v>
      </c>
      <c r="C19" s="50"/>
      <c r="D19" s="51"/>
      <c r="E19" s="52"/>
      <c r="F19" s="53" t="s">
        <v>33</v>
      </c>
    </row>
    <row r="20" spans="2:6" ht="18.75" customHeight="1" x14ac:dyDescent="0.2">
      <c r="B20" s="54" t="s">
        <v>40</v>
      </c>
      <c r="C20" s="55"/>
      <c r="D20" s="56"/>
      <c r="E20" s="57"/>
      <c r="F20" s="58" t="s">
        <v>33</v>
      </c>
    </row>
    <row r="21" spans="2:6" ht="18.75" customHeight="1" x14ac:dyDescent="0.2">
      <c r="B21" s="54" t="s">
        <v>129</v>
      </c>
      <c r="C21" s="55"/>
      <c r="D21" s="56"/>
      <c r="E21" s="57"/>
      <c r="F21" s="58" t="s">
        <v>31</v>
      </c>
    </row>
    <row r="22" spans="2:6" ht="18.75" customHeight="1" x14ac:dyDescent="0.2">
      <c r="B22" s="54" t="s">
        <v>41</v>
      </c>
      <c r="C22" s="55"/>
      <c r="D22" s="56"/>
      <c r="E22" s="57"/>
      <c r="F22" s="58" t="s">
        <v>33</v>
      </c>
    </row>
    <row r="23" spans="2:6" ht="18.75" customHeight="1" x14ac:dyDescent="0.2">
      <c r="B23" s="54" t="s">
        <v>80</v>
      </c>
      <c r="C23" s="55"/>
      <c r="D23" s="56"/>
      <c r="E23" s="57"/>
      <c r="F23" s="58" t="s">
        <v>33</v>
      </c>
    </row>
    <row r="24" spans="2:6" ht="18.75" customHeight="1" x14ac:dyDescent="0.2">
      <c r="B24" s="54" t="s">
        <v>43</v>
      </c>
      <c r="C24" s="55"/>
      <c r="D24" s="56" t="s">
        <v>86</v>
      </c>
      <c r="E24" s="57" t="s">
        <v>88</v>
      </c>
      <c r="F24" s="58" t="s">
        <v>33</v>
      </c>
    </row>
    <row r="25" spans="2:6" ht="18.75" customHeight="1" x14ac:dyDescent="0.2">
      <c r="B25" s="54" t="s">
        <v>132</v>
      </c>
      <c r="C25" s="55"/>
      <c r="D25" s="56"/>
      <c r="E25" s="57"/>
      <c r="F25" s="59" t="s">
        <v>31</v>
      </c>
    </row>
    <row r="26" spans="2:6" ht="18.75" customHeight="1" x14ac:dyDescent="0.2">
      <c r="B26" s="54" t="s">
        <v>42</v>
      </c>
      <c r="C26" s="55"/>
      <c r="D26" s="56"/>
      <c r="E26" s="57"/>
      <c r="F26" s="58" t="s">
        <v>33</v>
      </c>
    </row>
    <row r="27" spans="2:6" ht="18.75" customHeight="1" x14ac:dyDescent="0.2">
      <c r="B27" s="54" t="s">
        <v>73</v>
      </c>
      <c r="C27" s="55"/>
      <c r="D27" s="56"/>
      <c r="E27" s="57"/>
      <c r="F27" s="58" t="s">
        <v>33</v>
      </c>
    </row>
    <row r="28" spans="2:6" ht="18.75" customHeight="1" x14ac:dyDescent="0.2">
      <c r="B28" s="54" t="s">
        <v>44</v>
      </c>
      <c r="C28" s="55"/>
      <c r="D28" s="56"/>
      <c r="E28" s="57"/>
      <c r="F28" s="58" t="s">
        <v>33</v>
      </c>
    </row>
    <row r="29" spans="2:6" ht="18.75" customHeight="1" x14ac:dyDescent="0.2">
      <c r="B29" s="60" t="s">
        <v>45</v>
      </c>
      <c r="C29" s="61"/>
      <c r="D29" s="56"/>
      <c r="E29" s="62"/>
      <c r="F29" s="63" t="s">
        <v>33</v>
      </c>
    </row>
    <row r="30" spans="2:6" ht="24" customHeight="1" x14ac:dyDescent="0.2">
      <c r="B30" s="47"/>
      <c r="C30" s="48" t="s">
        <v>81</v>
      </c>
      <c r="D30" s="64"/>
      <c r="E30" s="64"/>
      <c r="F30" s="65"/>
    </row>
    <row r="31" spans="2:6" ht="19.5" customHeight="1" x14ac:dyDescent="0.2">
      <c r="B31" s="49" t="s">
        <v>47</v>
      </c>
      <c r="C31" s="66"/>
      <c r="D31" s="51" t="s">
        <v>86</v>
      </c>
      <c r="E31" s="52" t="s">
        <v>88</v>
      </c>
      <c r="F31" s="53" t="s">
        <v>33</v>
      </c>
    </row>
    <row r="32" spans="2:6" ht="19.5" customHeight="1" x14ac:dyDescent="0.2">
      <c r="B32" s="163" t="s">
        <v>46</v>
      </c>
      <c r="C32" s="164"/>
      <c r="D32" s="56"/>
      <c r="E32" s="57"/>
      <c r="F32" s="58" t="s">
        <v>33</v>
      </c>
    </row>
    <row r="33" spans="2:6" ht="19.5" customHeight="1" x14ac:dyDescent="0.2">
      <c r="B33" s="163" t="s">
        <v>79</v>
      </c>
      <c r="C33" s="164"/>
      <c r="D33" s="56"/>
      <c r="E33" s="57"/>
      <c r="F33" s="58" t="s">
        <v>33</v>
      </c>
    </row>
    <row r="34" spans="2:6" ht="19.5" customHeight="1" x14ac:dyDescent="0.2">
      <c r="B34" s="54" t="s">
        <v>48</v>
      </c>
      <c r="C34" s="67"/>
      <c r="D34" s="56"/>
      <c r="E34" s="57"/>
      <c r="F34" s="58" t="s">
        <v>33</v>
      </c>
    </row>
    <row r="35" spans="2:6" ht="19.5" customHeight="1" x14ac:dyDescent="0.2">
      <c r="B35" s="54" t="s">
        <v>49</v>
      </c>
      <c r="C35" s="67"/>
      <c r="D35" s="56"/>
      <c r="E35" s="57"/>
      <c r="F35" s="58" t="s">
        <v>33</v>
      </c>
    </row>
    <row r="36" spans="2:6" ht="19.5" customHeight="1" x14ac:dyDescent="0.2">
      <c r="B36" s="163" t="s">
        <v>51</v>
      </c>
      <c r="C36" s="164"/>
      <c r="D36" s="56" t="s">
        <v>87</v>
      </c>
      <c r="E36" s="57" t="s">
        <v>89</v>
      </c>
      <c r="F36" s="58" t="s">
        <v>33</v>
      </c>
    </row>
    <row r="37" spans="2:6" ht="19.5" customHeight="1" x14ac:dyDescent="0.2">
      <c r="B37" s="174" t="s">
        <v>50</v>
      </c>
      <c r="C37" s="175"/>
      <c r="D37" s="69"/>
      <c r="E37" s="62"/>
      <c r="F37" s="63" t="s">
        <v>33</v>
      </c>
    </row>
    <row r="38" spans="2:6" ht="23.25" customHeight="1" x14ac:dyDescent="0.2">
      <c r="B38" s="47"/>
      <c r="C38" s="48" t="s">
        <v>82</v>
      </c>
      <c r="D38" s="70"/>
      <c r="E38" s="70"/>
      <c r="F38" s="71"/>
    </row>
    <row r="39" spans="2:6" ht="19.5" customHeight="1" x14ac:dyDescent="0.2">
      <c r="B39" s="172" t="s">
        <v>133</v>
      </c>
      <c r="C39" s="173"/>
      <c r="D39" s="51"/>
      <c r="E39" s="52"/>
      <c r="F39" s="53" t="s">
        <v>33</v>
      </c>
    </row>
    <row r="40" spans="2:6" ht="19.5" customHeight="1" x14ac:dyDescent="0.2">
      <c r="B40" s="72" t="s">
        <v>52</v>
      </c>
      <c r="C40" s="67"/>
      <c r="D40" s="56"/>
      <c r="E40" s="57"/>
      <c r="F40" s="58" t="s">
        <v>33</v>
      </c>
    </row>
    <row r="41" spans="2:6" ht="19.5" customHeight="1" x14ac:dyDescent="0.2">
      <c r="B41" s="163" t="s">
        <v>130</v>
      </c>
      <c r="C41" s="164"/>
      <c r="D41" s="56"/>
      <c r="E41" s="57"/>
      <c r="F41" s="58" t="s">
        <v>33</v>
      </c>
    </row>
    <row r="42" spans="2:6" ht="19.5" customHeight="1" x14ac:dyDescent="0.2">
      <c r="B42" s="54" t="s">
        <v>49</v>
      </c>
      <c r="C42" s="67"/>
      <c r="D42" s="56"/>
      <c r="E42" s="57"/>
      <c r="F42" s="58" t="s">
        <v>33</v>
      </c>
    </row>
    <row r="43" spans="2:6" ht="19.5" customHeight="1" x14ac:dyDescent="0.2">
      <c r="B43" s="60" t="s">
        <v>53</v>
      </c>
      <c r="C43" s="68"/>
      <c r="D43" s="69"/>
      <c r="E43" s="62"/>
      <c r="F43" s="63" t="s">
        <v>33</v>
      </c>
    </row>
    <row r="44" spans="2:6" ht="23.25" customHeight="1" x14ac:dyDescent="0.2">
      <c r="B44" s="47"/>
      <c r="C44" s="48" t="s">
        <v>83</v>
      </c>
      <c r="D44" s="73"/>
      <c r="E44" s="73"/>
      <c r="F44" s="74"/>
    </row>
    <row r="45" spans="2:6" ht="19.5" customHeight="1" x14ac:dyDescent="0.2">
      <c r="B45" s="172" t="s">
        <v>54</v>
      </c>
      <c r="C45" s="173"/>
      <c r="D45" s="56" t="s">
        <v>87</v>
      </c>
      <c r="E45" s="52" t="s">
        <v>89</v>
      </c>
      <c r="F45" s="75" t="s">
        <v>31</v>
      </c>
    </row>
    <row r="46" spans="2:6" ht="19.5" customHeight="1" x14ac:dyDescent="0.2">
      <c r="B46" s="163" t="s">
        <v>55</v>
      </c>
      <c r="C46" s="164"/>
      <c r="D46" s="56"/>
      <c r="E46" s="57"/>
      <c r="F46" s="76" t="s">
        <v>31</v>
      </c>
    </row>
    <row r="47" spans="2:6" ht="19.5" customHeight="1" x14ac:dyDescent="0.2">
      <c r="B47" s="163" t="s">
        <v>56</v>
      </c>
      <c r="C47" s="164"/>
      <c r="D47" s="56" t="s">
        <v>87</v>
      </c>
      <c r="E47" s="57" t="s">
        <v>89</v>
      </c>
      <c r="F47" s="76" t="s">
        <v>31</v>
      </c>
    </row>
    <row r="48" spans="2:6" ht="19.5" customHeight="1" x14ac:dyDescent="0.2">
      <c r="B48" s="163" t="s">
        <v>57</v>
      </c>
      <c r="C48" s="164"/>
      <c r="D48" s="56"/>
      <c r="E48" s="57"/>
      <c r="F48" s="76" t="s">
        <v>32</v>
      </c>
    </row>
    <row r="49" spans="2:6" ht="19.5" customHeight="1" x14ac:dyDescent="0.2">
      <c r="B49" s="163" t="s">
        <v>58</v>
      </c>
      <c r="C49" s="164"/>
      <c r="D49" s="56"/>
      <c r="E49" s="57"/>
      <c r="F49" s="76" t="s">
        <v>31</v>
      </c>
    </row>
    <row r="50" spans="2:6" ht="19.5" customHeight="1" x14ac:dyDescent="0.2">
      <c r="B50" s="54" t="s">
        <v>59</v>
      </c>
      <c r="C50" s="67"/>
      <c r="D50" s="56" t="s">
        <v>87</v>
      </c>
      <c r="E50" s="57" t="s">
        <v>89</v>
      </c>
      <c r="F50" s="76" t="s">
        <v>31</v>
      </c>
    </row>
    <row r="51" spans="2:6" ht="21" customHeight="1" x14ac:dyDescent="0.2">
      <c r="B51" s="54" t="s">
        <v>60</v>
      </c>
      <c r="C51" s="67"/>
      <c r="D51" s="56" t="s">
        <v>86</v>
      </c>
      <c r="E51" s="57" t="s">
        <v>88</v>
      </c>
      <c r="F51" s="76" t="s">
        <v>31</v>
      </c>
    </row>
    <row r="52" spans="2:6" ht="19.5" customHeight="1" x14ac:dyDescent="0.2">
      <c r="B52" s="163" t="s">
        <v>61</v>
      </c>
      <c r="C52" s="164"/>
      <c r="D52" s="56" t="s">
        <v>86</v>
      </c>
      <c r="E52" s="57" t="s">
        <v>88</v>
      </c>
      <c r="F52" s="76" t="s">
        <v>31</v>
      </c>
    </row>
    <row r="53" spans="2:6" ht="19.5" customHeight="1" x14ac:dyDescent="0.2">
      <c r="B53" s="163" t="s">
        <v>62</v>
      </c>
      <c r="C53" s="164"/>
      <c r="D53" s="56"/>
      <c r="E53" s="57"/>
      <c r="F53" s="76" t="s">
        <v>33</v>
      </c>
    </row>
    <row r="54" spans="2:6" ht="19.5" customHeight="1" x14ac:dyDescent="0.2">
      <c r="B54" s="163" t="s">
        <v>63</v>
      </c>
      <c r="C54" s="164"/>
      <c r="D54" s="56"/>
      <c r="E54" s="57"/>
      <c r="F54" s="76" t="s">
        <v>33</v>
      </c>
    </row>
    <row r="55" spans="2:6" ht="19.5" customHeight="1" x14ac:dyDescent="0.2">
      <c r="B55" s="163" t="s">
        <v>64</v>
      </c>
      <c r="C55" s="164"/>
      <c r="D55" s="56"/>
      <c r="E55" s="57"/>
      <c r="F55" s="76" t="s">
        <v>33</v>
      </c>
    </row>
    <row r="56" spans="2:6" ht="19.5" customHeight="1" x14ac:dyDescent="0.2">
      <c r="B56" s="163" t="s">
        <v>65</v>
      </c>
      <c r="C56" s="164"/>
      <c r="D56" s="56"/>
      <c r="E56" s="57"/>
      <c r="F56" s="76" t="s">
        <v>4</v>
      </c>
    </row>
    <row r="57" spans="2:6" ht="19.5" customHeight="1" x14ac:dyDescent="0.2">
      <c r="B57" s="163" t="s">
        <v>66</v>
      </c>
      <c r="C57" s="164"/>
      <c r="D57" s="56"/>
      <c r="E57" s="57"/>
      <c r="F57" s="76" t="s">
        <v>4</v>
      </c>
    </row>
    <row r="58" spans="2:6" ht="19.5" customHeight="1" x14ac:dyDescent="0.2">
      <c r="B58" s="54" t="s">
        <v>67</v>
      </c>
      <c r="C58" s="67"/>
      <c r="D58" s="56"/>
      <c r="E58" s="57"/>
      <c r="F58" s="76" t="s">
        <v>4</v>
      </c>
    </row>
    <row r="59" spans="2:6" ht="19.5" customHeight="1" x14ac:dyDescent="0.2">
      <c r="B59" s="163" t="s">
        <v>68</v>
      </c>
      <c r="C59" s="164"/>
      <c r="D59" s="56"/>
      <c r="E59" s="57"/>
      <c r="F59" s="76" t="s">
        <v>6</v>
      </c>
    </row>
    <row r="60" spans="2:6" ht="19.5" customHeight="1" x14ac:dyDescent="0.2">
      <c r="B60" s="163" t="s">
        <v>69</v>
      </c>
      <c r="C60" s="164"/>
      <c r="D60" s="56"/>
      <c r="E60" s="57"/>
      <c r="F60" s="58" t="s">
        <v>33</v>
      </c>
    </row>
    <row r="61" spans="2:6" ht="19.5" customHeight="1" x14ac:dyDescent="0.2">
      <c r="B61" s="163" t="s">
        <v>70</v>
      </c>
      <c r="C61" s="164"/>
      <c r="D61" s="56"/>
      <c r="E61" s="57"/>
      <c r="F61" s="58" t="s">
        <v>33</v>
      </c>
    </row>
    <row r="62" spans="2:6" ht="19.5" customHeight="1" x14ac:dyDescent="0.2">
      <c r="B62" s="163" t="s">
        <v>71</v>
      </c>
      <c r="C62" s="164"/>
      <c r="D62" s="56"/>
      <c r="E62" s="57"/>
      <c r="F62" s="58" t="s">
        <v>33</v>
      </c>
    </row>
    <row r="63" spans="2:6" ht="19.5" customHeight="1" x14ac:dyDescent="0.2">
      <c r="B63" s="163" t="s">
        <v>101</v>
      </c>
      <c r="C63" s="164"/>
      <c r="D63" s="56"/>
      <c r="E63" s="57"/>
      <c r="F63" s="58" t="s">
        <v>33</v>
      </c>
    </row>
    <row r="64" spans="2:6" ht="19.5" customHeight="1" x14ac:dyDescent="0.2">
      <c r="B64" s="54" t="s">
        <v>76</v>
      </c>
      <c r="C64" s="67"/>
      <c r="D64" s="56"/>
      <c r="E64" s="57"/>
      <c r="F64" s="58" t="s">
        <v>78</v>
      </c>
    </row>
    <row r="65" spans="2:6" ht="19.5" customHeight="1" x14ac:dyDescent="0.2">
      <c r="B65" s="163" t="s">
        <v>77</v>
      </c>
      <c r="C65" s="164"/>
      <c r="D65" s="56"/>
      <c r="E65" s="57"/>
      <c r="F65" s="58" t="s">
        <v>78</v>
      </c>
    </row>
    <row r="66" spans="2:6" ht="19.5" customHeight="1" x14ac:dyDescent="0.2">
      <c r="B66" s="54" t="s">
        <v>102</v>
      </c>
      <c r="C66" s="55"/>
      <c r="D66" s="56" t="s">
        <v>87</v>
      </c>
      <c r="E66" s="57" t="s">
        <v>89</v>
      </c>
      <c r="F66" s="76" t="s">
        <v>74</v>
      </c>
    </row>
    <row r="67" spans="2:6" ht="19.5" customHeight="1" x14ac:dyDescent="0.2">
      <c r="B67" s="54" t="s">
        <v>75</v>
      </c>
      <c r="C67" s="67"/>
      <c r="D67" s="56" t="s">
        <v>87</v>
      </c>
      <c r="E67" s="57" t="s">
        <v>89</v>
      </c>
      <c r="F67" s="76" t="s">
        <v>74</v>
      </c>
    </row>
    <row r="68" spans="2:6" ht="19.5" customHeight="1" thickBot="1" x14ac:dyDescent="0.25">
      <c r="B68" s="77" t="s">
        <v>72</v>
      </c>
      <c r="C68" s="78"/>
      <c r="D68" s="79"/>
      <c r="E68" s="80"/>
      <c r="F68" s="81" t="s">
        <v>34</v>
      </c>
    </row>
    <row r="73" spans="2:6" hidden="1" x14ac:dyDescent="0.2">
      <c r="B73" s="6" t="s">
        <v>87</v>
      </c>
    </row>
    <row r="74" spans="2:6" hidden="1" x14ac:dyDescent="0.2">
      <c r="B74" s="7" t="s">
        <v>85</v>
      </c>
    </row>
    <row r="75" spans="2:6" hidden="1" x14ac:dyDescent="0.2">
      <c r="B75" s="7" t="s">
        <v>86</v>
      </c>
    </row>
    <row r="76" spans="2:6" hidden="1" x14ac:dyDescent="0.2"/>
    <row r="77" spans="2:6" hidden="1" x14ac:dyDescent="0.2">
      <c r="B77" t="s">
        <v>88</v>
      </c>
    </row>
    <row r="78" spans="2:6" hidden="1" x14ac:dyDescent="0.2">
      <c r="B78" t="s">
        <v>89</v>
      </c>
    </row>
  </sheetData>
  <mergeCells count="33">
    <mergeCell ref="B6:F6"/>
    <mergeCell ref="B7:F14"/>
    <mergeCell ref="B16:F16"/>
    <mergeCell ref="C2:E4"/>
    <mergeCell ref="F2:F4"/>
    <mergeCell ref="B2:B4"/>
    <mergeCell ref="F17:F18"/>
    <mergeCell ref="E17:E18"/>
    <mergeCell ref="D17:D18"/>
    <mergeCell ref="B15:F15"/>
    <mergeCell ref="B46:C46"/>
    <mergeCell ref="B45:C45"/>
    <mergeCell ref="B41:C41"/>
    <mergeCell ref="B39:C39"/>
    <mergeCell ref="B32:C32"/>
    <mergeCell ref="B33:C33"/>
    <mergeCell ref="B36:C36"/>
    <mergeCell ref="B37:C37"/>
    <mergeCell ref="B47:C47"/>
    <mergeCell ref="B48:C48"/>
    <mergeCell ref="B49:C49"/>
    <mergeCell ref="B52:C52"/>
    <mergeCell ref="B53:C53"/>
    <mergeCell ref="B54:C54"/>
    <mergeCell ref="B55:C55"/>
    <mergeCell ref="B56:C56"/>
    <mergeCell ref="B57:C57"/>
    <mergeCell ref="B65:C65"/>
    <mergeCell ref="B59:C59"/>
    <mergeCell ref="B60:C60"/>
    <mergeCell ref="B61:C61"/>
    <mergeCell ref="B62:C62"/>
    <mergeCell ref="B63:C63"/>
  </mergeCells>
  <phoneticPr fontId="1" type="noConversion"/>
  <dataValidations count="2">
    <dataValidation type="list" allowBlank="1" showInputMessage="1" showErrorMessage="1" sqref="D19:D29 D31:D37 D39:D43 D45:D68">
      <formula1>$B$73:$B$75</formula1>
    </dataValidation>
    <dataValidation type="list" allowBlank="1" showInputMessage="1" showErrorMessage="1" sqref="E19:E29 E31:E37 E39:E43 E45:E68">
      <formula1>$B$77:$B$78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Q56"/>
  <sheetViews>
    <sheetView showGridLines="0" topLeftCell="B40" zoomScale="90" zoomScaleNormal="90" zoomScalePageLayoutView="70" workbookViewId="0">
      <selection activeCell="C2" sqref="C2:J4"/>
    </sheetView>
  </sheetViews>
  <sheetFormatPr baseColWidth="10" defaultRowHeight="12.75" x14ac:dyDescent="0.2"/>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style="10" customWidth="1"/>
    <col min="9" max="9" width="14.7109375" customWidth="1"/>
    <col min="10" max="10" width="11.85546875" customWidth="1"/>
    <col min="11" max="11" width="14" customWidth="1"/>
    <col min="12" max="12" width="15.28515625" style="4" customWidth="1"/>
    <col min="13" max="13" width="4.85546875" customWidth="1"/>
  </cols>
  <sheetData>
    <row r="1" spans="2:17" x14ac:dyDescent="0.2">
      <c r="H1"/>
      <c r="L1"/>
    </row>
    <row r="2" spans="2:17" ht="48.75" customHeight="1" x14ac:dyDescent="0.2">
      <c r="B2" s="142"/>
      <c r="C2" s="152" t="s">
        <v>138</v>
      </c>
      <c r="D2" s="153"/>
      <c r="E2" s="153"/>
      <c r="F2" s="153"/>
      <c r="G2" s="153"/>
      <c r="H2" s="153"/>
      <c r="I2" s="153"/>
      <c r="J2" s="154"/>
      <c r="K2" s="224" t="s">
        <v>155</v>
      </c>
      <c r="L2" s="225"/>
    </row>
    <row r="3" spans="2:17" ht="42" customHeight="1" x14ac:dyDescent="0.2">
      <c r="B3" s="142"/>
      <c r="C3" s="155"/>
      <c r="D3" s="156"/>
      <c r="E3" s="156"/>
      <c r="F3" s="156"/>
      <c r="G3" s="156"/>
      <c r="H3" s="156"/>
      <c r="I3" s="156"/>
      <c r="J3" s="157"/>
      <c r="K3" s="226"/>
      <c r="L3" s="227"/>
    </row>
    <row r="4" spans="2:17" ht="36.75" customHeight="1" x14ac:dyDescent="0.2">
      <c r="B4" s="142"/>
      <c r="C4" s="158"/>
      <c r="D4" s="159"/>
      <c r="E4" s="159"/>
      <c r="F4" s="159"/>
      <c r="G4" s="159"/>
      <c r="H4" s="159"/>
      <c r="I4" s="159"/>
      <c r="J4" s="160"/>
      <c r="K4" s="228"/>
      <c r="L4" s="229"/>
    </row>
    <row r="5" spans="2:17" ht="24.75" customHeight="1" thickBot="1" x14ac:dyDescent="0.25">
      <c r="C5" s="12"/>
      <c r="D5" s="13"/>
      <c r="E5" s="13"/>
      <c r="F5" s="13"/>
      <c r="G5" s="13"/>
      <c r="H5"/>
      <c r="L5"/>
    </row>
    <row r="6" spans="2:17" ht="74.45" customHeight="1" thickBot="1" x14ac:dyDescent="0.25">
      <c r="B6" s="215" t="s">
        <v>211</v>
      </c>
      <c r="C6" s="216"/>
      <c r="D6" s="216"/>
      <c r="E6" s="216"/>
      <c r="F6" s="216"/>
      <c r="G6" s="216"/>
      <c r="H6" s="216"/>
      <c r="I6" s="216"/>
      <c r="J6" s="216"/>
      <c r="K6" s="216"/>
      <c r="L6" s="217"/>
      <c r="M6" s="1"/>
      <c r="N6" s="1"/>
      <c r="O6" s="1"/>
      <c r="P6" s="1"/>
      <c r="Q6" s="1"/>
    </row>
    <row r="7" spans="2:17" ht="24.75" customHeight="1" x14ac:dyDescent="0.2">
      <c r="B7" s="221" t="s">
        <v>110</v>
      </c>
      <c r="C7" s="222"/>
      <c r="D7" s="222"/>
      <c r="E7" s="222"/>
      <c r="F7" s="222"/>
      <c r="G7" s="222"/>
      <c r="H7" s="222"/>
      <c r="I7" s="222"/>
      <c r="J7" s="222"/>
      <c r="K7" s="222"/>
      <c r="L7" s="223"/>
    </row>
    <row r="8" spans="2:17" ht="18" customHeight="1" x14ac:dyDescent="0.25">
      <c r="B8" s="128" t="s">
        <v>150</v>
      </c>
      <c r="C8" s="129"/>
      <c r="D8" s="129"/>
      <c r="E8" s="129"/>
      <c r="F8" s="129"/>
      <c r="G8" s="129"/>
      <c r="H8" s="129"/>
      <c r="I8" s="129"/>
      <c r="J8" s="129"/>
      <c r="K8" s="129"/>
      <c r="L8" s="130"/>
    </row>
    <row r="9" spans="2:17" ht="15.75" x14ac:dyDescent="0.25">
      <c r="B9" s="128" t="s">
        <v>148</v>
      </c>
      <c r="C9" s="131"/>
      <c r="D9" s="131"/>
      <c r="E9" s="131"/>
      <c r="F9" s="131"/>
      <c r="G9" s="131"/>
      <c r="H9" s="131"/>
      <c r="I9" s="132"/>
      <c r="J9" s="131"/>
      <c r="K9" s="131"/>
      <c r="L9" s="133"/>
    </row>
    <row r="10" spans="2:17" ht="15.75" x14ac:dyDescent="0.25">
      <c r="B10" s="128" t="s">
        <v>143</v>
      </c>
      <c r="C10" s="131"/>
      <c r="D10" s="131"/>
      <c r="E10" s="131"/>
      <c r="F10" s="131"/>
      <c r="G10" s="131"/>
      <c r="H10" s="131"/>
      <c r="I10" s="131"/>
      <c r="J10" s="131"/>
      <c r="K10" s="131"/>
      <c r="L10" s="133"/>
    </row>
    <row r="11" spans="2:17" ht="15.75" x14ac:dyDescent="0.25">
      <c r="B11" s="128" t="s">
        <v>144</v>
      </c>
      <c r="C11" s="131"/>
      <c r="D11" s="131"/>
      <c r="E11" s="131"/>
      <c r="F11" s="131"/>
      <c r="G11" s="131"/>
      <c r="H11" s="131"/>
      <c r="I11" s="131"/>
      <c r="J11" s="131"/>
      <c r="K11" s="131"/>
      <c r="L11" s="133"/>
    </row>
    <row r="12" spans="2:17" ht="18" customHeight="1" x14ac:dyDescent="0.2">
      <c r="B12" s="218" t="s">
        <v>142</v>
      </c>
      <c r="C12" s="219"/>
      <c r="D12" s="219"/>
      <c r="E12" s="219"/>
      <c r="F12" s="219"/>
      <c r="G12" s="219"/>
      <c r="H12" s="219"/>
      <c r="I12" s="219"/>
      <c r="J12" s="219"/>
      <c r="K12" s="219"/>
      <c r="L12" s="220"/>
    </row>
    <row r="13" spans="2:17" ht="15.75" x14ac:dyDescent="0.25">
      <c r="B13" s="128" t="s">
        <v>146</v>
      </c>
      <c r="C13" s="131"/>
      <c r="D13" s="131"/>
      <c r="E13" s="131"/>
      <c r="F13" s="131"/>
      <c r="G13" s="131"/>
      <c r="H13" s="131"/>
      <c r="I13" s="131"/>
      <c r="J13" s="131"/>
      <c r="K13" s="131"/>
      <c r="L13" s="133"/>
    </row>
    <row r="14" spans="2:17" ht="7.5" customHeight="1" thickBot="1" x14ac:dyDescent="0.25">
      <c r="B14" s="85"/>
      <c r="C14" s="86"/>
      <c r="D14" s="86"/>
      <c r="E14" s="86"/>
      <c r="F14" s="86"/>
      <c r="G14" s="86"/>
      <c r="H14" s="86"/>
      <c r="I14" s="86"/>
      <c r="J14" s="86"/>
      <c r="K14" s="86"/>
      <c r="L14" s="87"/>
    </row>
    <row r="15" spans="2:17" ht="33.75" customHeight="1" thickBot="1" x14ac:dyDescent="0.25">
      <c r="B15" s="212" t="s">
        <v>126</v>
      </c>
      <c r="C15" s="213"/>
      <c r="D15" s="213"/>
      <c r="E15" s="213"/>
      <c r="F15" s="213"/>
      <c r="G15" s="214"/>
      <c r="H15" s="209" t="s">
        <v>124</v>
      </c>
      <c r="I15" s="210"/>
      <c r="J15" s="210"/>
      <c r="K15" s="210"/>
      <c r="L15" s="211"/>
    </row>
    <row r="16" spans="2:17" ht="40.5" customHeight="1" thickBot="1" x14ac:dyDescent="0.25">
      <c r="B16" s="88" t="s">
        <v>90</v>
      </c>
      <c r="C16" s="230" t="s">
        <v>95</v>
      </c>
      <c r="D16" s="230"/>
      <c r="E16" s="230"/>
      <c r="F16" s="230"/>
      <c r="G16" s="230"/>
      <c r="H16" s="89" t="s">
        <v>96</v>
      </c>
      <c r="I16" s="89" t="s">
        <v>7</v>
      </c>
      <c r="J16" s="89" t="s">
        <v>3</v>
      </c>
      <c r="K16" s="89" t="s">
        <v>103</v>
      </c>
      <c r="L16" s="90" t="s">
        <v>98</v>
      </c>
    </row>
    <row r="17" spans="2:14" ht="53.25" customHeight="1" x14ac:dyDescent="0.2">
      <c r="B17" s="91" t="s">
        <v>84</v>
      </c>
      <c r="C17" s="206" t="s">
        <v>43</v>
      </c>
      <c r="D17" s="206"/>
      <c r="E17" s="206"/>
      <c r="F17" s="206"/>
      <c r="G17" s="206"/>
      <c r="H17" s="92" t="s">
        <v>156</v>
      </c>
      <c r="I17" s="93">
        <v>2</v>
      </c>
      <c r="J17" s="94">
        <v>5</v>
      </c>
      <c r="K17" s="94">
        <f>I17+J17</f>
        <v>7</v>
      </c>
      <c r="L17" s="95" t="str">
        <f t="shared" ref="L17:L24" si="0">IF(K17&lt;=4,"BAJO",IF(K17=5,"MEDIO",IF(K17=6,"ALTO",IF(K17=7,"ALTO","EXTREMO"))))</f>
        <v>ALTO</v>
      </c>
    </row>
    <row r="18" spans="2:14" ht="53.25" customHeight="1" x14ac:dyDescent="0.2">
      <c r="B18" s="96" t="s">
        <v>81</v>
      </c>
      <c r="C18" s="208" t="s">
        <v>47</v>
      </c>
      <c r="D18" s="208"/>
      <c r="E18" s="208"/>
      <c r="F18" s="208"/>
      <c r="G18" s="208"/>
      <c r="H18" s="97" t="s">
        <v>157</v>
      </c>
      <c r="I18" s="93">
        <v>1</v>
      </c>
      <c r="J18" s="94">
        <v>3</v>
      </c>
      <c r="K18" s="94">
        <f t="shared" ref="K18:K22" si="1">+I18+J18</f>
        <v>4</v>
      </c>
      <c r="L18" s="98" t="str">
        <f t="shared" si="0"/>
        <v>BAJO</v>
      </c>
    </row>
    <row r="19" spans="2:14" ht="53.25" customHeight="1" x14ac:dyDescent="0.2">
      <c r="B19" s="96" t="s">
        <v>81</v>
      </c>
      <c r="C19" s="208" t="s">
        <v>51</v>
      </c>
      <c r="D19" s="208"/>
      <c r="E19" s="208"/>
      <c r="F19" s="208"/>
      <c r="G19" s="208"/>
      <c r="H19" s="97" t="s">
        <v>158</v>
      </c>
      <c r="I19" s="93">
        <v>2</v>
      </c>
      <c r="J19" s="94">
        <v>2</v>
      </c>
      <c r="K19" s="94">
        <f t="shared" si="1"/>
        <v>4</v>
      </c>
      <c r="L19" s="98" t="str">
        <f t="shared" si="0"/>
        <v>BAJO</v>
      </c>
    </row>
    <row r="20" spans="2:14" ht="53.25" customHeight="1" x14ac:dyDescent="0.2">
      <c r="B20" s="96" t="s">
        <v>83</v>
      </c>
      <c r="C20" s="208" t="s">
        <v>56</v>
      </c>
      <c r="D20" s="208"/>
      <c r="E20" s="208"/>
      <c r="F20" s="208"/>
      <c r="G20" s="208"/>
      <c r="H20" s="97" t="s">
        <v>209</v>
      </c>
      <c r="I20" s="93">
        <v>2</v>
      </c>
      <c r="J20" s="94">
        <v>3</v>
      </c>
      <c r="K20" s="94">
        <f t="shared" si="1"/>
        <v>5</v>
      </c>
      <c r="L20" s="98" t="str">
        <f t="shared" si="0"/>
        <v>MEDIO</v>
      </c>
    </row>
    <row r="21" spans="2:14" ht="53.25" customHeight="1" x14ac:dyDescent="0.2">
      <c r="B21" s="96" t="s">
        <v>83</v>
      </c>
      <c r="C21" s="208" t="s">
        <v>60</v>
      </c>
      <c r="D21" s="208"/>
      <c r="E21" s="208"/>
      <c r="F21" s="208"/>
      <c r="G21" s="208"/>
      <c r="H21" s="97" t="s">
        <v>159</v>
      </c>
      <c r="I21" s="93">
        <v>2</v>
      </c>
      <c r="J21" s="94">
        <v>4</v>
      </c>
      <c r="K21" s="94">
        <f t="shared" si="1"/>
        <v>6</v>
      </c>
      <c r="L21" s="98" t="str">
        <f t="shared" si="0"/>
        <v>ALTO</v>
      </c>
    </row>
    <row r="22" spans="2:14" ht="53.25" customHeight="1" x14ac:dyDescent="0.2">
      <c r="B22" s="96" t="s">
        <v>83</v>
      </c>
      <c r="C22" s="208" t="s">
        <v>61</v>
      </c>
      <c r="D22" s="208"/>
      <c r="E22" s="208"/>
      <c r="F22" s="208"/>
      <c r="G22" s="208"/>
      <c r="H22" s="97" t="s">
        <v>160</v>
      </c>
      <c r="I22" s="93">
        <v>2</v>
      </c>
      <c r="J22" s="94">
        <v>3</v>
      </c>
      <c r="K22" s="94">
        <f t="shared" si="1"/>
        <v>5</v>
      </c>
      <c r="L22" s="98" t="str">
        <f t="shared" si="0"/>
        <v>MEDIO</v>
      </c>
    </row>
    <row r="23" spans="2:14" ht="53.25" customHeight="1" x14ac:dyDescent="0.2">
      <c r="B23" s="96" t="s">
        <v>83</v>
      </c>
      <c r="C23" s="208" t="s">
        <v>102</v>
      </c>
      <c r="D23" s="208"/>
      <c r="E23" s="208"/>
      <c r="F23" s="208"/>
      <c r="G23" s="208"/>
      <c r="H23" s="97" t="s">
        <v>161</v>
      </c>
      <c r="I23" s="93">
        <v>1</v>
      </c>
      <c r="J23" s="94">
        <v>5</v>
      </c>
      <c r="K23" s="94">
        <f t="shared" ref="K23:K24" si="2">+I23+J23</f>
        <v>6</v>
      </c>
      <c r="L23" s="98" t="str">
        <f t="shared" si="0"/>
        <v>ALTO</v>
      </c>
    </row>
    <row r="24" spans="2:14" ht="53.25" customHeight="1" thickBot="1" x14ac:dyDescent="0.25">
      <c r="B24" s="96" t="s">
        <v>83</v>
      </c>
      <c r="C24" s="208" t="s">
        <v>75</v>
      </c>
      <c r="D24" s="208"/>
      <c r="E24" s="208"/>
      <c r="F24" s="208"/>
      <c r="G24" s="208"/>
      <c r="H24" s="97" t="s">
        <v>162</v>
      </c>
      <c r="I24" s="93">
        <v>2</v>
      </c>
      <c r="J24" s="94">
        <v>3</v>
      </c>
      <c r="K24" s="94">
        <f t="shared" si="2"/>
        <v>5</v>
      </c>
      <c r="L24" s="98" t="str">
        <f t="shared" si="0"/>
        <v>MEDIO</v>
      </c>
    </row>
    <row r="25" spans="2:14" ht="12.75" customHeight="1" x14ac:dyDescent="0.2">
      <c r="B25" s="99"/>
      <c r="C25" s="100"/>
      <c r="D25" s="100"/>
      <c r="E25" s="100"/>
      <c r="F25" s="100"/>
      <c r="G25" s="100"/>
      <c r="H25" s="100"/>
      <c r="I25" s="100"/>
      <c r="J25" s="100"/>
      <c r="K25" s="100"/>
      <c r="L25" s="101"/>
    </row>
    <row r="26" spans="2:14" x14ac:dyDescent="0.2">
      <c r="B26" s="82"/>
      <c r="C26" s="198"/>
      <c r="D26" s="198"/>
      <c r="E26" s="198"/>
      <c r="F26" s="83"/>
      <c r="G26" s="83"/>
      <c r="H26" s="191"/>
      <c r="I26" s="191"/>
      <c r="J26" s="83"/>
      <c r="K26" s="83"/>
      <c r="L26" s="84"/>
    </row>
    <row r="27" spans="2:14" ht="19.5" customHeight="1" x14ac:dyDescent="0.2">
      <c r="B27" s="205" t="s">
        <v>2</v>
      </c>
      <c r="C27" s="189" t="s">
        <v>15</v>
      </c>
      <c r="D27" s="189"/>
      <c r="E27" s="102" t="s">
        <v>14</v>
      </c>
      <c r="F27" s="83"/>
      <c r="G27" s="207" t="s">
        <v>3</v>
      </c>
      <c r="H27" s="103" t="s">
        <v>20</v>
      </c>
      <c r="I27" s="103" t="s">
        <v>14</v>
      </c>
      <c r="J27" s="83"/>
      <c r="K27" s="83"/>
      <c r="L27" s="84"/>
    </row>
    <row r="28" spans="2:14" ht="21" customHeight="1" x14ac:dyDescent="0.2">
      <c r="B28" s="205"/>
      <c r="C28" s="188" t="s">
        <v>9</v>
      </c>
      <c r="D28" s="188"/>
      <c r="E28" s="104">
        <v>1</v>
      </c>
      <c r="F28" s="83"/>
      <c r="G28" s="207"/>
      <c r="H28" s="104" t="s">
        <v>17</v>
      </c>
      <c r="I28" s="105">
        <v>1</v>
      </c>
      <c r="J28" s="83"/>
      <c r="K28" s="83"/>
      <c r="L28" s="84"/>
    </row>
    <row r="29" spans="2:14" ht="15.75" customHeight="1" x14ac:dyDescent="0.2">
      <c r="B29" s="205"/>
      <c r="C29" s="188" t="s">
        <v>10</v>
      </c>
      <c r="D29" s="188"/>
      <c r="E29" s="104">
        <v>2</v>
      </c>
      <c r="F29" s="83"/>
      <c r="G29" s="207"/>
      <c r="H29" s="104" t="s">
        <v>18</v>
      </c>
      <c r="I29" s="105">
        <v>2</v>
      </c>
      <c r="J29" s="83"/>
      <c r="K29" s="83"/>
      <c r="L29" s="84"/>
      <c r="N29" s="5"/>
    </row>
    <row r="30" spans="2:14" ht="24.75" customHeight="1" x14ac:dyDescent="0.2">
      <c r="B30" s="205"/>
      <c r="C30" s="188" t="s">
        <v>11</v>
      </c>
      <c r="D30" s="188"/>
      <c r="E30" s="104">
        <v>3</v>
      </c>
      <c r="F30" s="83"/>
      <c r="G30" s="207"/>
      <c r="H30" s="104" t="s">
        <v>1</v>
      </c>
      <c r="I30" s="105">
        <v>3</v>
      </c>
      <c r="J30" s="83"/>
      <c r="K30" s="83"/>
      <c r="L30" s="84"/>
    </row>
    <row r="31" spans="2:14" ht="18" customHeight="1" x14ac:dyDescent="0.2">
      <c r="B31" s="205"/>
      <c r="C31" s="188" t="s">
        <v>12</v>
      </c>
      <c r="D31" s="188"/>
      <c r="E31" s="104">
        <v>4</v>
      </c>
      <c r="F31" s="83"/>
      <c r="G31" s="207"/>
      <c r="H31" s="104" t="s">
        <v>19</v>
      </c>
      <c r="I31" s="105">
        <v>4</v>
      </c>
      <c r="J31" s="83"/>
      <c r="K31" s="83"/>
      <c r="L31" s="84"/>
    </row>
    <row r="32" spans="2:14" ht="29.25" customHeight="1" x14ac:dyDescent="0.2">
      <c r="B32" s="205"/>
      <c r="C32" s="188" t="s">
        <v>13</v>
      </c>
      <c r="D32" s="188"/>
      <c r="E32" s="104">
        <v>5</v>
      </c>
      <c r="F32" s="83"/>
      <c r="G32" s="207"/>
      <c r="H32" s="104" t="s">
        <v>0</v>
      </c>
      <c r="I32" s="105">
        <v>5</v>
      </c>
      <c r="J32" s="83"/>
      <c r="K32" s="83"/>
      <c r="L32" s="84"/>
    </row>
    <row r="33" spans="2:12" ht="16.5" customHeight="1" x14ac:dyDescent="0.2">
      <c r="B33" s="106"/>
      <c r="C33" s="107"/>
      <c r="D33" s="107"/>
      <c r="E33" s="107"/>
      <c r="F33" s="83"/>
      <c r="G33" s="107"/>
      <c r="H33" s="107"/>
      <c r="I33" s="107"/>
      <c r="J33" s="107"/>
      <c r="K33" s="107"/>
      <c r="L33" s="84"/>
    </row>
    <row r="34" spans="2:12" ht="16.5" customHeight="1" x14ac:dyDescent="0.2">
      <c r="B34" s="106"/>
      <c r="C34" s="191" t="s">
        <v>22</v>
      </c>
      <c r="D34" s="191"/>
      <c r="E34" s="191"/>
      <c r="F34" s="191"/>
      <c r="G34" s="191"/>
      <c r="H34" s="194"/>
      <c r="I34" s="194"/>
      <c r="J34" s="194"/>
      <c r="K34" s="194"/>
      <c r="L34" s="84"/>
    </row>
    <row r="35" spans="2:12" ht="69.75" customHeight="1" x14ac:dyDescent="0.2">
      <c r="B35" s="106"/>
      <c r="C35" s="188" t="s">
        <v>112</v>
      </c>
      <c r="D35" s="188"/>
      <c r="E35" s="188"/>
      <c r="F35" s="104" t="s">
        <v>114</v>
      </c>
      <c r="G35" s="104" t="s">
        <v>121</v>
      </c>
      <c r="H35" s="104" t="s">
        <v>119</v>
      </c>
      <c r="I35" s="188" t="s">
        <v>117</v>
      </c>
      <c r="J35" s="188"/>
      <c r="K35" s="188" t="s">
        <v>115</v>
      </c>
      <c r="L35" s="197"/>
    </row>
    <row r="36" spans="2:12" ht="69.75" customHeight="1" x14ac:dyDescent="0.2">
      <c r="B36" s="106"/>
      <c r="C36" s="188" t="s">
        <v>113</v>
      </c>
      <c r="D36" s="188"/>
      <c r="E36" s="188"/>
      <c r="F36" s="104" t="s">
        <v>123</v>
      </c>
      <c r="G36" s="104" t="s">
        <v>122</v>
      </c>
      <c r="H36" s="104" t="s">
        <v>120</v>
      </c>
      <c r="I36" s="188" t="s">
        <v>118</v>
      </c>
      <c r="J36" s="188"/>
      <c r="K36" s="188" t="s">
        <v>116</v>
      </c>
      <c r="L36" s="197"/>
    </row>
    <row r="37" spans="2:12" x14ac:dyDescent="0.2">
      <c r="B37" s="82"/>
      <c r="C37" s="189" t="s">
        <v>23</v>
      </c>
      <c r="D37" s="189"/>
      <c r="E37" s="189" t="s">
        <v>14</v>
      </c>
      <c r="F37" s="108" t="s">
        <v>17</v>
      </c>
      <c r="G37" s="108" t="s">
        <v>18</v>
      </c>
      <c r="H37" s="109" t="s">
        <v>1</v>
      </c>
      <c r="I37" s="200" t="s">
        <v>19</v>
      </c>
      <c r="J37" s="200"/>
      <c r="K37" s="189" t="s">
        <v>0</v>
      </c>
      <c r="L37" s="195"/>
    </row>
    <row r="38" spans="2:12" x14ac:dyDescent="0.2">
      <c r="B38" s="82"/>
      <c r="C38" s="189"/>
      <c r="D38" s="189"/>
      <c r="E38" s="189"/>
      <c r="F38" s="110">
        <v>1</v>
      </c>
      <c r="G38" s="110">
        <v>2</v>
      </c>
      <c r="H38" s="110">
        <v>3</v>
      </c>
      <c r="I38" s="190">
        <v>4</v>
      </c>
      <c r="J38" s="190"/>
      <c r="K38" s="190">
        <v>5</v>
      </c>
      <c r="L38" s="196"/>
    </row>
    <row r="39" spans="2:12" ht="19.5" customHeight="1" x14ac:dyDescent="0.2">
      <c r="B39" s="82"/>
      <c r="C39" s="188" t="s">
        <v>9</v>
      </c>
      <c r="D39" s="188"/>
      <c r="E39" s="111">
        <v>1</v>
      </c>
      <c r="F39" s="112">
        <v>2</v>
      </c>
      <c r="G39" s="112">
        <v>3</v>
      </c>
      <c r="H39" s="112">
        <v>4</v>
      </c>
      <c r="I39" s="192">
        <v>5</v>
      </c>
      <c r="J39" s="192"/>
      <c r="K39" s="193">
        <v>6</v>
      </c>
      <c r="L39" s="201"/>
    </row>
    <row r="40" spans="2:12" ht="21.75" customHeight="1" x14ac:dyDescent="0.2">
      <c r="B40" s="82"/>
      <c r="C40" s="188" t="s">
        <v>10</v>
      </c>
      <c r="D40" s="188"/>
      <c r="E40" s="111">
        <v>2</v>
      </c>
      <c r="F40" s="112">
        <v>3</v>
      </c>
      <c r="G40" s="112">
        <v>4</v>
      </c>
      <c r="H40" s="113">
        <v>5</v>
      </c>
      <c r="I40" s="193">
        <v>6</v>
      </c>
      <c r="J40" s="193"/>
      <c r="K40" s="202">
        <v>7</v>
      </c>
      <c r="L40" s="203"/>
    </row>
    <row r="41" spans="2:12" ht="26.25" customHeight="1" x14ac:dyDescent="0.2">
      <c r="B41" s="82"/>
      <c r="C41" s="188" t="s">
        <v>11</v>
      </c>
      <c r="D41" s="188"/>
      <c r="E41" s="111">
        <v>3</v>
      </c>
      <c r="F41" s="112">
        <v>4</v>
      </c>
      <c r="G41" s="113">
        <v>5</v>
      </c>
      <c r="H41" s="114">
        <v>6</v>
      </c>
      <c r="I41" s="193">
        <v>7</v>
      </c>
      <c r="J41" s="193"/>
      <c r="K41" s="199">
        <v>8</v>
      </c>
      <c r="L41" s="204"/>
    </row>
    <row r="42" spans="2:12" ht="21" customHeight="1" x14ac:dyDescent="0.2">
      <c r="B42" s="82"/>
      <c r="C42" s="188" t="s">
        <v>12</v>
      </c>
      <c r="D42" s="188"/>
      <c r="E42" s="111">
        <v>4</v>
      </c>
      <c r="F42" s="113">
        <v>5</v>
      </c>
      <c r="G42" s="114">
        <v>6</v>
      </c>
      <c r="H42" s="114">
        <v>7</v>
      </c>
      <c r="I42" s="199">
        <v>8</v>
      </c>
      <c r="J42" s="199"/>
      <c r="K42" s="199">
        <v>9</v>
      </c>
      <c r="L42" s="204"/>
    </row>
    <row r="43" spans="2:12" ht="27" customHeight="1" x14ac:dyDescent="0.2">
      <c r="B43" s="82"/>
      <c r="C43" s="188" t="s">
        <v>13</v>
      </c>
      <c r="D43" s="188"/>
      <c r="E43" s="111">
        <v>5</v>
      </c>
      <c r="F43" s="114">
        <v>6</v>
      </c>
      <c r="G43" s="114">
        <v>7</v>
      </c>
      <c r="H43" s="115">
        <v>8</v>
      </c>
      <c r="I43" s="199">
        <v>9</v>
      </c>
      <c r="J43" s="199"/>
      <c r="K43" s="199">
        <v>10</v>
      </c>
      <c r="L43" s="204"/>
    </row>
    <row r="44" spans="2:12" x14ac:dyDescent="0.2">
      <c r="B44" s="82"/>
      <c r="C44" s="83"/>
      <c r="D44" s="83"/>
      <c r="E44" s="83"/>
      <c r="F44" s="83"/>
      <c r="G44" s="83"/>
      <c r="H44" s="83"/>
      <c r="I44" s="83"/>
      <c r="J44" s="83"/>
      <c r="K44" s="83"/>
      <c r="L44" s="84"/>
    </row>
    <row r="45" spans="2:12" ht="19.5" customHeight="1" x14ac:dyDescent="0.2">
      <c r="B45" s="82"/>
      <c r="C45" s="83"/>
      <c r="D45" s="83"/>
      <c r="E45" s="83"/>
      <c r="F45" s="83"/>
      <c r="G45" s="191" t="s">
        <v>16</v>
      </c>
      <c r="H45" s="191"/>
      <c r="I45" s="83"/>
      <c r="J45" s="83"/>
      <c r="K45" s="83"/>
      <c r="L45" s="84"/>
    </row>
    <row r="46" spans="2:12" ht="18" customHeight="1" x14ac:dyDescent="0.2">
      <c r="B46" s="82"/>
      <c r="C46" s="83"/>
      <c r="D46" s="83"/>
      <c r="E46" s="83"/>
      <c r="F46" s="83"/>
      <c r="G46" s="108" t="s">
        <v>22</v>
      </c>
      <c r="H46" s="116" t="s">
        <v>23</v>
      </c>
      <c r="I46" s="83"/>
      <c r="J46" s="83"/>
      <c r="K46" s="83"/>
      <c r="L46" s="84"/>
    </row>
    <row r="47" spans="2:12" ht="18" customHeight="1" x14ac:dyDescent="0.2">
      <c r="B47" s="82"/>
      <c r="C47" s="83"/>
      <c r="D47" s="83"/>
      <c r="E47" s="83"/>
      <c r="F47" s="83"/>
      <c r="G47" s="115" t="s">
        <v>24</v>
      </c>
      <c r="H47" s="117" t="s">
        <v>25</v>
      </c>
      <c r="I47" s="83"/>
      <c r="J47" s="83"/>
      <c r="K47" s="83"/>
      <c r="L47" s="84"/>
    </row>
    <row r="48" spans="2:12" ht="18" customHeight="1" x14ac:dyDescent="0.2">
      <c r="B48" s="82"/>
      <c r="C48" s="83"/>
      <c r="D48" s="83"/>
      <c r="E48" s="83"/>
      <c r="F48" s="83"/>
      <c r="G48" s="114" t="s">
        <v>26</v>
      </c>
      <c r="H48" s="117" t="s">
        <v>27</v>
      </c>
      <c r="I48" s="83"/>
      <c r="J48" s="83"/>
      <c r="K48" s="83"/>
      <c r="L48" s="84"/>
    </row>
    <row r="49" spans="2:12" ht="18" customHeight="1" x14ac:dyDescent="0.2">
      <c r="B49" s="82"/>
      <c r="C49" s="83"/>
      <c r="D49" s="83"/>
      <c r="E49" s="83"/>
      <c r="F49" s="83"/>
      <c r="G49" s="113">
        <v>5</v>
      </c>
      <c r="H49" s="117" t="s">
        <v>28</v>
      </c>
      <c r="I49" s="83"/>
      <c r="J49" s="83"/>
      <c r="K49" s="83"/>
      <c r="L49" s="84"/>
    </row>
    <row r="50" spans="2:12" ht="18" customHeight="1" x14ac:dyDescent="0.2">
      <c r="B50" s="82"/>
      <c r="C50" s="83"/>
      <c r="D50" s="83"/>
      <c r="E50" s="83"/>
      <c r="F50" s="83"/>
      <c r="G50" s="112" t="s">
        <v>29</v>
      </c>
      <c r="H50" s="117" t="s">
        <v>30</v>
      </c>
      <c r="I50" s="83"/>
      <c r="J50" s="83"/>
      <c r="K50" s="83"/>
      <c r="L50" s="84"/>
    </row>
    <row r="51" spans="2:12" ht="13.5" thickBot="1" x14ac:dyDescent="0.25">
      <c r="B51" s="85"/>
      <c r="C51" s="86"/>
      <c r="D51" s="86"/>
      <c r="E51" s="86"/>
      <c r="F51" s="86"/>
      <c r="G51" s="86"/>
      <c r="H51" s="86"/>
      <c r="I51" s="86"/>
      <c r="J51" s="86"/>
      <c r="K51" s="86"/>
      <c r="L51" s="87"/>
    </row>
    <row r="55" spans="2:12" hidden="1" x14ac:dyDescent="0.2">
      <c r="B55" s="7" t="s">
        <v>124</v>
      </c>
    </row>
    <row r="56" spans="2:12" hidden="1" x14ac:dyDescent="0.2">
      <c r="B56" s="7" t="s">
        <v>125</v>
      </c>
    </row>
  </sheetData>
  <mergeCells count="56">
    <mergeCell ref="C16:G16"/>
    <mergeCell ref="C18:G18"/>
    <mergeCell ref="C19:G19"/>
    <mergeCell ref="C20:G20"/>
    <mergeCell ref="H15:L15"/>
    <mergeCell ref="B15:G15"/>
    <mergeCell ref="B6:L6"/>
    <mergeCell ref="B2:B4"/>
    <mergeCell ref="B12:L12"/>
    <mergeCell ref="B7:L7"/>
    <mergeCell ref="C2:J4"/>
    <mergeCell ref="K2:L4"/>
    <mergeCell ref="B27:B32"/>
    <mergeCell ref="C27:D27"/>
    <mergeCell ref="C28:D28"/>
    <mergeCell ref="C17:G17"/>
    <mergeCell ref="C29:D29"/>
    <mergeCell ref="C30:D30"/>
    <mergeCell ref="C31:D31"/>
    <mergeCell ref="G27:G32"/>
    <mergeCell ref="C21:G21"/>
    <mergeCell ref="C22:G22"/>
    <mergeCell ref="C23:G23"/>
    <mergeCell ref="C24:G24"/>
    <mergeCell ref="G45:H45"/>
    <mergeCell ref="C40:D40"/>
    <mergeCell ref="K35:L35"/>
    <mergeCell ref="C43:D43"/>
    <mergeCell ref="C42:D42"/>
    <mergeCell ref="I43:J43"/>
    <mergeCell ref="I37:J37"/>
    <mergeCell ref="I35:J35"/>
    <mergeCell ref="I36:J36"/>
    <mergeCell ref="K39:L39"/>
    <mergeCell ref="K40:L40"/>
    <mergeCell ref="K41:L41"/>
    <mergeCell ref="K42:L42"/>
    <mergeCell ref="K43:L43"/>
    <mergeCell ref="I42:J42"/>
    <mergeCell ref="I41:J41"/>
    <mergeCell ref="C41:D41"/>
    <mergeCell ref="C37:D38"/>
    <mergeCell ref="I38:J38"/>
    <mergeCell ref="H26:I26"/>
    <mergeCell ref="C36:E36"/>
    <mergeCell ref="C39:D39"/>
    <mergeCell ref="I39:J39"/>
    <mergeCell ref="C32:D32"/>
    <mergeCell ref="C35:E35"/>
    <mergeCell ref="I40:J40"/>
    <mergeCell ref="E37:E38"/>
    <mergeCell ref="C34:K34"/>
    <mergeCell ref="K37:L37"/>
    <mergeCell ref="K38:L38"/>
    <mergeCell ref="K36:L36"/>
    <mergeCell ref="C26:E26"/>
  </mergeCells>
  <phoneticPr fontId="1" type="noConversion"/>
  <conditionalFormatting sqref="J17:K24">
    <cfRule type="expression" dxfId="18" priority="1" stopIfTrue="1">
      <formula>"""bajo"""</formula>
    </cfRule>
  </conditionalFormatting>
  <conditionalFormatting sqref="L17:L24">
    <cfRule type="cellIs" dxfId="17" priority="9" stopIfTrue="1" operator="equal">
      <formula>"EXTREMO"</formula>
    </cfRule>
    <cfRule type="cellIs" dxfId="16" priority="10" stopIfTrue="1" operator="equal">
      <formula>"ALTO"</formula>
    </cfRule>
    <cfRule type="cellIs" dxfId="15" priority="11" stopIfTrue="1" operator="equal">
      <formula>"MEDIO"</formula>
    </cfRule>
    <cfRule type="cellIs" dxfId="14" priority="12" stopIfTrue="1" operator="equal">
      <formula>"BAJO"</formula>
    </cfRule>
  </conditionalFormatting>
  <dataValidations count="12">
    <dataValidation type="list" allowBlank="1" showInputMessage="1" showErrorMessage="1" sqref="H15">
      <formula1>$B$55:$B$56</formula1>
    </dataValidation>
    <dataValidation type="list" allowBlank="1" showInputMessage="1" showErrorMessage="1" sqref="C17:G17">
      <formula1>INDIRECT($B$17)</formula1>
    </dataValidation>
    <dataValidation type="list" allowBlank="1" showInputMessage="1" showErrorMessage="1" sqref="C18:G18">
      <formula1>INDIRECT($B$18)</formula1>
    </dataValidation>
    <dataValidation type="list" allowBlank="1" showInputMessage="1" showErrorMessage="1" sqref="C19:G19">
      <formula1>INDIRECT($B$19)</formula1>
    </dataValidation>
    <dataValidation type="list" allowBlank="1" showInputMessage="1" showErrorMessage="1" sqref="C20:G20">
      <formula1>INDIRECT($B$20)</formula1>
    </dataValidation>
    <dataValidation type="list" allowBlank="1" showInputMessage="1" showErrorMessage="1" sqref="C21:G21">
      <formula1>INDIRECT($B$21)</formula1>
    </dataValidation>
    <dataValidation type="list" allowBlank="1" showInputMessage="1" showErrorMessage="1" sqref="C22:G22">
      <formula1>INDIRECT($B$22)</formula1>
    </dataValidation>
    <dataValidation type="list" allowBlank="1" showInputMessage="1" showErrorMessage="1" sqref="C23:G23">
      <formula1>INDIRECT($B$23)</formula1>
    </dataValidation>
    <dataValidation type="list" allowBlank="1" showInputMessage="1" showErrorMessage="1" sqref="C24:G24">
      <formula1>INDIRECT($B$24)</formula1>
    </dataValidation>
    <dataValidation type="list" allowBlank="1" showInputMessage="1" showErrorMessage="1" sqref="I17:I24">
      <formula1>$E$28:$E$32</formula1>
    </dataValidation>
    <dataValidation type="list" allowBlank="1" showInputMessage="1" showErrorMessage="1" sqref="J17:J24">
      <formula1>$I$28:$I$32</formula1>
    </dataValidation>
    <dataValidation type="list" allowBlank="1" showInputMessage="1" showErrorMessage="1" sqref="B17:B24">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Z43"/>
  <sheetViews>
    <sheetView showGridLines="0" tabSelected="1" zoomScale="90" zoomScaleNormal="90" zoomScalePageLayoutView="70" workbookViewId="0">
      <selection activeCell="G16" sqref="G16:H16"/>
    </sheetView>
  </sheetViews>
  <sheetFormatPr baseColWidth="10" defaultRowHeight="12.75" x14ac:dyDescent="0.2"/>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7" width="14" customWidth="1"/>
    <col min="18" max="18" width="20.85546875" style="4" customWidth="1"/>
  </cols>
  <sheetData>
    <row r="2" spans="2:26" ht="48.75" customHeight="1" x14ac:dyDescent="0.2">
      <c r="B2" s="142"/>
      <c r="C2" s="152" t="s">
        <v>138</v>
      </c>
      <c r="D2" s="153"/>
      <c r="E2" s="153"/>
      <c r="F2" s="153"/>
      <c r="G2" s="153"/>
      <c r="H2" s="153"/>
      <c r="I2" s="153"/>
      <c r="J2" s="153"/>
      <c r="K2" s="153"/>
      <c r="L2" s="153"/>
      <c r="M2" s="153"/>
      <c r="N2" s="153"/>
      <c r="O2" s="153"/>
      <c r="P2" s="154"/>
      <c r="Q2" s="224" t="s">
        <v>155</v>
      </c>
      <c r="R2" s="225"/>
    </row>
    <row r="3" spans="2:26" ht="30" customHeight="1" x14ac:dyDescent="0.2">
      <c r="B3" s="142"/>
      <c r="C3" s="155"/>
      <c r="D3" s="156"/>
      <c r="E3" s="156"/>
      <c r="F3" s="156"/>
      <c r="G3" s="156"/>
      <c r="H3" s="156"/>
      <c r="I3" s="156"/>
      <c r="J3" s="156"/>
      <c r="K3" s="156"/>
      <c r="L3" s="156"/>
      <c r="M3" s="156"/>
      <c r="N3" s="156"/>
      <c r="O3" s="156"/>
      <c r="P3" s="157"/>
      <c r="Q3" s="226"/>
      <c r="R3" s="227"/>
    </row>
    <row r="4" spans="2:26" ht="39.75" customHeight="1" x14ac:dyDescent="0.2">
      <c r="B4" s="142"/>
      <c r="C4" s="158"/>
      <c r="D4" s="159"/>
      <c r="E4" s="159"/>
      <c r="F4" s="159"/>
      <c r="G4" s="159"/>
      <c r="H4" s="159"/>
      <c r="I4" s="159"/>
      <c r="J4" s="159"/>
      <c r="K4" s="159"/>
      <c r="L4" s="159"/>
      <c r="M4" s="159"/>
      <c r="N4" s="159"/>
      <c r="O4" s="159"/>
      <c r="P4" s="160"/>
      <c r="Q4" s="228"/>
      <c r="R4" s="229"/>
    </row>
    <row r="5" spans="2:26" ht="13.5" thickBot="1" x14ac:dyDescent="0.25"/>
    <row r="6" spans="2:26" ht="78.75" customHeight="1" thickBot="1" x14ac:dyDescent="0.25">
      <c r="B6" s="265" t="str">
        <f>+EVALUACION!B6</f>
        <v>Objeto Contractual: “PRESTACION DE SERVCIOS DE GESTION LOGISTICA INTEGRAL A MONTO AGOTABLE PARA LA REALIZACION DE ACTIVIDADES ARTISTICAS Y PEDAGOGICAS EN EL MARCO DE LOS PROYECTOS DE INVERSION 2292 TEUSAQUILLO CONSTRUYE SEGURIDAD Y 2294 TEUSAQUILLO PACÍFICA, RESPETUOSA Y ARMÓNICA”</v>
      </c>
      <c r="C6" s="266"/>
      <c r="D6" s="266"/>
      <c r="E6" s="266"/>
      <c r="F6" s="266"/>
      <c r="G6" s="266"/>
      <c r="H6" s="266"/>
      <c r="I6" s="266"/>
      <c r="J6" s="266"/>
      <c r="K6" s="266"/>
      <c r="L6" s="266"/>
      <c r="M6" s="266"/>
      <c r="N6" s="266"/>
      <c r="O6" s="266"/>
      <c r="P6" s="266"/>
      <c r="Q6" s="266"/>
      <c r="R6" s="267"/>
      <c r="S6" s="1"/>
      <c r="T6" s="1"/>
      <c r="U6" s="1"/>
      <c r="V6" s="1"/>
      <c r="W6" s="1"/>
      <c r="X6" s="1"/>
      <c r="Y6" s="1"/>
      <c r="Z6" s="1"/>
    </row>
    <row r="7" spans="2:26" ht="24.75" customHeight="1" x14ac:dyDescent="0.2">
      <c r="B7" s="268" t="s">
        <v>110</v>
      </c>
      <c r="C7" s="269"/>
      <c r="D7" s="269"/>
      <c r="E7" s="269"/>
      <c r="F7" s="269"/>
      <c r="G7" s="269"/>
      <c r="H7" s="269"/>
      <c r="I7" s="269"/>
      <c r="J7" s="269"/>
      <c r="K7" s="269"/>
      <c r="L7" s="269"/>
      <c r="M7" s="269"/>
      <c r="N7" s="269"/>
      <c r="O7" s="269"/>
      <c r="P7" s="269"/>
      <c r="Q7" s="269"/>
      <c r="R7" s="270"/>
    </row>
    <row r="8" spans="2:26" ht="15.75" x14ac:dyDescent="0.25">
      <c r="B8" s="276" t="s">
        <v>111</v>
      </c>
      <c r="C8" s="277"/>
      <c r="D8" s="277"/>
      <c r="E8" s="277"/>
      <c r="F8" s="277"/>
      <c r="G8" s="277"/>
      <c r="H8" s="277"/>
      <c r="I8" s="277"/>
      <c r="J8" s="277"/>
      <c r="K8" s="277"/>
      <c r="L8" s="277"/>
      <c r="M8" s="277"/>
      <c r="N8" s="277"/>
      <c r="O8" s="277"/>
      <c r="P8" s="277"/>
      <c r="Q8" s="277"/>
      <c r="R8" s="277"/>
    </row>
    <row r="9" spans="2:26" ht="34.5" customHeight="1" x14ac:dyDescent="0.2">
      <c r="B9" s="274" t="s">
        <v>145</v>
      </c>
      <c r="C9" s="275"/>
      <c r="D9" s="275"/>
      <c r="E9" s="275"/>
      <c r="F9" s="275"/>
      <c r="G9" s="275"/>
      <c r="H9" s="275"/>
      <c r="I9" s="275"/>
      <c r="J9" s="275"/>
      <c r="K9" s="275"/>
      <c r="L9" s="275"/>
      <c r="M9" s="275"/>
      <c r="N9" s="275"/>
      <c r="O9" s="275"/>
      <c r="P9" s="275"/>
      <c r="Q9" s="275"/>
      <c r="R9" s="275"/>
    </row>
    <row r="10" spans="2:26" ht="15.75" x14ac:dyDescent="0.25">
      <c r="B10" s="276" t="s">
        <v>149</v>
      </c>
      <c r="C10" s="277"/>
      <c r="D10" s="277"/>
      <c r="E10" s="277"/>
      <c r="F10" s="277"/>
      <c r="G10" s="277"/>
      <c r="H10" s="277"/>
      <c r="I10" s="277"/>
      <c r="J10" s="277"/>
      <c r="K10" s="277"/>
      <c r="L10" s="277"/>
      <c r="M10" s="277"/>
      <c r="N10" s="277"/>
      <c r="O10" s="277"/>
      <c r="P10" s="277"/>
      <c r="Q10" s="277"/>
      <c r="R10" s="277"/>
    </row>
    <row r="11" spans="2:26" x14ac:dyDescent="0.2">
      <c r="B11" s="82"/>
      <c r="C11" s="7"/>
      <c r="D11" s="7"/>
      <c r="E11" s="7"/>
      <c r="F11" s="7"/>
      <c r="G11" s="7"/>
      <c r="H11" s="7"/>
      <c r="I11" s="7"/>
      <c r="J11" s="7"/>
      <c r="K11" s="7"/>
      <c r="L11" s="7"/>
      <c r="M11" s="7"/>
      <c r="N11" s="7"/>
      <c r="O11" s="7"/>
      <c r="P11" s="7"/>
      <c r="Q11" s="7"/>
      <c r="R11" s="134"/>
    </row>
    <row r="12" spans="2:26" x14ac:dyDescent="0.2">
      <c r="B12" s="8"/>
      <c r="R12" s="3"/>
    </row>
    <row r="13" spans="2:26" x14ac:dyDescent="0.2">
      <c r="B13" s="8"/>
      <c r="R13" s="3"/>
    </row>
    <row r="14" spans="2:26" ht="7.5" customHeight="1" thickBot="1" x14ac:dyDescent="0.25">
      <c r="B14" s="2"/>
      <c r="R14" s="3"/>
    </row>
    <row r="15" spans="2:26" ht="93.75" customHeight="1" thickBot="1" x14ac:dyDescent="0.25">
      <c r="B15" s="118" t="s">
        <v>90</v>
      </c>
      <c r="C15" s="273" t="s">
        <v>95</v>
      </c>
      <c r="D15" s="273"/>
      <c r="E15" s="273"/>
      <c r="F15" s="273"/>
      <c r="G15" s="230" t="s">
        <v>100</v>
      </c>
      <c r="H15" s="230"/>
      <c r="I15" s="89" t="s">
        <v>7</v>
      </c>
      <c r="J15" s="89" t="s">
        <v>3</v>
      </c>
      <c r="K15" s="89" t="s">
        <v>103</v>
      </c>
      <c r="L15" s="89" t="s">
        <v>98</v>
      </c>
      <c r="M15" s="89" t="s">
        <v>104</v>
      </c>
      <c r="N15" s="89" t="s">
        <v>105</v>
      </c>
      <c r="O15" s="89" t="s">
        <v>106</v>
      </c>
      <c r="P15" s="89" t="s">
        <v>107</v>
      </c>
      <c r="Q15" s="89" t="s">
        <v>134</v>
      </c>
      <c r="R15" s="11" t="s">
        <v>109</v>
      </c>
    </row>
    <row r="16" spans="2:26" s="27" customFormat="1" ht="57.75" customHeight="1" x14ac:dyDescent="0.2">
      <c r="B16" s="119" t="str">
        <f>+EVALUACION!B17</f>
        <v>PLANEACIÓN</v>
      </c>
      <c r="C16" s="272" t="str">
        <f>+EVALUACION!C17</f>
        <v>Requisitos habilitantes que impidan la selección objetiva</v>
      </c>
      <c r="D16" s="272"/>
      <c r="E16" s="272"/>
      <c r="F16" s="272"/>
      <c r="G16" s="271" t="s">
        <v>163</v>
      </c>
      <c r="H16" s="271"/>
      <c r="I16" s="120">
        <f>+EVALUACION!I17</f>
        <v>2</v>
      </c>
      <c r="J16" s="120">
        <f>+EVALUACION!J17</f>
        <v>5</v>
      </c>
      <c r="K16" s="120">
        <f>+I16+J16</f>
        <v>7</v>
      </c>
      <c r="L16" s="120" t="str">
        <f>IF(K16&lt;=4,"BAJO",IF(K16=5,"MEDIO",IF(K16=6,"ALTO",IF(K16=7,"ALTO","EXTREMO"))))</f>
        <v>ALTO</v>
      </c>
      <c r="M16" s="120" t="s">
        <v>171</v>
      </c>
      <c r="N16" s="121" t="s">
        <v>173</v>
      </c>
      <c r="O16" s="121" t="s">
        <v>178</v>
      </c>
      <c r="P16" s="121" t="s">
        <v>185</v>
      </c>
      <c r="Q16" s="121" t="s">
        <v>191</v>
      </c>
      <c r="R16" s="127" t="s">
        <v>198</v>
      </c>
    </row>
    <row r="17" spans="2:23" s="27" customFormat="1" ht="57.75" customHeight="1" x14ac:dyDescent="0.2">
      <c r="B17" s="122" t="str">
        <f>+EVALUACION!B18</f>
        <v>SELECCIÓN</v>
      </c>
      <c r="C17" s="263" t="str">
        <f>+EVALUACION!C18</f>
        <v>Inadecuada evaluación de las ofertas y/o verificación de requisitos habilitantes</v>
      </c>
      <c r="D17" s="263"/>
      <c r="E17" s="263"/>
      <c r="F17" s="263"/>
      <c r="G17" s="188" t="s">
        <v>164</v>
      </c>
      <c r="H17" s="188"/>
      <c r="I17" s="126">
        <f>+EVALUACION!I18</f>
        <v>1</v>
      </c>
      <c r="J17" s="93">
        <f>+EVALUACION!J18</f>
        <v>3</v>
      </c>
      <c r="K17" s="93">
        <f>+I17+J17</f>
        <v>4</v>
      </c>
      <c r="L17" s="93" t="str">
        <f>IF(K17&lt;=4,"BAJO",IF(K17=5,"MEDIO",IF(K17=6,"ALTO",IF(K17=7,"ALTO","EXTREMO"))))</f>
        <v>BAJO</v>
      </c>
      <c r="M17" s="93" t="s">
        <v>171</v>
      </c>
      <c r="N17" s="123" t="s">
        <v>174</v>
      </c>
      <c r="O17" s="123" t="s">
        <v>179</v>
      </c>
      <c r="P17" s="123" t="s">
        <v>186</v>
      </c>
      <c r="Q17" s="123" t="s">
        <v>192</v>
      </c>
      <c r="R17" s="123" t="s">
        <v>199</v>
      </c>
    </row>
    <row r="18" spans="2:23" s="27" customFormat="1" ht="57.75" customHeight="1" x14ac:dyDescent="0.2">
      <c r="B18" s="122" t="str">
        <f>+EVALUACION!B19</f>
        <v>SELECCIÓN</v>
      </c>
      <c r="C18" s="263" t="str">
        <f>+EVALUACION!C19</f>
        <v>Confabulacion de los proponentes (Colusión)</v>
      </c>
      <c r="D18" s="263"/>
      <c r="E18" s="263"/>
      <c r="F18" s="263"/>
      <c r="G18" s="188" t="s">
        <v>165</v>
      </c>
      <c r="H18" s="188"/>
      <c r="I18" s="93">
        <f>+EVALUACION!I19</f>
        <v>2</v>
      </c>
      <c r="J18" s="93">
        <f>+EVALUACION!J19</f>
        <v>2</v>
      </c>
      <c r="K18" s="93">
        <f t="shared" ref="K18:K23" si="0">+I18+J18</f>
        <v>4</v>
      </c>
      <c r="L18" s="93" t="str">
        <f t="shared" ref="L18:L23" si="1">IF(K18&lt;=4,"BAJO",IF(K18=5,"MEDIO",IF(K18=6,"ALTO",IF(K18=7,"ALTO","EXTREMO"))))</f>
        <v>BAJO</v>
      </c>
      <c r="M18" s="93" t="s">
        <v>172</v>
      </c>
      <c r="N18" s="123" t="s">
        <v>174</v>
      </c>
      <c r="O18" s="123" t="s">
        <v>180</v>
      </c>
      <c r="P18" s="123" t="s">
        <v>187</v>
      </c>
      <c r="Q18" s="123" t="s">
        <v>193</v>
      </c>
      <c r="R18" s="123" t="s">
        <v>199</v>
      </c>
    </row>
    <row r="19" spans="2:23" s="27" customFormat="1" ht="57.75" customHeight="1" x14ac:dyDescent="0.2">
      <c r="B19" s="122" t="str">
        <f>+EVALUACION!B20</f>
        <v>EJECUCIÓN</v>
      </c>
      <c r="C19" s="263" t="str">
        <f>+EVALUACION!C20</f>
        <v>Variación de los precios del mercado</v>
      </c>
      <c r="D19" s="263"/>
      <c r="E19" s="263"/>
      <c r="F19" s="263"/>
      <c r="G19" s="188" t="s">
        <v>166</v>
      </c>
      <c r="H19" s="188"/>
      <c r="I19" s="93">
        <f>+EVALUACION!I20</f>
        <v>2</v>
      </c>
      <c r="J19" s="93">
        <f>+EVALUACION!J20</f>
        <v>3</v>
      </c>
      <c r="K19" s="93">
        <f t="shared" si="0"/>
        <v>5</v>
      </c>
      <c r="L19" s="93" t="str">
        <f t="shared" si="1"/>
        <v>MEDIO</v>
      </c>
      <c r="M19" s="93" t="s">
        <v>172</v>
      </c>
      <c r="N19" s="123" t="s">
        <v>175</v>
      </c>
      <c r="O19" s="123" t="s">
        <v>182</v>
      </c>
      <c r="P19" s="123" t="s">
        <v>188</v>
      </c>
      <c r="Q19" s="123" t="s">
        <v>194</v>
      </c>
      <c r="R19" s="123" t="s">
        <v>200</v>
      </c>
    </row>
    <row r="20" spans="2:23" s="27" customFormat="1" ht="57.75" customHeight="1" x14ac:dyDescent="0.2">
      <c r="B20" s="122" t="str">
        <f>+EVALUACION!B21</f>
        <v>EJECUCIÓN</v>
      </c>
      <c r="C20" s="263" t="str">
        <f>+EVALUACION!C21</f>
        <v>Incumplimiento de compromisos adquiridos por el contratista seleccionado con sus subcontratistas, suministradores de bienes y servicios.</v>
      </c>
      <c r="D20" s="263"/>
      <c r="E20" s="263"/>
      <c r="F20" s="263"/>
      <c r="G20" s="188" t="s">
        <v>168</v>
      </c>
      <c r="H20" s="188"/>
      <c r="I20" s="93">
        <f>+EVALUACION!I21</f>
        <v>2</v>
      </c>
      <c r="J20" s="93">
        <f>+EVALUACION!J21</f>
        <v>4</v>
      </c>
      <c r="K20" s="93">
        <f t="shared" si="0"/>
        <v>6</v>
      </c>
      <c r="L20" s="93" t="str">
        <f t="shared" si="1"/>
        <v>ALTO</v>
      </c>
      <c r="M20" s="93" t="s">
        <v>171</v>
      </c>
      <c r="N20" s="123" t="s">
        <v>176</v>
      </c>
      <c r="O20" s="123" t="s">
        <v>181</v>
      </c>
      <c r="P20" s="123" t="s">
        <v>189</v>
      </c>
      <c r="Q20" s="123" t="s">
        <v>196</v>
      </c>
      <c r="R20" s="123" t="s">
        <v>184</v>
      </c>
    </row>
    <row r="21" spans="2:23" s="27" customFormat="1" ht="57.75" customHeight="1" x14ac:dyDescent="0.2">
      <c r="B21" s="122" t="str">
        <f>+EVALUACION!B22</f>
        <v>EJECUCIÓN</v>
      </c>
      <c r="C21" s="263" t="str">
        <f>+EVALUACION!C22</f>
        <v>Incumplimiento de la administración en los pagos.</v>
      </c>
      <c r="D21" s="263"/>
      <c r="E21" s="263"/>
      <c r="F21" s="263"/>
      <c r="G21" s="188" t="s">
        <v>167</v>
      </c>
      <c r="H21" s="188"/>
      <c r="I21" s="93">
        <f>+EVALUACION!I22</f>
        <v>2</v>
      </c>
      <c r="J21" s="93">
        <f>+EVALUACION!J22</f>
        <v>3</v>
      </c>
      <c r="K21" s="93">
        <f t="shared" si="0"/>
        <v>5</v>
      </c>
      <c r="L21" s="93" t="str">
        <f t="shared" si="1"/>
        <v>MEDIO</v>
      </c>
      <c r="M21" s="93" t="s">
        <v>172</v>
      </c>
      <c r="N21" s="123" t="s">
        <v>177</v>
      </c>
      <c r="O21" s="123" t="s">
        <v>183</v>
      </c>
      <c r="P21" s="123" t="s">
        <v>189</v>
      </c>
      <c r="Q21" s="123" t="s">
        <v>195</v>
      </c>
      <c r="R21" s="123" t="s">
        <v>184</v>
      </c>
    </row>
    <row r="22" spans="2:23" s="27" customFormat="1" ht="57.75" customHeight="1" x14ac:dyDescent="0.2">
      <c r="B22" s="122" t="str">
        <f>+EVALUACION!B23</f>
        <v>EJECUCIÓN</v>
      </c>
      <c r="C22" s="263" t="str">
        <f>+EVALUACION!C23</f>
        <v>Riesgo   geológico</v>
      </c>
      <c r="D22" s="263"/>
      <c r="E22" s="263"/>
      <c r="F22" s="263"/>
      <c r="G22" s="188" t="s">
        <v>169</v>
      </c>
      <c r="H22" s="188"/>
      <c r="I22" s="93">
        <f>+EVALUACION!I23</f>
        <v>1</v>
      </c>
      <c r="J22" s="93">
        <f>+EVALUACION!J23</f>
        <v>5</v>
      </c>
      <c r="K22" s="93">
        <f t="shared" si="0"/>
        <v>6</v>
      </c>
      <c r="L22" s="93" t="str">
        <f t="shared" si="1"/>
        <v>ALTO</v>
      </c>
      <c r="M22" s="93" t="s">
        <v>172</v>
      </c>
      <c r="N22" s="123" t="s">
        <v>176</v>
      </c>
      <c r="O22" s="123" t="s">
        <v>184</v>
      </c>
      <c r="P22" s="123" t="s">
        <v>190</v>
      </c>
      <c r="Q22" s="123" t="s">
        <v>197</v>
      </c>
      <c r="R22" s="123" t="s">
        <v>184</v>
      </c>
    </row>
    <row r="23" spans="2:23" s="27" customFormat="1" ht="57.75" customHeight="1" x14ac:dyDescent="0.2">
      <c r="B23" s="122" t="str">
        <f>+EVALUACION!B24</f>
        <v>EJECUCIÓN</v>
      </c>
      <c r="C23" s="263" t="str">
        <f>+EVALUACION!C24</f>
        <v>Eventos naturales tales como lluvias, inundaciones y sequias entre otros</v>
      </c>
      <c r="D23" s="263"/>
      <c r="E23" s="263"/>
      <c r="F23" s="263"/>
      <c r="G23" s="188" t="s">
        <v>170</v>
      </c>
      <c r="H23" s="188"/>
      <c r="I23" s="93">
        <f>+EVALUACION!I24</f>
        <v>2</v>
      </c>
      <c r="J23" s="93">
        <f>+EVALUACION!J24</f>
        <v>3</v>
      </c>
      <c r="K23" s="93">
        <f t="shared" si="0"/>
        <v>5</v>
      </c>
      <c r="L23" s="93" t="str">
        <f t="shared" si="1"/>
        <v>MEDIO</v>
      </c>
      <c r="M23" s="93" t="s">
        <v>172</v>
      </c>
      <c r="N23" s="123" t="s">
        <v>176</v>
      </c>
      <c r="O23" s="123" t="s">
        <v>184</v>
      </c>
      <c r="P23" s="123" t="s">
        <v>190</v>
      </c>
      <c r="Q23" s="123" t="s">
        <v>197</v>
      </c>
      <c r="R23" s="123" t="s">
        <v>184</v>
      </c>
    </row>
    <row r="24" spans="2:23" ht="12.75" customHeight="1" x14ac:dyDescent="0.2">
      <c r="B24" s="82"/>
      <c r="C24" s="83"/>
      <c r="D24" s="83"/>
      <c r="E24" s="83"/>
      <c r="F24" s="83"/>
      <c r="G24" s="83"/>
      <c r="H24" s="83"/>
      <c r="I24" s="83"/>
      <c r="J24" s="83"/>
      <c r="K24" s="83"/>
      <c r="L24" s="83"/>
      <c r="M24" s="83"/>
      <c r="N24" s="83"/>
      <c r="O24" s="83"/>
      <c r="P24" s="83"/>
      <c r="Q24" s="83"/>
      <c r="R24" s="3"/>
    </row>
    <row r="25" spans="2:23" x14ac:dyDescent="0.2">
      <c r="B25" s="82"/>
      <c r="C25" s="264" t="s">
        <v>16</v>
      </c>
      <c r="D25" s="264"/>
      <c r="E25" s="264"/>
      <c r="F25" s="264"/>
      <c r="G25" s="83"/>
      <c r="H25" s="191" t="s">
        <v>21</v>
      </c>
      <c r="I25" s="191"/>
      <c r="J25" s="191"/>
      <c r="K25" s="191"/>
      <c r="L25" s="124"/>
      <c r="M25" s="124"/>
      <c r="N25" s="124"/>
      <c r="O25" s="124"/>
      <c r="P25" s="124"/>
      <c r="Q25" s="124"/>
      <c r="R25" s="3"/>
    </row>
    <row r="26" spans="2:23" ht="19.5" customHeight="1" x14ac:dyDescent="0.2">
      <c r="B26" s="205" t="s">
        <v>2</v>
      </c>
      <c r="C26" s="240" t="s">
        <v>15</v>
      </c>
      <c r="D26" s="248"/>
      <c r="E26" s="241"/>
      <c r="F26" s="102" t="s">
        <v>14</v>
      </c>
      <c r="G26" s="83"/>
      <c r="H26" s="240" t="s">
        <v>20</v>
      </c>
      <c r="I26" s="241"/>
      <c r="J26" s="240" t="s">
        <v>14</v>
      </c>
      <c r="K26" s="241"/>
      <c r="L26" s="107"/>
      <c r="M26" s="107"/>
      <c r="N26" s="191" t="s">
        <v>16</v>
      </c>
      <c r="O26" s="191"/>
      <c r="P26" s="191"/>
      <c r="Q26" s="107"/>
      <c r="R26" s="3"/>
    </row>
    <row r="27" spans="2:23" ht="21" customHeight="1" x14ac:dyDescent="0.2">
      <c r="B27" s="205"/>
      <c r="C27" s="249" t="s">
        <v>9</v>
      </c>
      <c r="D27" s="250"/>
      <c r="E27" s="251"/>
      <c r="F27" s="104">
        <v>1</v>
      </c>
      <c r="G27" s="83"/>
      <c r="H27" s="249" t="s">
        <v>17</v>
      </c>
      <c r="I27" s="251"/>
      <c r="J27" s="249">
        <v>1</v>
      </c>
      <c r="K27" s="251"/>
      <c r="L27" s="107"/>
      <c r="M27" s="107"/>
      <c r="N27" s="233" t="s">
        <v>22</v>
      </c>
      <c r="O27" s="234"/>
      <c r="P27" s="116" t="s">
        <v>23</v>
      </c>
      <c r="Q27" s="107"/>
      <c r="R27" s="3"/>
    </row>
    <row r="28" spans="2:23" ht="15.75" customHeight="1" x14ac:dyDescent="0.2">
      <c r="B28" s="205"/>
      <c r="C28" s="249" t="s">
        <v>10</v>
      </c>
      <c r="D28" s="250"/>
      <c r="E28" s="251"/>
      <c r="F28" s="104">
        <v>2</v>
      </c>
      <c r="G28" s="83"/>
      <c r="H28" s="249" t="s">
        <v>18</v>
      </c>
      <c r="I28" s="251"/>
      <c r="J28" s="249">
        <v>2</v>
      </c>
      <c r="K28" s="251"/>
      <c r="L28" s="107"/>
      <c r="M28" s="107"/>
      <c r="N28" s="242" t="s">
        <v>24</v>
      </c>
      <c r="O28" s="243"/>
      <c r="P28" s="117" t="s">
        <v>25</v>
      </c>
      <c r="Q28" s="107"/>
      <c r="R28" s="3"/>
      <c r="T28" s="5"/>
      <c r="U28" s="5"/>
      <c r="V28" s="5"/>
      <c r="W28" s="5"/>
    </row>
    <row r="29" spans="2:23" ht="24.75" customHeight="1" x14ac:dyDescent="0.2">
      <c r="B29" s="205"/>
      <c r="C29" s="249" t="s">
        <v>11</v>
      </c>
      <c r="D29" s="250"/>
      <c r="E29" s="251"/>
      <c r="F29" s="104">
        <v>3</v>
      </c>
      <c r="G29" s="83"/>
      <c r="H29" s="249" t="s">
        <v>1</v>
      </c>
      <c r="I29" s="251"/>
      <c r="J29" s="249">
        <v>3</v>
      </c>
      <c r="K29" s="251"/>
      <c r="L29" s="107"/>
      <c r="M29" s="107"/>
      <c r="N29" s="202" t="s">
        <v>26</v>
      </c>
      <c r="O29" s="232"/>
      <c r="P29" s="117" t="s">
        <v>27</v>
      </c>
      <c r="Q29" s="107"/>
      <c r="R29" s="3"/>
    </row>
    <row r="30" spans="2:23" ht="18" customHeight="1" x14ac:dyDescent="0.2">
      <c r="B30" s="205"/>
      <c r="C30" s="249" t="s">
        <v>12</v>
      </c>
      <c r="D30" s="250"/>
      <c r="E30" s="251"/>
      <c r="F30" s="104">
        <v>4</v>
      </c>
      <c r="G30" s="83"/>
      <c r="H30" s="249" t="s">
        <v>19</v>
      </c>
      <c r="I30" s="251"/>
      <c r="J30" s="249">
        <v>4</v>
      </c>
      <c r="K30" s="251"/>
      <c r="L30" s="107"/>
      <c r="M30" s="107"/>
      <c r="N30" s="245">
        <v>5</v>
      </c>
      <c r="O30" s="246"/>
      <c r="P30" s="117" t="s">
        <v>28</v>
      </c>
      <c r="Q30" s="107"/>
      <c r="R30" s="3"/>
    </row>
    <row r="31" spans="2:23" ht="21" customHeight="1" thickBot="1" x14ac:dyDescent="0.25">
      <c r="B31" s="205"/>
      <c r="C31" s="249" t="s">
        <v>13</v>
      </c>
      <c r="D31" s="250"/>
      <c r="E31" s="251"/>
      <c r="F31" s="104">
        <v>5</v>
      </c>
      <c r="G31" s="83"/>
      <c r="H31" s="249" t="s">
        <v>0</v>
      </c>
      <c r="I31" s="251"/>
      <c r="J31" s="249">
        <v>5</v>
      </c>
      <c r="K31" s="251"/>
      <c r="L31" s="107"/>
      <c r="M31" s="107"/>
      <c r="N31" s="261" t="s">
        <v>29</v>
      </c>
      <c r="O31" s="262"/>
      <c r="P31" s="125" t="s">
        <v>30</v>
      </c>
      <c r="Q31" s="107"/>
      <c r="R31" s="3"/>
    </row>
    <row r="32" spans="2:23" x14ac:dyDescent="0.2">
      <c r="B32" s="82"/>
      <c r="C32" s="83"/>
      <c r="D32" s="83"/>
      <c r="E32" s="83"/>
      <c r="F32" s="83"/>
      <c r="G32" s="83"/>
      <c r="H32" s="83"/>
      <c r="I32" s="83"/>
      <c r="J32" s="83"/>
      <c r="K32" s="83"/>
      <c r="L32" s="83"/>
      <c r="M32" s="83"/>
      <c r="N32" s="83"/>
      <c r="O32" s="83"/>
      <c r="P32" s="83"/>
      <c r="Q32" s="83"/>
      <c r="R32" s="3"/>
    </row>
    <row r="33" spans="2:18" ht="18" customHeight="1" x14ac:dyDescent="0.2">
      <c r="B33" s="82"/>
      <c r="C33" s="191" t="s">
        <v>22</v>
      </c>
      <c r="D33" s="191"/>
      <c r="E33" s="191"/>
      <c r="F33" s="191"/>
      <c r="G33" s="191"/>
      <c r="H33" s="191"/>
      <c r="I33" s="191"/>
      <c r="J33" s="191"/>
      <c r="K33" s="191"/>
      <c r="L33" s="191"/>
      <c r="M33" s="191"/>
      <c r="N33" s="191"/>
      <c r="O33" s="191"/>
      <c r="P33" s="191"/>
      <c r="Q33" s="191"/>
      <c r="R33" s="3"/>
    </row>
    <row r="34" spans="2:18" ht="68.25" customHeight="1" x14ac:dyDescent="0.2">
      <c r="B34" s="82"/>
      <c r="C34" s="249" t="s">
        <v>112</v>
      </c>
      <c r="D34" s="250"/>
      <c r="E34" s="250"/>
      <c r="F34" s="251"/>
      <c r="G34" s="249" t="s">
        <v>114</v>
      </c>
      <c r="H34" s="251"/>
      <c r="I34" s="249" t="s">
        <v>121</v>
      </c>
      <c r="J34" s="250"/>
      <c r="K34" s="251"/>
      <c r="L34" s="249" t="s">
        <v>119</v>
      </c>
      <c r="M34" s="251"/>
      <c r="N34" s="249" t="s">
        <v>117</v>
      </c>
      <c r="O34" s="251"/>
      <c r="P34" s="249" t="s">
        <v>115</v>
      </c>
      <c r="Q34" s="251"/>
      <c r="R34" s="3"/>
    </row>
    <row r="35" spans="2:18" ht="60" customHeight="1" x14ac:dyDescent="0.2">
      <c r="B35" s="82"/>
      <c r="C35" s="249" t="s">
        <v>113</v>
      </c>
      <c r="D35" s="250"/>
      <c r="E35" s="250"/>
      <c r="F35" s="251"/>
      <c r="G35" s="249" t="s">
        <v>123</v>
      </c>
      <c r="H35" s="251"/>
      <c r="I35" s="249" t="s">
        <v>122</v>
      </c>
      <c r="J35" s="250"/>
      <c r="K35" s="251"/>
      <c r="L35" s="249" t="s">
        <v>120</v>
      </c>
      <c r="M35" s="251"/>
      <c r="N35" s="249" t="s">
        <v>118</v>
      </c>
      <c r="O35" s="251"/>
      <c r="P35" s="249" t="s">
        <v>116</v>
      </c>
      <c r="Q35" s="251"/>
      <c r="R35" s="3"/>
    </row>
    <row r="36" spans="2:18" x14ac:dyDescent="0.2">
      <c r="B36" s="82"/>
      <c r="C36" s="253" t="s">
        <v>15</v>
      </c>
      <c r="D36" s="254"/>
      <c r="E36" s="255"/>
      <c r="F36" s="259" t="s">
        <v>14</v>
      </c>
      <c r="G36" s="233" t="s">
        <v>17</v>
      </c>
      <c r="H36" s="234"/>
      <c r="I36" s="233" t="s">
        <v>18</v>
      </c>
      <c r="J36" s="239"/>
      <c r="K36" s="234"/>
      <c r="L36" s="233" t="s">
        <v>1</v>
      </c>
      <c r="M36" s="234"/>
      <c r="N36" s="233" t="s">
        <v>19</v>
      </c>
      <c r="O36" s="234"/>
      <c r="P36" s="240" t="s">
        <v>0</v>
      </c>
      <c r="Q36" s="241"/>
      <c r="R36" s="3"/>
    </row>
    <row r="37" spans="2:18" x14ac:dyDescent="0.2">
      <c r="B37" s="82"/>
      <c r="C37" s="256"/>
      <c r="D37" s="257"/>
      <c r="E37" s="258"/>
      <c r="F37" s="260"/>
      <c r="G37" s="235">
        <v>1</v>
      </c>
      <c r="H37" s="236"/>
      <c r="I37" s="235">
        <v>2</v>
      </c>
      <c r="J37" s="247"/>
      <c r="K37" s="236"/>
      <c r="L37" s="235">
        <v>3</v>
      </c>
      <c r="M37" s="236"/>
      <c r="N37" s="235">
        <v>4</v>
      </c>
      <c r="O37" s="236"/>
      <c r="P37" s="235">
        <v>5</v>
      </c>
      <c r="Q37" s="236"/>
      <c r="R37" s="3"/>
    </row>
    <row r="38" spans="2:18" ht="19.5" customHeight="1" x14ac:dyDescent="0.2">
      <c r="B38" s="82"/>
      <c r="C38" s="249" t="s">
        <v>9</v>
      </c>
      <c r="D38" s="250"/>
      <c r="E38" s="251"/>
      <c r="F38" s="111">
        <v>1</v>
      </c>
      <c r="G38" s="237">
        <v>2</v>
      </c>
      <c r="H38" s="238"/>
      <c r="I38" s="237">
        <v>3</v>
      </c>
      <c r="J38" s="244"/>
      <c r="K38" s="238"/>
      <c r="L38" s="237">
        <v>4</v>
      </c>
      <c r="M38" s="238"/>
      <c r="N38" s="245">
        <v>5</v>
      </c>
      <c r="O38" s="246"/>
      <c r="P38" s="202">
        <v>6</v>
      </c>
      <c r="Q38" s="232"/>
      <c r="R38" s="3"/>
    </row>
    <row r="39" spans="2:18" ht="21.75" customHeight="1" x14ac:dyDescent="0.2">
      <c r="B39" s="82"/>
      <c r="C39" s="249" t="s">
        <v>10</v>
      </c>
      <c r="D39" s="250"/>
      <c r="E39" s="251"/>
      <c r="F39" s="111">
        <v>2</v>
      </c>
      <c r="G39" s="237">
        <v>3</v>
      </c>
      <c r="H39" s="238"/>
      <c r="I39" s="237">
        <v>4</v>
      </c>
      <c r="J39" s="244"/>
      <c r="K39" s="238"/>
      <c r="L39" s="245">
        <v>5</v>
      </c>
      <c r="M39" s="246"/>
      <c r="N39" s="202">
        <v>6</v>
      </c>
      <c r="O39" s="232"/>
      <c r="P39" s="202">
        <v>7</v>
      </c>
      <c r="Q39" s="232"/>
      <c r="R39" s="3"/>
    </row>
    <row r="40" spans="2:18" ht="21" customHeight="1" x14ac:dyDescent="0.2">
      <c r="B40" s="82"/>
      <c r="C40" s="249" t="s">
        <v>11</v>
      </c>
      <c r="D40" s="250"/>
      <c r="E40" s="251"/>
      <c r="F40" s="111">
        <v>3</v>
      </c>
      <c r="G40" s="237">
        <v>4</v>
      </c>
      <c r="H40" s="238"/>
      <c r="I40" s="245">
        <v>5</v>
      </c>
      <c r="J40" s="252"/>
      <c r="K40" s="246"/>
      <c r="L40" s="202">
        <v>6</v>
      </c>
      <c r="M40" s="232"/>
      <c r="N40" s="202">
        <v>7</v>
      </c>
      <c r="O40" s="232"/>
      <c r="P40" s="242">
        <v>8</v>
      </c>
      <c r="Q40" s="243"/>
      <c r="R40" s="3"/>
    </row>
    <row r="41" spans="2:18" ht="21" customHeight="1" x14ac:dyDescent="0.2">
      <c r="B41" s="82"/>
      <c r="C41" s="249" t="s">
        <v>12</v>
      </c>
      <c r="D41" s="250"/>
      <c r="E41" s="251"/>
      <c r="F41" s="111">
        <v>4</v>
      </c>
      <c r="G41" s="245">
        <v>5</v>
      </c>
      <c r="H41" s="246"/>
      <c r="I41" s="202">
        <v>6</v>
      </c>
      <c r="J41" s="231"/>
      <c r="K41" s="232"/>
      <c r="L41" s="202">
        <v>7</v>
      </c>
      <c r="M41" s="232"/>
      <c r="N41" s="242">
        <v>8</v>
      </c>
      <c r="O41" s="243"/>
      <c r="P41" s="242">
        <v>9</v>
      </c>
      <c r="Q41" s="243"/>
      <c r="R41" s="3"/>
    </row>
    <row r="42" spans="2:18" ht="21" customHeight="1" x14ac:dyDescent="0.2">
      <c r="B42" s="82"/>
      <c r="C42" s="249" t="s">
        <v>13</v>
      </c>
      <c r="D42" s="250"/>
      <c r="E42" s="251"/>
      <c r="F42" s="111">
        <v>5</v>
      </c>
      <c r="G42" s="202">
        <v>6</v>
      </c>
      <c r="H42" s="232"/>
      <c r="I42" s="202">
        <v>7</v>
      </c>
      <c r="J42" s="231"/>
      <c r="K42" s="232"/>
      <c r="L42" s="242">
        <v>8</v>
      </c>
      <c r="M42" s="243"/>
      <c r="N42" s="242">
        <v>9</v>
      </c>
      <c r="O42" s="243"/>
      <c r="P42" s="242">
        <v>10</v>
      </c>
      <c r="Q42" s="243"/>
      <c r="R42" s="3"/>
    </row>
    <row r="43" spans="2:18" ht="13.5" thickBot="1" x14ac:dyDescent="0.25">
      <c r="B43" s="85"/>
      <c r="C43" s="86"/>
      <c r="D43" s="86"/>
      <c r="E43" s="86"/>
      <c r="F43" s="86"/>
      <c r="G43" s="86"/>
      <c r="H43" s="86"/>
      <c r="I43" s="86"/>
      <c r="J43" s="86"/>
      <c r="K43" s="86"/>
      <c r="L43" s="86"/>
      <c r="M43" s="86"/>
      <c r="N43" s="86"/>
      <c r="O43" s="86"/>
      <c r="P43" s="86"/>
      <c r="Q43" s="86"/>
      <c r="R43" s="9"/>
    </row>
  </sheetData>
  <mergeCells count="108">
    <mergeCell ref="B2:B4"/>
    <mergeCell ref="C16:F16"/>
    <mergeCell ref="C19:F19"/>
    <mergeCell ref="G19:H19"/>
    <mergeCell ref="C17:F17"/>
    <mergeCell ref="G17:H17"/>
    <mergeCell ref="C15:F15"/>
    <mergeCell ref="C2:P4"/>
    <mergeCell ref="Q2:R4"/>
    <mergeCell ref="B9:R9"/>
    <mergeCell ref="B8:R8"/>
    <mergeCell ref="B10:R10"/>
    <mergeCell ref="C18:F18"/>
    <mergeCell ref="G18:H18"/>
    <mergeCell ref="C23:F23"/>
    <mergeCell ref="G23:H23"/>
    <mergeCell ref="C41:E41"/>
    <mergeCell ref="G40:H40"/>
    <mergeCell ref="G41:H41"/>
    <mergeCell ref="H27:I27"/>
    <mergeCell ref="C25:F25"/>
    <mergeCell ref="H25:K25"/>
    <mergeCell ref="B6:R6"/>
    <mergeCell ref="B7:R7"/>
    <mergeCell ref="G16:H16"/>
    <mergeCell ref="G15:H15"/>
    <mergeCell ref="C20:F20"/>
    <mergeCell ref="G20:H20"/>
    <mergeCell ref="C21:F21"/>
    <mergeCell ref="G21:H21"/>
    <mergeCell ref="C22:F22"/>
    <mergeCell ref="G22:H22"/>
    <mergeCell ref="C42:E42"/>
    <mergeCell ref="N26:P26"/>
    <mergeCell ref="N27:O27"/>
    <mergeCell ref="N28:O28"/>
    <mergeCell ref="C29:E29"/>
    <mergeCell ref="H29:I29"/>
    <mergeCell ref="J29:K29"/>
    <mergeCell ref="J26:K26"/>
    <mergeCell ref="C27:E27"/>
    <mergeCell ref="J28:K28"/>
    <mergeCell ref="N29:O29"/>
    <mergeCell ref="N34:O34"/>
    <mergeCell ref="N35:O35"/>
    <mergeCell ref="L34:M34"/>
    <mergeCell ref="L35:M35"/>
    <mergeCell ref="N30:O30"/>
    <mergeCell ref="N31:O31"/>
    <mergeCell ref="P34:Q34"/>
    <mergeCell ref="P35:Q35"/>
    <mergeCell ref="L36:M36"/>
    <mergeCell ref="I42:K42"/>
    <mergeCell ref="P42:Q42"/>
    <mergeCell ref="N42:O42"/>
    <mergeCell ref="G39:H39"/>
    <mergeCell ref="B26:B31"/>
    <mergeCell ref="C26:E26"/>
    <mergeCell ref="H26:I26"/>
    <mergeCell ref="C38:E38"/>
    <mergeCell ref="C39:E39"/>
    <mergeCell ref="C40:E40"/>
    <mergeCell ref="C34:F34"/>
    <mergeCell ref="C35:F35"/>
    <mergeCell ref="I40:K40"/>
    <mergeCell ref="C30:E30"/>
    <mergeCell ref="C31:E31"/>
    <mergeCell ref="H31:I31"/>
    <mergeCell ref="J31:K31"/>
    <mergeCell ref="C36:E37"/>
    <mergeCell ref="J30:K30"/>
    <mergeCell ref="F36:F37"/>
    <mergeCell ref="H30:I30"/>
    <mergeCell ref="G34:H34"/>
    <mergeCell ref="G35:H35"/>
    <mergeCell ref="I34:K34"/>
    <mergeCell ref="I35:K35"/>
    <mergeCell ref="J27:K27"/>
    <mergeCell ref="C28:E28"/>
    <mergeCell ref="H28:I28"/>
    <mergeCell ref="L42:M42"/>
    <mergeCell ref="L40:M40"/>
    <mergeCell ref="L37:M37"/>
    <mergeCell ref="G42:H42"/>
    <mergeCell ref="I39:K39"/>
    <mergeCell ref="N37:O37"/>
    <mergeCell ref="N38:O38"/>
    <mergeCell ref="N39:O39"/>
    <mergeCell ref="N40:O40"/>
    <mergeCell ref="N41:O41"/>
    <mergeCell ref="L41:M41"/>
    <mergeCell ref="L38:M38"/>
    <mergeCell ref="L39:M39"/>
    <mergeCell ref="I37:K37"/>
    <mergeCell ref="I38:K38"/>
    <mergeCell ref="I41:K41"/>
    <mergeCell ref="C33:Q33"/>
    <mergeCell ref="G36:H36"/>
    <mergeCell ref="G37:H37"/>
    <mergeCell ref="G38:H38"/>
    <mergeCell ref="P38:Q38"/>
    <mergeCell ref="P39:Q39"/>
    <mergeCell ref="I36:K36"/>
    <mergeCell ref="P37:Q37"/>
    <mergeCell ref="N36:O36"/>
    <mergeCell ref="P36:Q36"/>
    <mergeCell ref="P40:Q40"/>
    <mergeCell ref="P41:Q41"/>
  </mergeCells>
  <conditionalFormatting sqref="P22:Q23 J16:K23 M16:O23 P16:P21 Q17:Q21 R17:R23">
    <cfRule type="expression" dxfId="13" priority="67" stopIfTrue="1">
      <formula>"""bajo"""</formula>
    </cfRule>
  </conditionalFormatting>
  <conditionalFormatting sqref="L16:L23">
    <cfRule type="cellIs" dxfId="12" priority="62" stopIfTrue="1" operator="equal">
      <formula>"EXTREMO"</formula>
    </cfRule>
    <cfRule type="cellIs" dxfId="11" priority="63" stopIfTrue="1" operator="equal">
      <formula>"ALTO"</formula>
    </cfRule>
    <cfRule type="cellIs" dxfId="10" priority="64" stopIfTrue="1" operator="equal">
      <formula>"MEDIO"</formula>
    </cfRule>
    <cfRule type="cellIs" dxfId="9" priority="65" stopIfTrue="1" operator="equal">
      <formula>"BAJO"</formula>
    </cfRule>
  </conditionalFormatting>
  <conditionalFormatting sqref="Q16:R16">
    <cfRule type="expression" dxfId="8" priority="9"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B1:X47"/>
  <sheetViews>
    <sheetView showGridLines="0" topLeftCell="D10" zoomScale="70" zoomScaleNormal="70" zoomScaleSheetLayoutView="25" zoomScalePageLayoutView="70" workbookViewId="0">
      <selection activeCell="Y13" sqref="Y13"/>
    </sheetView>
  </sheetViews>
  <sheetFormatPr baseColWidth="10" defaultColWidth="11.42578125" defaultRowHeight="14.25" x14ac:dyDescent="0.2"/>
  <cols>
    <col min="1" max="1" width="4.28515625" style="16" customWidth="1"/>
    <col min="2" max="2" width="48.85546875" style="16" customWidth="1"/>
    <col min="3" max="3" width="42" style="16" customWidth="1"/>
    <col min="4" max="4" width="17.7109375" style="16" customWidth="1"/>
    <col min="5" max="5" width="22.5703125" style="16" customWidth="1"/>
    <col min="6" max="6" width="15.140625" style="16" customWidth="1"/>
    <col min="7" max="7" width="17.42578125" style="16" customWidth="1"/>
    <col min="8" max="8" width="5.140625" style="16" customWidth="1"/>
    <col min="9" max="9" width="4.28515625" style="16" customWidth="1"/>
    <col min="10" max="10" width="5.85546875" style="16" customWidth="1"/>
    <col min="11" max="11" width="5.28515625" style="16" customWidth="1"/>
    <col min="12" max="12" width="14.140625" style="16" customWidth="1"/>
    <col min="13" max="13" width="5.28515625" style="16" customWidth="1"/>
    <col min="14" max="14" width="18" style="16" customWidth="1"/>
    <col min="15" max="15" width="5.7109375" style="16" customWidth="1"/>
    <col min="16" max="16" width="6.42578125" style="16" customWidth="1"/>
    <col min="17" max="17" width="8.42578125" style="16" customWidth="1"/>
    <col min="18" max="18" width="6" style="16" customWidth="1"/>
    <col min="19" max="19" width="9.7109375" style="16" customWidth="1"/>
    <col min="20" max="20" width="12.85546875" style="16" customWidth="1"/>
    <col min="21" max="21" width="11.42578125" style="16"/>
    <col min="22" max="22" width="10.85546875" style="16" customWidth="1"/>
    <col min="23" max="23" width="15.7109375" style="16" customWidth="1"/>
    <col min="24" max="24" width="13.85546875" style="16" customWidth="1"/>
    <col min="25" max="16384" width="11.42578125" style="16"/>
  </cols>
  <sheetData>
    <row r="1" spans="2:24" s="14" customFormat="1" x14ac:dyDescent="0.2">
      <c r="S1" s="15"/>
    </row>
    <row r="2" spans="2:24" s="14" customFormat="1" ht="54" customHeight="1" x14ac:dyDescent="0.2">
      <c r="B2" s="299"/>
      <c r="C2" s="300" t="s">
        <v>138</v>
      </c>
      <c r="D2" s="300"/>
      <c r="E2" s="300"/>
      <c r="F2" s="300"/>
      <c r="G2" s="300"/>
      <c r="H2" s="300"/>
      <c r="I2" s="300"/>
      <c r="J2" s="300"/>
      <c r="K2" s="300"/>
      <c r="L2" s="300"/>
      <c r="M2" s="300"/>
      <c r="N2" s="300"/>
      <c r="O2" s="300"/>
      <c r="P2" s="300"/>
      <c r="Q2" s="300"/>
      <c r="R2" s="300"/>
      <c r="S2" s="300"/>
      <c r="T2" s="300"/>
      <c r="U2" s="300"/>
      <c r="V2" s="300"/>
      <c r="W2" s="224" t="s">
        <v>155</v>
      </c>
      <c r="X2" s="278"/>
    </row>
    <row r="3" spans="2:24" s="14" customFormat="1" ht="31.5" customHeight="1" x14ac:dyDescent="0.2">
      <c r="B3" s="299"/>
      <c r="C3" s="300"/>
      <c r="D3" s="300"/>
      <c r="E3" s="300"/>
      <c r="F3" s="300"/>
      <c r="G3" s="300"/>
      <c r="H3" s="300"/>
      <c r="I3" s="300"/>
      <c r="J3" s="300"/>
      <c r="K3" s="300"/>
      <c r="L3" s="300"/>
      <c r="M3" s="300"/>
      <c r="N3" s="300"/>
      <c r="O3" s="300"/>
      <c r="P3" s="300"/>
      <c r="Q3" s="300"/>
      <c r="R3" s="300"/>
      <c r="S3" s="300"/>
      <c r="T3" s="300"/>
      <c r="U3" s="300"/>
      <c r="V3" s="300"/>
      <c r="W3" s="279"/>
      <c r="X3" s="280"/>
    </row>
    <row r="4" spans="2:24" s="14" customFormat="1" ht="47.25" customHeight="1" x14ac:dyDescent="0.2">
      <c r="B4" s="299"/>
      <c r="C4" s="300"/>
      <c r="D4" s="300"/>
      <c r="E4" s="300"/>
      <c r="F4" s="300"/>
      <c r="G4" s="300"/>
      <c r="H4" s="300"/>
      <c r="I4" s="300"/>
      <c r="J4" s="300"/>
      <c r="K4" s="300"/>
      <c r="L4" s="300"/>
      <c r="M4" s="300"/>
      <c r="N4" s="300"/>
      <c r="O4" s="300"/>
      <c r="P4" s="300"/>
      <c r="Q4" s="300"/>
      <c r="R4" s="300"/>
      <c r="S4" s="300"/>
      <c r="T4" s="300"/>
      <c r="U4" s="300"/>
      <c r="V4" s="300"/>
      <c r="W4" s="281"/>
      <c r="X4" s="282"/>
    </row>
    <row r="5" spans="2:24" s="14" customFormat="1" ht="32.25" customHeight="1" thickBot="1" x14ac:dyDescent="0.25">
      <c r="B5" s="36"/>
      <c r="C5" s="36"/>
      <c r="D5" s="36"/>
      <c r="E5" s="36"/>
      <c r="F5" s="36"/>
      <c r="G5" s="36"/>
      <c r="H5" s="36"/>
      <c r="I5" s="36"/>
      <c r="J5" s="36"/>
      <c r="K5" s="36"/>
      <c r="L5" s="36"/>
      <c r="M5" s="36"/>
      <c r="N5" s="36"/>
      <c r="O5" s="36"/>
      <c r="P5" s="36"/>
      <c r="Q5" s="36"/>
      <c r="R5" s="36"/>
      <c r="S5" s="37"/>
      <c r="T5" s="36"/>
      <c r="U5" s="36"/>
      <c r="V5" s="36"/>
      <c r="W5" s="36"/>
      <c r="X5" s="36"/>
    </row>
    <row r="6" spans="2:24" ht="91.5" customHeight="1" x14ac:dyDescent="0.2">
      <c r="B6" s="312" t="str">
        <f>+EVALUACION!B6</f>
        <v>Objeto Contractual: “PRESTACION DE SERVCIOS DE GESTION LOGISTICA INTEGRAL A MONTO AGOTABLE PARA LA REALIZACION DE ACTIVIDADES ARTISTICAS Y PEDAGOGICAS EN EL MARCO DE LOS PROYECTOS DE INVERSION 2292 TEUSAQUILLO CONSTRUYE SEGURIDAD Y 2294 TEUSAQUILLO PACÍFICA, RESPETUOSA Y ARMÓNICA”</v>
      </c>
      <c r="C6" s="313"/>
      <c r="D6" s="313"/>
      <c r="E6" s="313"/>
      <c r="F6" s="313"/>
      <c r="G6" s="313"/>
      <c r="H6" s="313"/>
      <c r="I6" s="313"/>
      <c r="J6" s="313"/>
      <c r="K6" s="313"/>
      <c r="L6" s="313"/>
      <c r="M6" s="313"/>
      <c r="N6" s="313"/>
      <c r="O6" s="313"/>
      <c r="P6" s="313"/>
      <c r="Q6" s="313"/>
      <c r="R6" s="313"/>
      <c r="S6" s="313"/>
      <c r="T6" s="313"/>
      <c r="U6" s="313"/>
      <c r="V6" s="313"/>
      <c r="W6" s="313"/>
      <c r="X6" s="314"/>
    </row>
    <row r="7" spans="2:24" ht="26.25" customHeight="1" x14ac:dyDescent="0.2">
      <c r="B7" s="283" t="s">
        <v>131</v>
      </c>
      <c r="C7" s="284"/>
      <c r="D7" s="284"/>
      <c r="E7" s="284"/>
      <c r="F7" s="284"/>
      <c r="G7" s="284"/>
      <c r="H7" s="284"/>
      <c r="I7" s="284"/>
      <c r="J7" s="284"/>
      <c r="K7" s="284"/>
      <c r="L7" s="284"/>
      <c r="M7" s="284"/>
      <c r="N7" s="284"/>
      <c r="O7" s="284"/>
      <c r="P7" s="284"/>
      <c r="Q7" s="284"/>
      <c r="R7" s="284"/>
      <c r="S7" s="284"/>
      <c r="T7" s="284"/>
      <c r="U7" s="284"/>
      <c r="V7" s="284"/>
      <c r="W7" s="284"/>
      <c r="X7" s="285"/>
    </row>
    <row r="8" spans="2:24" ht="20.25" customHeight="1" x14ac:dyDescent="0.2">
      <c r="B8" s="283"/>
      <c r="C8" s="284"/>
      <c r="D8" s="284"/>
      <c r="E8" s="284"/>
      <c r="F8" s="284"/>
      <c r="G8" s="284"/>
      <c r="H8" s="284"/>
      <c r="I8" s="284"/>
      <c r="J8" s="284"/>
      <c r="K8" s="284"/>
      <c r="L8" s="284"/>
      <c r="M8" s="284"/>
      <c r="N8" s="284"/>
      <c r="O8" s="284"/>
      <c r="P8" s="284"/>
      <c r="Q8" s="284"/>
      <c r="R8" s="284"/>
      <c r="S8" s="284"/>
      <c r="T8" s="284"/>
      <c r="U8" s="284"/>
      <c r="V8" s="284"/>
      <c r="W8" s="284"/>
      <c r="X8" s="285"/>
    </row>
    <row r="9" spans="2:24" ht="24.75" customHeight="1" thickBot="1" x14ac:dyDescent="0.25">
      <c r="B9" s="310"/>
      <c r="C9" s="311"/>
      <c r="D9" s="311"/>
      <c r="E9" s="311"/>
      <c r="F9" s="311"/>
      <c r="G9" s="311"/>
      <c r="H9" s="311"/>
      <c r="I9" s="311"/>
      <c r="J9" s="311"/>
      <c r="K9" s="311"/>
      <c r="L9" s="311"/>
      <c r="M9" s="311"/>
      <c r="N9" s="311"/>
      <c r="O9" s="311"/>
      <c r="P9" s="311"/>
      <c r="Q9" s="311"/>
      <c r="R9" s="311"/>
      <c r="X9" s="46"/>
    </row>
    <row r="10" spans="2:24" ht="106.5" customHeight="1" thickBot="1" x14ac:dyDescent="0.25">
      <c r="B10" s="28" t="s">
        <v>91</v>
      </c>
      <c r="C10" s="29" t="s">
        <v>95</v>
      </c>
      <c r="D10" s="30" t="s">
        <v>94</v>
      </c>
      <c r="E10" s="30" t="s">
        <v>92</v>
      </c>
      <c r="F10" s="30" t="s">
        <v>93</v>
      </c>
      <c r="G10" s="29" t="s">
        <v>96</v>
      </c>
      <c r="H10" s="30" t="s">
        <v>2</v>
      </c>
      <c r="I10" s="30" t="s">
        <v>3</v>
      </c>
      <c r="J10" s="30" t="s">
        <v>97</v>
      </c>
      <c r="K10" s="30" t="s">
        <v>98</v>
      </c>
      <c r="L10" s="30" t="s">
        <v>99</v>
      </c>
      <c r="M10" s="29" t="s">
        <v>5</v>
      </c>
      <c r="N10" s="29" t="s">
        <v>100</v>
      </c>
      <c r="O10" s="30" t="s">
        <v>2</v>
      </c>
      <c r="P10" s="30" t="s">
        <v>3</v>
      </c>
      <c r="Q10" s="30" t="s">
        <v>97</v>
      </c>
      <c r="R10" s="30" t="s">
        <v>98</v>
      </c>
      <c r="S10" s="29" t="s">
        <v>104</v>
      </c>
      <c r="T10" s="29" t="s">
        <v>105</v>
      </c>
      <c r="U10" s="29" t="s">
        <v>106</v>
      </c>
      <c r="V10" s="29" t="s">
        <v>107</v>
      </c>
      <c r="W10" s="29" t="s">
        <v>108</v>
      </c>
      <c r="X10" s="31" t="s">
        <v>109</v>
      </c>
    </row>
    <row r="11" spans="2:24" ht="106.5" customHeight="1" x14ac:dyDescent="0.2">
      <c r="B11" s="32">
        <v>1</v>
      </c>
      <c r="C11" s="33" t="str">
        <f>+'EVALUACION CON CONTROLES'!C16:F16</f>
        <v>Requisitos habilitantes que impidan la selección objetiva</v>
      </c>
      <c r="D11" s="34" t="str">
        <f>+'EVALUACION CON CONTROLES'!B16</f>
        <v>PLANEACIÓN</v>
      </c>
      <c r="E11" s="34" t="str">
        <f>VLOOKUP(C11,'IDENTIFICACION Y ANALISIS'!$B$19:$F$68,3,FALSE)</f>
        <v>Especifico</v>
      </c>
      <c r="F11" s="34" t="str">
        <f>VLOOKUP(C11,'IDENTIFICACION Y ANALISIS'!$B$19:$F$68,4,FALSE)</f>
        <v>Interno</v>
      </c>
      <c r="G11" s="33" t="str">
        <f>+EVALUACION!H17</f>
        <v xml:space="preserve">Proceso desierto </v>
      </c>
      <c r="H11" s="33">
        <f>+EVALUACION!I17</f>
        <v>2</v>
      </c>
      <c r="I11" s="33">
        <f>+EVALUACION!J17</f>
        <v>5</v>
      </c>
      <c r="J11" s="33">
        <f>+EVALUACION!K17</f>
        <v>7</v>
      </c>
      <c r="K11" s="34" t="str">
        <f>+EVALUACION!L17</f>
        <v>ALTO</v>
      </c>
      <c r="L11" s="33" t="s">
        <v>135</v>
      </c>
      <c r="M11" s="34"/>
      <c r="N11" s="33" t="str">
        <f>+'EVALUACION CON CONTROLES'!G16</f>
        <v>Verificacion de las especificaciones tecnicas solicitdas en las fichas tecnicas</v>
      </c>
      <c r="O11" s="33">
        <f>+'EVALUACION CON CONTROLES'!I16</f>
        <v>2</v>
      </c>
      <c r="P11" s="33">
        <f>+'EVALUACION CON CONTROLES'!J16</f>
        <v>5</v>
      </c>
      <c r="Q11" s="33">
        <f>+'EVALUACION CON CONTROLES'!K16</f>
        <v>7</v>
      </c>
      <c r="R11" s="34" t="str">
        <f>+'EVALUACION CON CONTROLES'!L16</f>
        <v>ALTO</v>
      </c>
      <c r="S11" s="33" t="str">
        <f>+'EVALUACION CON CONTROLES'!M16</f>
        <v>NO</v>
      </c>
      <c r="T11" s="33" t="str">
        <f>+'EVALUACION CON CONTROLES'!N16</f>
        <v>Planeación del FDLT</v>
      </c>
      <c r="U11" s="33" t="str">
        <f>+'EVALUACION CON CONTROLES'!O16</f>
        <v xml:space="preserve">Una vez pase al comité técnico </v>
      </c>
      <c r="V11" s="33" t="str">
        <f>+'EVALUACION CON CONTROLES'!P16</f>
        <v xml:space="preserve">una semana posterior de realizar el comité técnico </v>
      </c>
      <c r="W11" s="33" t="str">
        <f>+'EVALUACION CON CONTROLES'!Q16</f>
        <v xml:space="preserve">revisando y/o ajustando los documentos y Estudios Previos del Proyecto </v>
      </c>
      <c r="X11" s="35" t="str">
        <f>+'EVALUACION CON CONTROLES'!R16</f>
        <v xml:space="preserve">Antes de iniciar el cargue en la plataforma SECOP </v>
      </c>
    </row>
    <row r="12" spans="2:24" ht="106.5" customHeight="1" x14ac:dyDescent="0.2">
      <c r="B12" s="17">
        <v>2</v>
      </c>
      <c r="C12" s="19" t="str">
        <f>+'EVALUACION CON CONTROLES'!C17:F17</f>
        <v>Inadecuada evaluación de las ofertas y/o verificación de requisitos habilitantes</v>
      </c>
      <c r="D12" s="18" t="str">
        <f>+'EVALUACION CON CONTROLES'!B17</f>
        <v>SELECCIÓN</v>
      </c>
      <c r="E12" s="18" t="str">
        <f>VLOOKUP(C12,'IDENTIFICACION Y ANALISIS'!$B$19:$F$68,3,FALSE)</f>
        <v>Especifico</v>
      </c>
      <c r="F12" s="18" t="str">
        <f>VLOOKUP(C12,'IDENTIFICACION Y ANALISIS'!$B$19:$F$68,4,FALSE)</f>
        <v>Interno</v>
      </c>
      <c r="G12" s="19" t="str">
        <f>+EVALUACION!H18</f>
        <v xml:space="preserve">Inadecuada selección de proponentes </v>
      </c>
      <c r="H12" s="19">
        <f>+EVALUACION!I18</f>
        <v>1</v>
      </c>
      <c r="I12" s="19">
        <f>+EVALUACION!J18</f>
        <v>3</v>
      </c>
      <c r="J12" s="19">
        <f>+EVALUACION!K18</f>
        <v>4</v>
      </c>
      <c r="K12" s="18" t="str">
        <f>+EVALUACION!L18</f>
        <v>BAJO</v>
      </c>
      <c r="L12" s="19" t="s">
        <v>135</v>
      </c>
      <c r="M12" s="18"/>
      <c r="N12" s="19" t="str">
        <f>+'EVALUACION CON CONTROLES'!G17</f>
        <v xml:space="preserve">Revisión de los requisitos habilitantes juridicos, financieros y técnicos por parte de los profesionales de las oficionas de contratación  y planeación. </v>
      </c>
      <c r="O12" s="19">
        <f>+'EVALUACION CON CONTROLES'!I17</f>
        <v>1</v>
      </c>
      <c r="P12" s="19">
        <f>+'EVALUACION CON CONTROLES'!J17</f>
        <v>3</v>
      </c>
      <c r="Q12" s="19">
        <f>+'EVALUACION CON CONTROLES'!K17</f>
        <v>4</v>
      </c>
      <c r="R12" s="18" t="str">
        <f>+'EVALUACION CON CONTROLES'!L17</f>
        <v>BAJO</v>
      </c>
      <c r="S12" s="19" t="str">
        <f>+'EVALUACION CON CONTROLES'!M17</f>
        <v>NO</v>
      </c>
      <c r="T12" s="19" t="str">
        <f>+'EVALUACION CON CONTROLES'!N17</f>
        <v>Area de contratación del FDLT</v>
      </c>
      <c r="U12" s="19" t="str">
        <f>+'EVALUACION CON CONTROLES'!O17</f>
        <v xml:space="preserve">Una vez se declare desierto el proceso </v>
      </c>
      <c r="V12" s="19" t="str">
        <f>+'EVALUACION CON CONTROLES'!P17</f>
        <v xml:space="preserve">Cuando se establece un nuevo procesos de selección </v>
      </c>
      <c r="W12" s="19" t="str">
        <f>+'EVALUACION CON CONTROLES'!Q17</f>
        <v xml:space="preserve">Revisando las obsevaciones realizadasa por los oferentes que se presentaron y evaluando la razón por la que el proceso se declaro desierto </v>
      </c>
      <c r="X12" s="20" t="str">
        <f>+'EVALUACION CON CONTROLES'!R17</f>
        <v xml:space="preserve">Durante la etapa pre contractual </v>
      </c>
    </row>
    <row r="13" spans="2:24" ht="106.5" customHeight="1" x14ac:dyDescent="0.2">
      <c r="B13" s="17">
        <v>3</v>
      </c>
      <c r="C13" s="19" t="str">
        <f>+'EVALUACION CON CONTROLES'!C18:F18</f>
        <v>Confabulacion de los proponentes (Colusión)</v>
      </c>
      <c r="D13" s="18" t="str">
        <f>+'EVALUACION CON CONTROLES'!B18</f>
        <v>SELECCIÓN</v>
      </c>
      <c r="E13" s="18" t="str">
        <f>VLOOKUP(C13,'IDENTIFICACION Y ANALISIS'!$B$19:$F$68,3,FALSE)</f>
        <v>General</v>
      </c>
      <c r="F13" s="18" t="str">
        <f>VLOOKUP(C13,'IDENTIFICACION Y ANALISIS'!$B$19:$F$68,4,FALSE)</f>
        <v>Externo</v>
      </c>
      <c r="G13" s="19" t="str">
        <f>+EVALUACION!H19</f>
        <v>Limitación del proceso contractual</v>
      </c>
      <c r="H13" s="19">
        <f>+EVALUACION!I19</f>
        <v>2</v>
      </c>
      <c r="I13" s="19">
        <f>+EVALUACION!J19</f>
        <v>2</v>
      </c>
      <c r="J13" s="19">
        <f>+EVALUACION!K19</f>
        <v>4</v>
      </c>
      <c r="K13" s="18" t="str">
        <f>+EVALUACION!L19</f>
        <v>BAJO</v>
      </c>
      <c r="L13" s="19" t="s">
        <v>135</v>
      </c>
      <c r="M13" s="18"/>
      <c r="N13" s="19" t="str">
        <f>+'EVALUACION CON CONTROLES'!G18</f>
        <v>Analisis detallado en la etapa de evaluacion de propuestas por parte del comité evaluador</v>
      </c>
      <c r="O13" s="19">
        <f>+'EVALUACION CON CONTROLES'!I18</f>
        <v>2</v>
      </c>
      <c r="P13" s="19">
        <f>+'EVALUACION CON CONTROLES'!J18</f>
        <v>2</v>
      </c>
      <c r="Q13" s="19">
        <f>+'EVALUACION CON CONTROLES'!K18</f>
        <v>4</v>
      </c>
      <c r="R13" s="18" t="str">
        <f>+'EVALUACION CON CONTROLES'!L18</f>
        <v>BAJO</v>
      </c>
      <c r="S13" s="19" t="str">
        <f>+'EVALUACION CON CONTROLES'!M18</f>
        <v>SI</v>
      </c>
      <c r="T13" s="19" t="str">
        <f>+'EVALUACION CON CONTROLES'!N18</f>
        <v>Area de contratación del FDLT</v>
      </c>
      <c r="U13" s="19" t="str">
        <f>+'EVALUACION CON CONTROLES'!O18</f>
        <v>En la etapa precontractual</v>
      </c>
      <c r="V13" s="19" t="str">
        <f>+'EVALUACION CON CONTROLES'!P18</f>
        <v>final de la etapa precontractual</v>
      </c>
      <c r="W13" s="19" t="str">
        <f>+'EVALUACION CON CONTROLES'!Q18</f>
        <v>en la evaluacion de las ofertas</v>
      </c>
      <c r="X13" s="20" t="str">
        <f>+'EVALUACION CON CONTROLES'!R18</f>
        <v xml:space="preserve">Durante la etapa pre contractual </v>
      </c>
    </row>
    <row r="14" spans="2:24" ht="106.5" customHeight="1" x14ac:dyDescent="0.2">
      <c r="B14" s="17">
        <v>5</v>
      </c>
      <c r="C14" s="19" t="str">
        <f>+'EVALUACION CON CONTROLES'!C19:F19</f>
        <v>Variación de los precios del mercado</v>
      </c>
      <c r="D14" s="18" t="str">
        <f>+'EVALUACION CON CONTROLES'!B19</f>
        <v>EJECUCIÓN</v>
      </c>
      <c r="E14" s="18" t="str">
        <f>VLOOKUP(C14,'IDENTIFICACION Y ANALISIS'!$B$19:$F$68,3,FALSE)</f>
        <v>General</v>
      </c>
      <c r="F14" s="18" t="str">
        <f>VLOOKUP(C14,'IDENTIFICACION Y ANALISIS'!$B$19:$F$68,4,FALSE)</f>
        <v>Externo</v>
      </c>
      <c r="G14" s="19" t="str">
        <f>+EVALUACION!H20</f>
        <v xml:space="preserve">Variación de los precios de los servicios raiz de un efecto inflacionario </v>
      </c>
      <c r="H14" s="19">
        <f>+EVALUACION!I20</f>
        <v>2</v>
      </c>
      <c r="I14" s="19">
        <f>+EVALUACION!J20</f>
        <v>3</v>
      </c>
      <c r="J14" s="19">
        <f>+EVALUACION!K20</f>
        <v>5</v>
      </c>
      <c r="K14" s="18" t="str">
        <f>+EVALUACION!L20</f>
        <v>MEDIO</v>
      </c>
      <c r="L14" s="19" t="s">
        <v>137</v>
      </c>
      <c r="M14" s="18" t="s">
        <v>201</v>
      </c>
      <c r="N14" s="19" t="str">
        <f>+'EVALUACION CON CONTROLES'!G19</f>
        <v>Revisión periodica del comportamiento de los precios y los factores que generas la variacion de los mismos</v>
      </c>
      <c r="O14" s="19">
        <f>+'EVALUACION CON CONTROLES'!I19</f>
        <v>2</v>
      </c>
      <c r="P14" s="19">
        <f>+'EVALUACION CON CONTROLES'!J19</f>
        <v>3</v>
      </c>
      <c r="Q14" s="19">
        <f>+'EVALUACION CON CONTROLES'!K19</f>
        <v>5</v>
      </c>
      <c r="R14" s="18" t="str">
        <f>+'EVALUACION CON CONTROLES'!L19</f>
        <v>MEDIO</v>
      </c>
      <c r="S14" s="19" t="str">
        <f>+'EVALUACION CON CONTROLES'!M19</f>
        <v>SI</v>
      </c>
      <c r="T14" s="19" t="str">
        <f>+'EVALUACION CON CONTROLES'!N19</f>
        <v>FDLT y contratista</v>
      </c>
      <c r="U14" s="19" t="str">
        <f>+'EVALUACION CON CONTROLES'!O19</f>
        <v>A partir de la adjudicación del contrato</v>
      </c>
      <c r="V14" s="19" t="str">
        <f>+'EVALUACION CON CONTROLES'!P19</f>
        <v xml:space="preserve">en toda la etapa de ejecución </v>
      </c>
      <c r="W14" s="19" t="str">
        <f>+'EVALUACION CON CONTROLES'!Q19</f>
        <v xml:space="preserve">A traves de información economica revisada y allegada por el contratista al FDLT </v>
      </c>
      <c r="X14" s="20" t="str">
        <f>+'EVALUACION CON CONTROLES'!R19</f>
        <v xml:space="preserve">semanalmente hasta la etapa de ejecucíon </v>
      </c>
    </row>
    <row r="15" spans="2:24" ht="106.5" customHeight="1" x14ac:dyDescent="0.2">
      <c r="B15" s="17">
        <v>7</v>
      </c>
      <c r="C15" s="19" t="str">
        <f>+'EVALUACION CON CONTROLES'!C20:F20</f>
        <v>Incumplimiento de compromisos adquiridos por el contratista seleccionado con sus subcontratistas, suministradores de bienes y servicios.</v>
      </c>
      <c r="D15" s="18" t="str">
        <f>+'EVALUACION CON CONTROLES'!B20</f>
        <v>EJECUCIÓN</v>
      </c>
      <c r="E15" s="18" t="str">
        <f>VLOOKUP(C15,'IDENTIFICACION Y ANALISIS'!$B$19:$F$68,3,FALSE)</f>
        <v>Especifico</v>
      </c>
      <c r="F15" s="18" t="str">
        <f>VLOOKUP(C15,'IDENTIFICACION Y ANALISIS'!$B$19:$F$68,4,FALSE)</f>
        <v>Interno</v>
      </c>
      <c r="G15" s="19" t="str">
        <f>+EVALUACION!H21</f>
        <v xml:space="preserve">No entregar a tiempo, a conformidad en cantidad y calidad los entregables señalados en el anexo técnico </v>
      </c>
      <c r="H15" s="19">
        <f>+EVALUACION!I21</f>
        <v>2</v>
      </c>
      <c r="I15" s="19">
        <f>+EVALUACION!J21</f>
        <v>4</v>
      </c>
      <c r="J15" s="19">
        <f>+EVALUACION!K21</f>
        <v>6</v>
      </c>
      <c r="K15" s="18" t="str">
        <f>+EVALUACION!L21</f>
        <v>ALTO</v>
      </c>
      <c r="L15" s="19" t="s">
        <v>136</v>
      </c>
      <c r="M15" s="18"/>
      <c r="N15" s="19" t="str">
        <f>+'EVALUACION CON CONTROLES'!G20</f>
        <v>Revisión periodica del cronograma de actividades y de entrega de los bienes y servicios.</v>
      </c>
      <c r="O15" s="19">
        <f>+'EVALUACION CON CONTROLES'!I20</f>
        <v>2</v>
      </c>
      <c r="P15" s="19">
        <f>+'EVALUACION CON CONTROLES'!J20</f>
        <v>4</v>
      </c>
      <c r="Q15" s="19">
        <f>+'EVALUACION CON CONTROLES'!K20</f>
        <v>6</v>
      </c>
      <c r="R15" s="18" t="str">
        <f>+'EVALUACION CON CONTROLES'!L20</f>
        <v>ALTO</v>
      </c>
      <c r="S15" s="19" t="str">
        <f>+'EVALUACION CON CONTROLES'!M20</f>
        <v>NO</v>
      </c>
      <c r="T15" s="19" t="str">
        <f>+'EVALUACION CON CONTROLES'!N20</f>
        <v>Contaritsta</v>
      </c>
      <c r="U15" s="19" t="str">
        <f>+'EVALUACION CON CONTROLES'!O20</f>
        <v xml:space="preserve">Una vez se inicie la ejecución del proyecto </v>
      </c>
      <c r="V15" s="19" t="str">
        <f>+'EVALUACION CON CONTROLES'!P20</f>
        <v xml:space="preserve">Hasta la liquidación del proyecto </v>
      </c>
      <c r="W15" s="19" t="str">
        <f>+'EVALUACION CON CONTROLES'!Q20</f>
        <v>seguimiento realizado a trves del apoyo a la supervision del contrato</v>
      </c>
      <c r="X15" s="20" t="str">
        <f>+'EVALUACION CON CONTROLES'!R20</f>
        <v xml:space="preserve">Durante la ejecución del contrato </v>
      </c>
    </row>
    <row r="16" spans="2:24" ht="106.5" customHeight="1" x14ac:dyDescent="0.2">
      <c r="B16" s="17">
        <v>8</v>
      </c>
      <c r="C16" s="19" t="str">
        <f>+'EVALUACION CON CONTROLES'!C21:F21</f>
        <v>Incumplimiento de la administración en los pagos.</v>
      </c>
      <c r="D16" s="18" t="str">
        <f>+'EVALUACION CON CONTROLES'!B21</f>
        <v>EJECUCIÓN</v>
      </c>
      <c r="E16" s="18" t="str">
        <f>VLOOKUP(C16,'IDENTIFICACION Y ANALISIS'!$B$19:$F$68,3,FALSE)</f>
        <v>Especifico</v>
      </c>
      <c r="F16" s="18" t="str">
        <f>VLOOKUP(C16,'IDENTIFICACION Y ANALISIS'!$B$19:$F$68,4,FALSE)</f>
        <v>Interno</v>
      </c>
      <c r="G16" s="19" t="str">
        <f>+EVALUACION!H22</f>
        <v xml:space="preserve">Demora en la liquidación del contrato </v>
      </c>
      <c r="H16" s="19">
        <f>+EVALUACION!I22</f>
        <v>2</v>
      </c>
      <c r="I16" s="19">
        <f>+EVALUACION!J22</f>
        <v>3</v>
      </c>
      <c r="J16" s="19">
        <f>+EVALUACION!K22</f>
        <v>5</v>
      </c>
      <c r="K16" s="18" t="str">
        <f>+EVALUACION!L22</f>
        <v>MEDIO</v>
      </c>
      <c r="L16" s="19" t="s">
        <v>135</v>
      </c>
      <c r="M16" s="18"/>
      <c r="N16" s="19" t="str">
        <f>+'EVALUACION CON CONTROLES'!G21</f>
        <v>Orientar al contratista en los tramites y documentos a presentar para los pagos. Acompañar y tramitar la liquidación según norma vigente</v>
      </c>
      <c r="O16" s="19">
        <f>+'EVALUACION CON CONTROLES'!I21</f>
        <v>2</v>
      </c>
      <c r="P16" s="19">
        <f>+'EVALUACION CON CONTROLES'!J21</f>
        <v>3</v>
      </c>
      <c r="Q16" s="19">
        <f>+'EVALUACION CON CONTROLES'!K21</f>
        <v>5</v>
      </c>
      <c r="R16" s="18" t="str">
        <f>+'EVALUACION CON CONTROLES'!L21</f>
        <v>MEDIO</v>
      </c>
      <c r="S16" s="19" t="str">
        <f>+'EVALUACION CON CONTROLES'!M21</f>
        <v>SI</v>
      </c>
      <c r="T16" s="19" t="str">
        <f>+'EVALUACION CON CONTROLES'!N21</f>
        <v>FDLT</v>
      </c>
      <c r="U16" s="19" t="str">
        <f>+'EVALUACION CON CONTROLES'!O21</f>
        <v xml:space="preserve">Desde la solicitud de primer pago </v>
      </c>
      <c r="V16" s="19" t="str">
        <f>+'EVALUACION CON CONTROLES'!P21</f>
        <v xml:space="preserve">Hasta la liquidación del proyecto </v>
      </c>
      <c r="W16" s="19" t="str">
        <f>+'EVALUACION CON CONTROLES'!Q21</f>
        <v xml:space="preserve">Mediante correos electronicos y/u oficios que den cuenta del seguimiento </v>
      </c>
      <c r="X16" s="20" t="str">
        <f>+'EVALUACION CON CONTROLES'!R21</f>
        <v xml:space="preserve">Durante la ejecución del contrato </v>
      </c>
    </row>
    <row r="17" spans="2:24" ht="106.5" customHeight="1" x14ac:dyDescent="0.2">
      <c r="B17" s="17">
        <v>9</v>
      </c>
      <c r="C17" s="19" t="str">
        <f>+'EVALUACION CON CONTROLES'!C22:F22</f>
        <v>Riesgo   geológico</v>
      </c>
      <c r="D17" s="18" t="str">
        <f>+'EVALUACION CON CONTROLES'!B22</f>
        <v>EJECUCIÓN</v>
      </c>
      <c r="E17" s="18" t="str">
        <f>VLOOKUP(C17,'IDENTIFICACION Y ANALISIS'!$B$19:$F$68,3,FALSE)</f>
        <v>General</v>
      </c>
      <c r="F17" s="18" t="str">
        <f>VLOOKUP(C17,'IDENTIFICACION Y ANALISIS'!$B$19:$F$68,4,FALSE)</f>
        <v>Externo</v>
      </c>
      <c r="G17" s="19" t="str">
        <f>+EVALUACION!H23</f>
        <v>No realizacion del evento</v>
      </c>
      <c r="H17" s="19">
        <f>+EVALUACION!I23</f>
        <v>1</v>
      </c>
      <c r="I17" s="19">
        <f>+EVALUACION!J23</f>
        <v>5</v>
      </c>
      <c r="J17" s="19">
        <f>+EVALUACION!K23</f>
        <v>6</v>
      </c>
      <c r="K17" s="18" t="str">
        <f>+EVALUACION!L23</f>
        <v>ALTO</v>
      </c>
      <c r="L17" s="19" t="s">
        <v>136</v>
      </c>
      <c r="M17" s="18"/>
      <c r="N17" s="19" t="str">
        <f>+'EVALUACION CON CONTROLES'!G22</f>
        <v>Mantenerse actualizado de cualquier eventualidad en cuanto a los fenomenos naturales.</v>
      </c>
      <c r="O17" s="19">
        <f>+'EVALUACION CON CONTROLES'!I22</f>
        <v>1</v>
      </c>
      <c r="P17" s="19">
        <f>+'EVALUACION CON CONTROLES'!J22</f>
        <v>5</v>
      </c>
      <c r="Q17" s="19">
        <f>+'EVALUACION CON CONTROLES'!K22</f>
        <v>6</v>
      </c>
      <c r="R17" s="18" t="str">
        <f>+'EVALUACION CON CONTROLES'!L22</f>
        <v>ALTO</v>
      </c>
      <c r="S17" s="19" t="str">
        <f>+'EVALUACION CON CONTROLES'!M22</f>
        <v>SI</v>
      </c>
      <c r="T17" s="19" t="str">
        <f>+'EVALUACION CON CONTROLES'!N22</f>
        <v>Contaritsta</v>
      </c>
      <c r="U17" s="19" t="str">
        <f>+'EVALUACION CON CONTROLES'!O22</f>
        <v xml:space="preserve">Durante la ejecución del contrato </v>
      </c>
      <c r="V17" s="19" t="str">
        <f>+'EVALUACION CON CONTROLES'!P22</f>
        <v>Cuando inicia la ejecucion de los eventos.</v>
      </c>
      <c r="W17" s="19" t="str">
        <f>+'EVALUACION CON CONTROLES'!Q22</f>
        <v>Seguimiento a la ejecucion de los evento.</v>
      </c>
      <c r="X17" s="20" t="str">
        <f>+'EVALUACION CON CONTROLES'!R22</f>
        <v xml:space="preserve">Durante la ejecución del contrato </v>
      </c>
    </row>
    <row r="18" spans="2:24" ht="106.5" customHeight="1" x14ac:dyDescent="0.2">
      <c r="B18" s="17">
        <v>10</v>
      </c>
      <c r="C18" s="19" t="str">
        <f>+'EVALUACION CON CONTROLES'!C23:F23</f>
        <v>Eventos naturales tales como lluvias, inundaciones y sequias entre otros</v>
      </c>
      <c r="D18" s="18" t="str">
        <f>+'EVALUACION CON CONTROLES'!B23</f>
        <v>EJECUCIÓN</v>
      </c>
      <c r="E18" s="18" t="str">
        <f>VLOOKUP(C18,'IDENTIFICACION Y ANALISIS'!$B$19:$F$68,3,FALSE)</f>
        <v>General</v>
      </c>
      <c r="F18" s="18" t="str">
        <f>VLOOKUP(C18,'IDENTIFICACION Y ANALISIS'!$B$19:$F$68,4,FALSE)</f>
        <v>Externo</v>
      </c>
      <c r="G18" s="19" t="str">
        <f>+EVALUACION!H24</f>
        <v>Retrasar tiempos para la realizacion del evento.</v>
      </c>
      <c r="H18" s="19">
        <f>+EVALUACION!I24</f>
        <v>2</v>
      </c>
      <c r="I18" s="19">
        <f>+EVALUACION!J24</f>
        <v>3</v>
      </c>
      <c r="J18" s="19">
        <f>+EVALUACION!K24</f>
        <v>5</v>
      </c>
      <c r="K18" s="18" t="str">
        <f>+EVALUACION!L24</f>
        <v>MEDIO</v>
      </c>
      <c r="L18" s="19" t="s">
        <v>136</v>
      </c>
      <c r="M18" s="18"/>
      <c r="N18" s="19" t="str">
        <f>+'EVALUACION CON CONTROLES'!G23</f>
        <v>Mantenerse actualizado de cualquier eventualidad en cuanto las condiciones ambientales.</v>
      </c>
      <c r="O18" s="19">
        <f>+'EVALUACION CON CONTROLES'!I23</f>
        <v>2</v>
      </c>
      <c r="P18" s="19">
        <f>+'EVALUACION CON CONTROLES'!J23</f>
        <v>3</v>
      </c>
      <c r="Q18" s="19">
        <f>+'EVALUACION CON CONTROLES'!K23</f>
        <v>5</v>
      </c>
      <c r="R18" s="18" t="str">
        <f>+'EVALUACION CON CONTROLES'!L23</f>
        <v>MEDIO</v>
      </c>
      <c r="S18" s="19" t="str">
        <f>+'EVALUACION CON CONTROLES'!M23</f>
        <v>SI</v>
      </c>
      <c r="T18" s="19" t="str">
        <f>+'EVALUACION CON CONTROLES'!N23</f>
        <v>Contaritsta</v>
      </c>
      <c r="U18" s="19" t="str">
        <f>+'EVALUACION CON CONTROLES'!O23</f>
        <v xml:space="preserve">Durante la ejecución del contrato </v>
      </c>
      <c r="V18" s="19" t="str">
        <f>+'EVALUACION CON CONTROLES'!P23</f>
        <v>Cuando inicia la ejecucion de los eventos.</v>
      </c>
      <c r="W18" s="19" t="str">
        <f>+'EVALUACION CON CONTROLES'!Q23</f>
        <v>Seguimiento a la ejecucion de los evento.</v>
      </c>
      <c r="X18" s="20" t="str">
        <f>+'EVALUACION CON CONTROLES'!R23</f>
        <v xml:space="preserve">Durante la ejecución del contrato </v>
      </c>
    </row>
    <row r="19" spans="2:24" ht="13.5" customHeight="1" x14ac:dyDescent="0.2">
      <c r="B19" s="45"/>
      <c r="X19" s="46"/>
    </row>
    <row r="20" spans="2:24" ht="13.5" customHeight="1" x14ac:dyDescent="0.25">
      <c r="B20" s="45"/>
      <c r="E20" s="14"/>
      <c r="F20" s="315" t="s">
        <v>128</v>
      </c>
      <c r="G20" s="315"/>
      <c r="H20" s="14"/>
      <c r="I20" s="14"/>
      <c r="J20" s="298" t="s">
        <v>21</v>
      </c>
      <c r="K20" s="298"/>
      <c r="L20" s="298"/>
      <c r="M20" s="298"/>
      <c r="X20" s="46"/>
    </row>
    <row r="21" spans="2:24" ht="13.5" customHeight="1" x14ac:dyDescent="0.2">
      <c r="B21" s="45"/>
      <c r="E21" s="305" t="s">
        <v>2</v>
      </c>
      <c r="F21" s="41" t="s">
        <v>15</v>
      </c>
      <c r="G21" s="41" t="s">
        <v>14</v>
      </c>
      <c r="H21" s="14"/>
      <c r="I21" s="14"/>
      <c r="J21" s="294" t="s">
        <v>20</v>
      </c>
      <c r="K21" s="295"/>
      <c r="L21" s="294" t="s">
        <v>14</v>
      </c>
      <c r="M21" s="295"/>
      <c r="X21" s="46"/>
    </row>
    <row r="22" spans="2:24" ht="13.5" customHeight="1" x14ac:dyDescent="0.2">
      <c r="B22" s="45"/>
      <c r="E22" s="305"/>
      <c r="F22" s="19" t="s">
        <v>9</v>
      </c>
      <c r="G22" s="19">
        <v>1</v>
      </c>
      <c r="H22" s="14"/>
      <c r="I22" s="14"/>
      <c r="J22" s="296" t="s">
        <v>17</v>
      </c>
      <c r="K22" s="297"/>
      <c r="L22" s="284">
        <v>1</v>
      </c>
      <c r="M22" s="284"/>
      <c r="X22" s="46"/>
    </row>
    <row r="23" spans="2:24" ht="13.5" customHeight="1" x14ac:dyDescent="0.2">
      <c r="B23" s="45"/>
      <c r="E23" s="305"/>
      <c r="F23" s="19" t="s">
        <v>10</v>
      </c>
      <c r="G23" s="19">
        <v>2</v>
      </c>
      <c r="H23" s="14"/>
      <c r="I23" s="14"/>
      <c r="J23" s="296" t="s">
        <v>18</v>
      </c>
      <c r="K23" s="297"/>
      <c r="L23" s="284">
        <v>2</v>
      </c>
      <c r="M23" s="284"/>
      <c r="X23" s="46"/>
    </row>
    <row r="24" spans="2:24" ht="13.5" customHeight="1" x14ac:dyDescent="0.2">
      <c r="B24" s="45"/>
      <c r="E24" s="305"/>
      <c r="F24" s="19" t="s">
        <v>11</v>
      </c>
      <c r="G24" s="19">
        <v>3</v>
      </c>
      <c r="H24" s="14"/>
      <c r="I24" s="14"/>
      <c r="J24" s="296" t="s">
        <v>1</v>
      </c>
      <c r="K24" s="297"/>
      <c r="L24" s="284">
        <v>3</v>
      </c>
      <c r="M24" s="284"/>
      <c r="X24" s="46"/>
    </row>
    <row r="25" spans="2:24" ht="13.5" customHeight="1" x14ac:dyDescent="0.2">
      <c r="B25" s="45"/>
      <c r="E25" s="305"/>
      <c r="F25" s="19" t="s">
        <v>12</v>
      </c>
      <c r="G25" s="19">
        <v>4</v>
      </c>
      <c r="H25" s="14"/>
      <c r="I25" s="14"/>
      <c r="J25" s="296" t="s">
        <v>19</v>
      </c>
      <c r="K25" s="297"/>
      <c r="L25" s="284">
        <v>4</v>
      </c>
      <c r="M25" s="284"/>
      <c r="X25" s="46"/>
    </row>
    <row r="26" spans="2:24" ht="13.5" customHeight="1" x14ac:dyDescent="0.2">
      <c r="B26" s="45"/>
      <c r="E26" s="305"/>
      <c r="F26" s="19" t="s">
        <v>13</v>
      </c>
      <c r="G26" s="19">
        <v>5</v>
      </c>
      <c r="H26" s="14"/>
      <c r="I26" s="14"/>
      <c r="J26" s="296" t="s">
        <v>0</v>
      </c>
      <c r="K26" s="297"/>
      <c r="L26" s="284">
        <v>5</v>
      </c>
      <c r="M26" s="284"/>
      <c r="X26" s="46"/>
    </row>
    <row r="27" spans="2:24" ht="13.5" customHeight="1" x14ac:dyDescent="0.2">
      <c r="B27" s="45"/>
      <c r="D27" s="14"/>
      <c r="E27" s="14"/>
      <c r="F27" s="14"/>
      <c r="G27" s="14"/>
      <c r="H27" s="14"/>
      <c r="I27" s="14"/>
      <c r="J27" s="14"/>
      <c r="K27" s="14"/>
      <c r="L27" s="14"/>
      <c r="M27" s="14"/>
      <c r="X27" s="46"/>
    </row>
    <row r="28" spans="2:24" ht="13.5" customHeight="1" x14ac:dyDescent="0.25">
      <c r="B28" s="45"/>
      <c r="D28" s="298" t="s">
        <v>22</v>
      </c>
      <c r="E28" s="298"/>
      <c r="F28" s="298"/>
      <c r="G28" s="298"/>
      <c r="H28" s="298"/>
      <c r="I28" s="298"/>
      <c r="J28" s="298"/>
      <c r="K28" s="298"/>
      <c r="X28" s="46"/>
    </row>
    <row r="29" spans="2:24" ht="13.5" customHeight="1" x14ac:dyDescent="0.25">
      <c r="B29" s="45"/>
      <c r="D29" s="301" t="s">
        <v>15</v>
      </c>
      <c r="E29" s="301" t="s">
        <v>14</v>
      </c>
      <c r="F29" s="289" t="s">
        <v>17</v>
      </c>
      <c r="G29" s="289"/>
      <c r="H29" s="316" t="s">
        <v>18</v>
      </c>
      <c r="I29" s="317"/>
      <c r="J29" s="42" t="s">
        <v>1</v>
      </c>
      <c r="K29" s="42" t="s">
        <v>19</v>
      </c>
      <c r="L29" s="41" t="s">
        <v>0</v>
      </c>
      <c r="P29" s="298" t="s">
        <v>16</v>
      </c>
      <c r="Q29" s="298"/>
      <c r="R29" s="298"/>
      <c r="S29" s="298"/>
      <c r="T29" s="298"/>
      <c r="X29" s="46"/>
    </row>
    <row r="30" spans="2:24" ht="13.5" customHeight="1" x14ac:dyDescent="0.2">
      <c r="B30" s="45"/>
      <c r="D30" s="301"/>
      <c r="E30" s="301"/>
      <c r="F30" s="304">
        <v>1</v>
      </c>
      <c r="G30" s="304"/>
      <c r="H30" s="302">
        <v>2</v>
      </c>
      <c r="I30" s="303"/>
      <c r="J30" s="43">
        <v>3</v>
      </c>
      <c r="K30" s="43">
        <v>4</v>
      </c>
      <c r="L30" s="43">
        <v>5</v>
      </c>
      <c r="P30" s="289" t="s">
        <v>22</v>
      </c>
      <c r="Q30" s="289"/>
      <c r="R30" s="289"/>
      <c r="S30" s="289" t="s">
        <v>23</v>
      </c>
      <c r="T30" s="289"/>
      <c r="X30" s="46"/>
    </row>
    <row r="31" spans="2:24" ht="13.5" customHeight="1" x14ac:dyDescent="0.2">
      <c r="B31" s="45"/>
      <c r="D31" s="19" t="s">
        <v>9</v>
      </c>
      <c r="E31" s="21">
        <v>1</v>
      </c>
      <c r="F31" s="292">
        <v>2</v>
      </c>
      <c r="G31" s="292"/>
      <c r="H31" s="290">
        <v>3</v>
      </c>
      <c r="I31" s="291"/>
      <c r="J31" s="39">
        <v>4</v>
      </c>
      <c r="K31" s="44">
        <v>5</v>
      </c>
      <c r="L31" s="38">
        <v>6</v>
      </c>
      <c r="P31" s="309" t="s">
        <v>24</v>
      </c>
      <c r="Q31" s="309"/>
      <c r="R31" s="309"/>
      <c r="S31" s="306" t="s">
        <v>25</v>
      </c>
      <c r="T31" s="306"/>
      <c r="X31" s="46"/>
    </row>
    <row r="32" spans="2:24" ht="13.5" customHeight="1" x14ac:dyDescent="0.2">
      <c r="B32" s="45"/>
      <c r="D32" s="19" t="s">
        <v>10</v>
      </c>
      <c r="E32" s="21">
        <v>2</v>
      </c>
      <c r="F32" s="292">
        <v>3</v>
      </c>
      <c r="G32" s="292"/>
      <c r="H32" s="290">
        <v>4</v>
      </c>
      <c r="I32" s="291"/>
      <c r="J32" s="44">
        <v>5</v>
      </c>
      <c r="K32" s="38">
        <v>6</v>
      </c>
      <c r="L32" s="38">
        <v>7</v>
      </c>
      <c r="P32" s="286" t="s">
        <v>26</v>
      </c>
      <c r="Q32" s="286"/>
      <c r="R32" s="286"/>
      <c r="S32" s="306" t="s">
        <v>27</v>
      </c>
      <c r="T32" s="306"/>
      <c r="X32" s="46"/>
    </row>
    <row r="33" spans="2:24" ht="13.5" customHeight="1" x14ac:dyDescent="0.2">
      <c r="B33" s="45"/>
      <c r="D33" s="19" t="s">
        <v>11</v>
      </c>
      <c r="E33" s="21">
        <v>3</v>
      </c>
      <c r="F33" s="292">
        <v>4</v>
      </c>
      <c r="G33" s="292"/>
      <c r="H33" s="307">
        <v>5</v>
      </c>
      <c r="I33" s="308"/>
      <c r="J33" s="38">
        <v>6</v>
      </c>
      <c r="K33" s="38">
        <v>7</v>
      </c>
      <c r="L33" s="40">
        <v>8</v>
      </c>
      <c r="P33" s="293">
        <v>5</v>
      </c>
      <c r="Q33" s="293"/>
      <c r="R33" s="293"/>
      <c r="S33" s="306" t="s">
        <v>28</v>
      </c>
      <c r="T33" s="306"/>
      <c r="X33" s="46"/>
    </row>
    <row r="34" spans="2:24" ht="13.5" customHeight="1" x14ac:dyDescent="0.2">
      <c r="B34" s="45"/>
      <c r="D34" s="19" t="s">
        <v>12</v>
      </c>
      <c r="E34" s="21">
        <v>4</v>
      </c>
      <c r="F34" s="293">
        <v>5</v>
      </c>
      <c r="G34" s="293"/>
      <c r="H34" s="287">
        <v>6</v>
      </c>
      <c r="I34" s="288"/>
      <c r="J34" s="38">
        <v>7</v>
      </c>
      <c r="K34" s="40">
        <v>8</v>
      </c>
      <c r="L34" s="40">
        <v>9</v>
      </c>
      <c r="P34" s="292" t="s">
        <v>29</v>
      </c>
      <c r="Q34" s="292"/>
      <c r="R34" s="292"/>
      <c r="S34" s="306" t="s">
        <v>30</v>
      </c>
      <c r="T34" s="306"/>
      <c r="X34" s="46"/>
    </row>
    <row r="35" spans="2:24" ht="13.5" customHeight="1" x14ac:dyDescent="0.2">
      <c r="B35" s="45"/>
      <c r="D35" s="19" t="s">
        <v>13</v>
      </c>
      <c r="E35" s="21">
        <v>5</v>
      </c>
      <c r="F35" s="286">
        <v>6</v>
      </c>
      <c r="G35" s="286"/>
      <c r="H35" s="287">
        <v>7</v>
      </c>
      <c r="I35" s="288"/>
      <c r="J35" s="40">
        <v>8</v>
      </c>
      <c r="K35" s="40">
        <v>9</v>
      </c>
      <c r="L35" s="40">
        <v>10</v>
      </c>
      <c r="X35" s="46"/>
    </row>
    <row r="36" spans="2:24" ht="13.5" customHeight="1" thickBot="1" x14ac:dyDescent="0.25">
      <c r="B36" s="22"/>
      <c r="C36" s="23"/>
      <c r="D36" s="24"/>
      <c r="E36" s="24"/>
      <c r="F36" s="24"/>
      <c r="G36" s="24"/>
      <c r="H36" s="24"/>
      <c r="I36" s="24"/>
      <c r="J36" s="24"/>
      <c r="K36" s="24"/>
      <c r="L36" s="24"/>
      <c r="M36" s="24"/>
      <c r="N36" s="23"/>
      <c r="O36" s="23"/>
      <c r="P36" s="23"/>
      <c r="Q36" s="23"/>
      <c r="R36" s="23"/>
      <c r="S36" s="23"/>
      <c r="T36" s="23"/>
      <c r="U36" s="23"/>
      <c r="V36" s="23"/>
      <c r="W36" s="23"/>
      <c r="X36" s="25"/>
    </row>
    <row r="37" spans="2:24" ht="16.5" customHeight="1" x14ac:dyDescent="0.2">
      <c r="D37" s="14"/>
      <c r="F37" s="14"/>
      <c r="G37" s="14"/>
      <c r="H37" s="14"/>
      <c r="I37" s="14"/>
      <c r="J37" s="14"/>
      <c r="K37" s="14"/>
      <c r="L37" s="14"/>
      <c r="M37" s="14"/>
      <c r="N37" s="14"/>
      <c r="O37" s="14"/>
      <c r="P37" s="14"/>
      <c r="Q37" s="14"/>
      <c r="R37" s="14"/>
    </row>
    <row r="38" spans="2:24" ht="16.5" customHeight="1" x14ac:dyDescent="0.2">
      <c r="D38" s="14"/>
      <c r="F38" s="14"/>
      <c r="G38" s="14"/>
      <c r="H38" s="14"/>
      <c r="I38" s="14"/>
      <c r="J38" s="14"/>
      <c r="K38" s="14"/>
      <c r="L38" s="14"/>
      <c r="M38" s="14"/>
      <c r="N38" s="14"/>
      <c r="O38" s="14"/>
      <c r="P38" s="14"/>
      <c r="Q38" s="14"/>
      <c r="R38" s="14"/>
    </row>
    <row r="39" spans="2:24" ht="12.75" customHeight="1" x14ac:dyDescent="0.2">
      <c r="D39" s="14"/>
      <c r="F39" s="14"/>
      <c r="G39" s="14"/>
      <c r="H39" s="14"/>
      <c r="I39" s="14"/>
      <c r="J39" s="14"/>
      <c r="K39" s="14"/>
      <c r="L39" s="14"/>
      <c r="M39" s="14"/>
      <c r="N39" s="14"/>
      <c r="O39" s="14"/>
      <c r="P39" s="14"/>
      <c r="Q39" s="14"/>
      <c r="R39" s="14"/>
    </row>
    <row r="40" spans="2:24" hidden="1" x14ac:dyDescent="0.2">
      <c r="B40" s="16" t="s">
        <v>136</v>
      </c>
      <c r="D40" s="14"/>
      <c r="F40" s="14"/>
      <c r="G40" s="14"/>
      <c r="H40" s="14"/>
      <c r="I40" s="14"/>
      <c r="J40" s="14"/>
      <c r="K40" s="14"/>
      <c r="L40" s="14"/>
      <c r="M40" s="14"/>
      <c r="N40" s="14"/>
      <c r="O40" s="14"/>
      <c r="P40" s="14"/>
      <c r="Q40" s="14"/>
      <c r="R40" s="14"/>
    </row>
    <row r="41" spans="2:24" ht="15" hidden="1" x14ac:dyDescent="0.25">
      <c r="B41" s="16" t="s">
        <v>135</v>
      </c>
      <c r="D41" s="26"/>
      <c r="F41" s="14"/>
      <c r="G41" s="26"/>
      <c r="H41" s="26"/>
      <c r="I41" s="26"/>
      <c r="J41" s="26"/>
      <c r="K41" s="26"/>
      <c r="L41" s="26"/>
      <c r="M41" s="26"/>
      <c r="N41" s="26"/>
      <c r="O41" s="26"/>
      <c r="P41" s="26"/>
      <c r="Q41" s="26"/>
      <c r="R41" s="26"/>
    </row>
    <row r="42" spans="2:24" hidden="1" x14ac:dyDescent="0.2">
      <c r="B42" s="16" t="s">
        <v>137</v>
      </c>
      <c r="D42" s="14"/>
      <c r="F42" s="14"/>
      <c r="G42" s="14"/>
      <c r="H42" s="14"/>
      <c r="I42" s="14"/>
      <c r="J42" s="14"/>
      <c r="K42" s="14"/>
      <c r="L42" s="14"/>
      <c r="M42" s="14"/>
      <c r="N42" s="14"/>
      <c r="O42" s="14"/>
      <c r="P42" s="14"/>
      <c r="Q42" s="14"/>
      <c r="R42" s="14"/>
    </row>
    <row r="43" spans="2:24" x14ac:dyDescent="0.2">
      <c r="D43" s="14"/>
      <c r="F43" s="14"/>
      <c r="G43" s="14"/>
      <c r="H43" s="14"/>
      <c r="I43" s="14"/>
      <c r="J43" s="14"/>
      <c r="K43" s="14"/>
      <c r="L43" s="14"/>
      <c r="M43" s="14"/>
      <c r="N43" s="14"/>
      <c r="O43" s="14"/>
      <c r="P43" s="14"/>
      <c r="Q43" s="14"/>
      <c r="R43" s="14"/>
    </row>
    <row r="44" spans="2:24" x14ac:dyDescent="0.2">
      <c r="D44" s="14"/>
      <c r="F44" s="14"/>
      <c r="G44" s="14"/>
      <c r="H44" s="14"/>
      <c r="I44" s="14"/>
      <c r="J44" s="14"/>
      <c r="K44" s="14"/>
      <c r="L44" s="14"/>
      <c r="M44" s="14"/>
      <c r="N44" s="14"/>
      <c r="O44" s="14"/>
      <c r="P44" s="14"/>
      <c r="Q44" s="14"/>
      <c r="R44" s="14"/>
    </row>
    <row r="45" spans="2:24" x14ac:dyDescent="0.2">
      <c r="D45" s="14"/>
      <c r="F45" s="14"/>
      <c r="G45" s="14"/>
      <c r="H45" s="14"/>
      <c r="I45" s="14"/>
      <c r="J45" s="14"/>
      <c r="K45" s="14"/>
      <c r="L45" s="14"/>
      <c r="M45" s="14"/>
      <c r="N45" s="14"/>
      <c r="O45" s="14"/>
      <c r="P45" s="14"/>
      <c r="Q45" s="14"/>
      <c r="R45" s="14"/>
    </row>
    <row r="46" spans="2:24" ht="12.75" customHeight="1" x14ac:dyDescent="0.2">
      <c r="D46" s="14"/>
    </row>
    <row r="47" spans="2:24" x14ac:dyDescent="0.2">
      <c r="D47" s="14"/>
    </row>
  </sheetData>
  <mergeCells count="49">
    <mergeCell ref="S34:T34"/>
    <mergeCell ref="P34:R34"/>
    <mergeCell ref="P31:R31"/>
    <mergeCell ref="B9:R9"/>
    <mergeCell ref="B6:X6"/>
    <mergeCell ref="F20:G20"/>
    <mergeCell ref="J20:M20"/>
    <mergeCell ref="H29:I29"/>
    <mergeCell ref="J22:K22"/>
    <mergeCell ref="J23:K23"/>
    <mergeCell ref="L24:M24"/>
    <mergeCell ref="L25:M25"/>
    <mergeCell ref="D28:K28"/>
    <mergeCell ref="F29:G29"/>
    <mergeCell ref="L22:M22"/>
    <mergeCell ref="L23:M23"/>
    <mergeCell ref="S31:T31"/>
    <mergeCell ref="F31:G31"/>
    <mergeCell ref="S32:T32"/>
    <mergeCell ref="S33:T33"/>
    <mergeCell ref="H33:I33"/>
    <mergeCell ref="F32:G32"/>
    <mergeCell ref="J25:K25"/>
    <mergeCell ref="P29:T29"/>
    <mergeCell ref="B2:B4"/>
    <mergeCell ref="C2:V4"/>
    <mergeCell ref="E29:E30"/>
    <mergeCell ref="H30:I30"/>
    <mergeCell ref="J26:K26"/>
    <mergeCell ref="L26:M26"/>
    <mergeCell ref="D29:D30"/>
    <mergeCell ref="F30:G30"/>
    <mergeCell ref="E21:E26"/>
    <mergeCell ref="W2:X4"/>
    <mergeCell ref="B7:X8"/>
    <mergeCell ref="F35:G35"/>
    <mergeCell ref="H35:I35"/>
    <mergeCell ref="P30:R30"/>
    <mergeCell ref="H32:I32"/>
    <mergeCell ref="H31:I31"/>
    <mergeCell ref="F33:G33"/>
    <mergeCell ref="F34:G34"/>
    <mergeCell ref="P33:R33"/>
    <mergeCell ref="H34:I34"/>
    <mergeCell ref="P32:R32"/>
    <mergeCell ref="L21:M21"/>
    <mergeCell ref="J21:K21"/>
    <mergeCell ref="J24:K24"/>
    <mergeCell ref="S30:T30"/>
  </mergeCells>
  <phoneticPr fontId="1" type="noConversion"/>
  <conditionalFormatting sqref="K11:K18">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18">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18">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15"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pc</cp:lastModifiedBy>
  <cp:lastPrinted>2021-08-05T16:35:29Z</cp:lastPrinted>
  <dcterms:created xsi:type="dcterms:W3CDTF">2007-06-14T01:55:06Z</dcterms:created>
  <dcterms:modified xsi:type="dcterms:W3CDTF">2025-11-11T23:37:16Z</dcterms:modified>
</cp:coreProperties>
</file>