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Y:\CONTRATACION AÑO 2025\2 MINIMAS\ANDEN\"/>
    </mc:Choice>
  </mc:AlternateContent>
  <xr:revisionPtr revIDLastSave="0" documentId="8_{827EE8C0-A914-4B81-9549-8AEFCA98B8E0}" xr6:coauthVersionLast="47" xr6:coauthVersionMax="47" xr10:uidLastSave="{00000000-0000-0000-0000-000000000000}"/>
  <bookViews>
    <workbookView xWindow="-120" yWindow="-120" windowWidth="29040" windowHeight="15720" tabRatio="906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(Entidad)'!$I$11:$I$27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(Entidad)'!#REF!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(Entidad)'!$K$38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(Entidad)'!$K$38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(Entidad)'!$K$39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3" i="265" l="1"/>
  <c r="K23" i="265"/>
  <c r="K24" i="265"/>
  <c r="K25" i="265"/>
  <c r="K22" i="265"/>
  <c r="K19" i="265"/>
  <c r="K20" i="265" s="1"/>
  <c r="K15" i="265"/>
  <c r="K16" i="265"/>
  <c r="K14" i="265"/>
  <c r="K26" i="265" l="1"/>
  <c r="K17" i="265"/>
  <c r="K27" i="265" l="1"/>
  <c r="K29" i="265" s="1"/>
  <c r="K32" i="265" s="1"/>
  <c r="K30" i="265" l="1"/>
  <c r="K31" i="265"/>
</calcChain>
</file>

<file path=xl/sharedStrings.xml><?xml version="1.0" encoding="utf-8"?>
<sst xmlns="http://schemas.openxmlformats.org/spreadsheetml/2006/main" count="187" uniqueCount="121">
  <si>
    <t>Formulario 1 - Propuesta económica  - Documento tipo de mínima cuantía de obra pública de infraestructura de transporte - versión 2</t>
  </si>
  <si>
    <t>Código</t>
  </si>
  <si>
    <t>CCE-EICP-FM-32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</si>
  <si>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</si>
  <si>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</si>
  <si>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</si>
  <si>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</si>
  <si>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</si>
  <si>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</si>
  <si>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</si>
  <si>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</si>
  <si>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</si>
  <si>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</si>
  <si>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</si>
  <si>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</si>
  <si>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</si>
  <si>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</si>
  <si>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</si>
  <si>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</si>
  <si>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</si>
  <si>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</si>
  <si>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</si>
  <si>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</si>
  <si>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</si>
  <si>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</si>
  <si>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</si>
  <si>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</si>
  <si>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</si>
  <si>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</si>
  <si>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</si>
  <si>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</si>
  <si>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</si>
  <si>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</si>
  <si>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</si>
  <si>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</si>
  <si>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Formulario 1 - Propuesta económica  - Documento tipo de mínima cuantía de obra pública de infraestructura de transporte - versión 2 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</si>
  <si>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</si>
  <si>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</si>
  <si>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</si>
  <si>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</si>
  <si>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</si>
  <si>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</si>
  <si>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</si>
  <si>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</si>
  <si>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</si>
  <si>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</si>
  <si>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</si>
  <si>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</si>
  <si>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</si>
  <si>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</si>
  <si>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</si>
  <si>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</si>
  <si>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</si>
  <si>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</si>
  <si>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</si>
  <si>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</si>
  <si>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</si>
  <si>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</si>
  <si>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</si>
  <si>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</si>
  <si>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</si>
  <si>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</si>
  <si>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</si>
  <si>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</si>
  <si>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</si>
  <si>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</si>
  <si>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</si>
  <si>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</si>
  <si>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</si>
  <si>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</si>
  <si>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</si>
  <si>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</si>
  <si>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</si>
  <si>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</si>
  <si>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</si>
  <si>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</si>
  <si>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</si>
  <si>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</si>
  <si>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</si>
  <si>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</si>
  <si>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</si>
  <si>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</si>
  <si>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</si>
  <si>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</si>
  <si>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</si>
  <si>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</si>
  <si>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</si>
  <si>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</si>
  <si>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</si>
  <si>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</si>
  <si>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</si>
  <si>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</si>
  <si>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</si>
  <si>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</si>
  <si>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</si>
  <si>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</si>
  <si>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</si>
  <si>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</si>
  <si>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RELLENO CON MATERIAL DE AFIRMADO COMPACTADO RANA Y/O VIBROCOMPACTADOR. (INCLUYE ACARREO LIBRE HASTA 5 KM.)</t>
  </si>
  <si>
    <t>M3</t>
  </si>
  <si>
    <t>MURO EN LADRILLO SEMIPRENSADO E = 0.25 M. (TIPO MAGUNCIA O SIMILAR)</t>
  </si>
  <si>
    <t>M2</t>
  </si>
  <si>
    <t>PANETE LISO MUROS 1:4</t>
  </si>
  <si>
    <t>3.03.15</t>
  </si>
  <si>
    <t>2.04.27</t>
  </si>
  <si>
    <t>1.03.12</t>
  </si>
  <si>
    <t xml:space="preserve">MURO  </t>
  </si>
  <si>
    <t>PARQUE INFANTIL</t>
  </si>
  <si>
    <t>SUMINISTRO E INSTALACION GRAMA SINTETICA J-P20</t>
  </si>
  <si>
    <t>APU</t>
  </si>
  <si>
    <t>ANDEN</t>
  </si>
  <si>
    <t>EXCAVACIÓN MANUAL EN MATERIAL CONGLOMERADO</t>
  </si>
  <si>
    <t>SUMINISTRO E INSTALACION MALLA ELECTROSOLDADA</t>
  </si>
  <si>
    <t>KG</t>
  </si>
  <si>
    <t>PLACA MACIZA EN CONCRETO DE 21 MPa - (3000 PSI) E = 0.10 M.</t>
  </si>
  <si>
    <t>SUMINISTRO E INSTALACIÓN LOSETA PODOTÁCTIL GUÍA (LÍNEAS) 40*40 CM</t>
  </si>
  <si>
    <t>2.01.71</t>
  </si>
  <si>
    <t>3.13.24</t>
  </si>
  <si>
    <t>2.03.26</t>
  </si>
  <si>
    <t>3.08.18</t>
  </si>
  <si>
    <t>IMPREVISTOS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</si>
</sst>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8" formatCode="&quot;$&quot;\ #,##0.00;[Red]\-&quot;$&quot;\ #,##0.00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6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sz val="11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</cellStyleXfs>
  <cellXfs count="422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82" fontId="32" fillId="0" borderId="37" xfId="90" applyNumberFormat="1" applyFont="1" applyBorder="1"/>
    <xf numFmtId="184" fontId="32" fillId="0" borderId="37" xfId="90" applyNumberFormat="1" applyFont="1" applyBorder="1"/>
    <xf numFmtId="0" fontId="29" fillId="0" borderId="36" xfId="89" applyFont="1" applyBorder="1"/>
    <xf numFmtId="0" fontId="29" fillId="0" borderId="37" xfId="89" applyFont="1" applyBorder="1"/>
    <xf numFmtId="0" fontId="30" fillId="0" borderId="0" xfId="0" applyFont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6" fillId="0" borderId="0" xfId="89" applyFont="1"/>
    <xf numFmtId="0" fontId="30" fillId="0" borderId="38" xfId="0" applyFont="1" applyBorder="1"/>
    <xf numFmtId="0" fontId="30" fillId="0" borderId="81" xfId="0" applyFont="1" applyBorder="1"/>
    <xf numFmtId="0" fontId="30" fillId="0" borderId="36" xfId="0" applyFont="1" applyBorder="1"/>
    <xf numFmtId="0" fontId="30" fillId="0" borderId="37" xfId="0" applyFont="1" applyBorder="1"/>
    <xf numFmtId="0" fontId="32" fillId="0" borderId="37" xfId="0" applyFont="1" applyBorder="1" applyAlignment="1">
      <alignment horizontal="center" wrapText="1"/>
    </xf>
    <xf numFmtId="0" fontId="43" fillId="0" borderId="37" xfId="255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37" xfId="0" applyFont="1" applyBorder="1" applyAlignment="1">
      <alignment vertical="center"/>
    </xf>
    <xf numFmtId="1" fontId="43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3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3" fontId="30" fillId="0" borderId="37" xfId="34" applyFont="1" applyFill="1" applyBorder="1"/>
    <xf numFmtId="173" fontId="3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3" fontId="30" fillId="0" borderId="37" xfId="34" applyFont="1" applyFill="1" applyBorder="1" applyAlignment="1">
      <alignment horizontal="center" wrapText="1"/>
    </xf>
    <xf numFmtId="165" fontId="30" fillId="0" borderId="37" xfId="0" applyNumberFormat="1" applyFont="1" applyBorder="1"/>
    <xf numFmtId="43" fontId="30" fillId="0" borderId="37" xfId="34" applyNumberFormat="1" applyFont="1" applyFill="1" applyBorder="1"/>
    <xf numFmtId="43" fontId="30" fillId="0" borderId="37" xfId="0" applyNumberFormat="1" applyFont="1" applyBorder="1"/>
    <xf numFmtId="0" fontId="31" fillId="0" borderId="37" xfId="0" applyFont="1" applyBorder="1"/>
    <xf numFmtId="0" fontId="30" fillId="0" borderId="37" xfId="0" applyFont="1" applyBorder="1" applyAlignment="1">
      <alignment horizontal="center"/>
    </xf>
    <xf numFmtId="0" fontId="41" fillId="0" borderId="37" xfId="0" applyFont="1" applyBorder="1" applyAlignment="1">
      <alignment wrapText="1"/>
    </xf>
    <xf numFmtId="0" fontId="32" fillId="0" borderId="37" xfId="0" applyFont="1" applyBorder="1" applyAlignment="1">
      <alignment horizontal="right"/>
    </xf>
    <xf numFmtId="0" fontId="30" fillId="0" borderId="82" xfId="0" applyFont="1" applyBorder="1"/>
    <xf numFmtId="0" fontId="30" fillId="0" borderId="83" xfId="0" applyFont="1" applyBorder="1"/>
    <xf numFmtId="0" fontId="30" fillId="0" borderId="84" xfId="0" applyFont="1" applyBorder="1"/>
    <xf numFmtId="0" fontId="49" fillId="0" borderId="0" xfId="0" applyFont="1"/>
    <xf numFmtId="0" fontId="49" fillId="0" borderId="63" xfId="0" applyFont="1" applyBorder="1" applyAlignment="1">
      <alignment horizontal="center"/>
    </xf>
    <xf numFmtId="0" fontId="51" fillId="0" borderId="55" xfId="0" applyFont="1" applyBorder="1" applyAlignment="1">
      <alignment horizontal="center"/>
    </xf>
    <xf numFmtId="0" fontId="49" fillId="0" borderId="55" xfId="0" applyFont="1" applyBorder="1" applyAlignment="1">
      <alignment vertical="center"/>
    </xf>
    <xf numFmtId="0" fontId="49" fillId="0" borderId="74" xfId="0" applyFont="1" applyBorder="1" applyAlignment="1">
      <alignment vertical="center"/>
    </xf>
    <xf numFmtId="0" fontId="49" fillId="0" borderId="60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49" fillId="0" borderId="59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3" xfId="0" applyFont="1" applyBorder="1" applyAlignment="1">
      <alignment horizontal="left"/>
    </xf>
    <xf numFmtId="0" fontId="49" fillId="0" borderId="56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70" xfId="0" applyFont="1" applyBorder="1"/>
    <xf numFmtId="0" fontId="49" fillId="0" borderId="60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9" xfId="0" applyFont="1" applyFill="1" applyBorder="1" applyAlignment="1">
      <alignment horizontal="center" vertical="center"/>
    </xf>
    <xf numFmtId="4" fontId="49" fillId="24" borderId="69" xfId="0" applyNumberFormat="1" applyFont="1" applyFill="1" applyBorder="1" applyAlignment="1">
      <alignment horizontal="center" vertical="center"/>
    </xf>
    <xf numFmtId="173" fontId="49" fillId="0" borderId="18" xfId="34" applyFont="1" applyBorder="1"/>
    <xf numFmtId="173" fontId="49" fillId="0" borderId="30" xfId="34" applyFont="1" applyBorder="1"/>
    <xf numFmtId="0" fontId="49" fillId="0" borderId="63" xfId="0" applyFont="1" applyBorder="1"/>
    <xf numFmtId="0" fontId="49" fillId="0" borderId="55" xfId="0" applyFont="1" applyBorder="1"/>
    <xf numFmtId="0" fontId="49" fillId="0" borderId="65" xfId="0" applyFont="1" applyBorder="1"/>
    <xf numFmtId="0" fontId="49" fillId="0" borderId="66" xfId="0" applyFont="1" applyBorder="1"/>
    <xf numFmtId="173" fontId="49" fillId="0" borderId="64" xfId="34" applyFont="1" applyBorder="1"/>
    <xf numFmtId="173" fontId="49" fillId="0" borderId="61" xfId="0" applyNumberFormat="1" applyFont="1" applyBorder="1"/>
    <xf numFmtId="0" fontId="49" fillId="0" borderId="22" xfId="0" applyFont="1" applyBorder="1" applyAlignment="1">
      <alignment horizontal="center"/>
    </xf>
    <xf numFmtId="2" fontId="49" fillId="0" borderId="18" xfId="0" applyNumberFormat="1" applyFont="1" applyBorder="1"/>
    <xf numFmtId="0" fontId="49" fillId="0" borderId="20" xfId="0" applyFont="1" applyBorder="1"/>
    <xf numFmtId="173" fontId="49" fillId="0" borderId="42" xfId="34" applyFont="1" applyBorder="1"/>
    <xf numFmtId="173" fontId="49" fillId="0" borderId="61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4" xfId="0" applyFont="1" applyBorder="1"/>
    <xf numFmtId="0" fontId="49" fillId="0" borderId="14" xfId="0" applyFont="1" applyBorder="1"/>
    <xf numFmtId="173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3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5" fontId="49" fillId="0" borderId="25" xfId="0" applyNumberFormat="1" applyFont="1" applyBorder="1" applyAlignment="1">
      <alignment horizontal="center" wrapText="1"/>
    </xf>
    <xf numFmtId="173" fontId="49" fillId="0" borderId="47" xfId="34" applyFont="1" applyBorder="1" applyAlignment="1">
      <alignment horizontal="center" wrapText="1"/>
    </xf>
    <xf numFmtId="165" fontId="49" fillId="24" borderId="61" xfId="0" applyNumberFormat="1" applyFont="1" applyFill="1" applyBorder="1"/>
    <xf numFmtId="43" fontId="49" fillId="0" borderId="22" xfId="34" applyNumberFormat="1" applyFont="1" applyBorder="1"/>
    <xf numFmtId="9" fontId="49" fillId="0" borderId="23" xfId="95" applyFont="1" applyBorder="1"/>
    <xf numFmtId="9" fontId="49" fillId="0" borderId="18" xfId="95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5" applyFont="1" applyBorder="1"/>
    <xf numFmtId="43" fontId="49" fillId="0" borderId="61" xfId="0" applyNumberFormat="1" applyFont="1" applyBorder="1"/>
    <xf numFmtId="43" fontId="49" fillId="24" borderId="61" xfId="0" applyNumberFormat="1" applyFont="1" applyFill="1" applyBorder="1"/>
    <xf numFmtId="0" fontId="49" fillId="0" borderId="56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7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51" fillId="0" borderId="20" xfId="126" applyFont="1" applyBorder="1" applyAlignment="1">
      <alignment horizontal="center" vertical="center" wrapText="1"/>
    </xf>
    <xf numFmtId="0" fontId="51" fillId="24" borderId="41" xfId="73" applyFont="1" applyFill="1" applyBorder="1" applyAlignment="1">
      <alignment vertical="center"/>
    </xf>
    <xf numFmtId="0" fontId="51" fillId="24" borderId="43" xfId="73" applyFont="1" applyFill="1" applyBorder="1" applyAlignment="1">
      <alignment vertical="center"/>
    </xf>
    <xf numFmtId="0" fontId="51" fillId="24" borderId="44" xfId="73" applyFont="1" applyFill="1" applyBorder="1" applyAlignment="1">
      <alignment vertical="center"/>
    </xf>
    <xf numFmtId="0" fontId="49" fillId="0" borderId="52" xfId="73" applyFont="1" applyBorder="1" applyAlignment="1">
      <alignment horizontal="center" vertical="center"/>
    </xf>
    <xf numFmtId="0" fontId="49" fillId="0" borderId="18" xfId="74" applyFont="1" applyBorder="1" applyAlignment="1">
      <alignment horizontal="center" vertical="center"/>
    </xf>
    <xf numFmtId="0" fontId="49" fillId="0" borderId="18" xfId="74" applyFont="1" applyBorder="1" applyAlignment="1">
      <alignment horizontal="left" vertical="center" wrapText="1"/>
    </xf>
    <xf numFmtId="4" fontId="49" fillId="0" borderId="18" xfId="39" applyNumberFormat="1" applyFont="1" applyBorder="1" applyAlignment="1">
      <alignment vertical="center" wrapText="1"/>
    </xf>
    <xf numFmtId="167" fontId="49" fillId="0" borderId="18" xfId="62" applyNumberFormat="1" applyFont="1" applyBorder="1" applyAlignment="1">
      <alignment horizontal="right" vertical="center" wrapText="1"/>
    </xf>
    <xf numFmtId="167" fontId="49" fillId="0" borderId="47" xfId="62" applyNumberFormat="1" applyFont="1" applyBorder="1" applyAlignment="1">
      <alignment horizontal="right" vertical="center" wrapText="1"/>
    </xf>
    <xf numFmtId="0" fontId="49" fillId="0" borderId="13" xfId="73" applyFont="1" applyBorder="1" applyAlignment="1">
      <alignment horizontal="left" vertical="center"/>
    </xf>
    <xf numFmtId="0" fontId="49" fillId="0" borderId="14" xfId="74" applyFont="1" applyBorder="1" applyAlignment="1">
      <alignment horizontal="center" vertical="center"/>
    </xf>
    <xf numFmtId="0" fontId="49" fillId="0" borderId="14" xfId="74" applyFont="1" applyBorder="1" applyAlignment="1">
      <alignment horizontal="left" vertical="center" wrapText="1"/>
    </xf>
    <xf numFmtId="167" fontId="49" fillId="0" borderId="24" xfId="62" applyNumberFormat="1" applyFont="1" applyBorder="1" applyAlignment="1">
      <alignment horizontal="right" vertical="center" wrapText="1"/>
    </xf>
    <xf numFmtId="176" fontId="51" fillId="0" borderId="40" xfId="39" applyNumberFormat="1" applyFont="1" applyBorder="1" applyAlignment="1">
      <alignment horizontal="right" vertical="center"/>
    </xf>
    <xf numFmtId="0" fontId="49" fillId="0" borderId="18" xfId="74" applyFont="1" applyBorder="1" applyAlignment="1">
      <alignment horizontal="left" vertical="center"/>
    </xf>
    <xf numFmtId="167" fontId="49" fillId="0" borderId="30" xfId="62" applyNumberFormat="1" applyFont="1" applyBorder="1" applyAlignment="1">
      <alignment horizontal="right" vertical="center" wrapText="1"/>
    </xf>
    <xf numFmtId="0" fontId="49" fillId="0" borderId="18" xfId="135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/>
    </xf>
    <xf numFmtId="0" fontId="49" fillId="0" borderId="14" xfId="89" applyFont="1" applyBorder="1"/>
    <xf numFmtId="0" fontId="49" fillId="0" borderId="14" xfId="89" applyFont="1" applyBorder="1" applyAlignment="1">
      <alignment horizontal="center"/>
    </xf>
    <xf numFmtId="0" fontId="49" fillId="0" borderId="18" xfId="73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 wrapText="1"/>
    </xf>
    <xf numFmtId="0" fontId="49" fillId="0" borderId="18" xfId="126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 wrapText="1"/>
    </xf>
    <xf numFmtId="167" fontId="49" fillId="0" borderId="18" xfId="62" quotePrefix="1" applyNumberFormat="1" applyFont="1" applyBorder="1" applyAlignment="1">
      <alignment horizontal="right" vertical="center" wrapText="1"/>
    </xf>
    <xf numFmtId="0" fontId="49" fillId="0" borderId="52" xfId="135" applyFont="1" applyBorder="1" applyAlignment="1">
      <alignment horizontal="center" vertical="center"/>
    </xf>
    <xf numFmtId="0" fontId="49" fillId="0" borderId="18" xfId="73" applyFont="1" applyBorder="1" applyAlignment="1">
      <alignment horizontal="center" vertical="center" wrapText="1"/>
    </xf>
    <xf numFmtId="0" fontId="49" fillId="0" borderId="51" xfId="73" applyFont="1" applyBorder="1" applyAlignment="1">
      <alignment horizontal="left" vertical="center"/>
    </xf>
    <xf numFmtId="0" fontId="49" fillId="0" borderId="0" xfId="73" applyFont="1" applyAlignment="1">
      <alignment horizontal="center" vertical="center"/>
    </xf>
    <xf numFmtId="0" fontId="49" fillId="0" borderId="0" xfId="73" applyFont="1" applyAlignment="1">
      <alignment horizontal="left" vertical="center" wrapText="1"/>
    </xf>
    <xf numFmtId="167" fontId="49" fillId="0" borderId="45" xfId="62" applyNumberFormat="1" applyFont="1" applyBorder="1" applyAlignment="1">
      <alignment horizontal="right" vertical="center" wrapText="1"/>
    </xf>
    <xf numFmtId="176" fontId="51" fillId="0" borderId="50" xfId="39" applyNumberFormat="1" applyFont="1" applyBorder="1" applyAlignment="1">
      <alignment horizontal="right" vertical="center"/>
    </xf>
    <xf numFmtId="0" fontId="49" fillId="0" borderId="33" xfId="73" applyFont="1" applyBorder="1" applyAlignment="1">
      <alignment horizontal="center" vertical="center"/>
    </xf>
    <xf numFmtId="2" fontId="49" fillId="0" borderId="14" xfId="73" applyNumberFormat="1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/>
    </xf>
    <xf numFmtId="0" fontId="49" fillId="0" borderId="14" xfId="73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 wrapText="1"/>
    </xf>
    <xf numFmtId="187" fontId="51" fillId="24" borderId="44" xfId="73" applyNumberFormat="1" applyFont="1" applyFill="1" applyBorder="1" applyAlignment="1">
      <alignment vertical="center"/>
    </xf>
    <xf numFmtId="49" fontId="51" fillId="0" borderId="0" xfId="131" applyNumberFormat="1" applyFont="1" applyAlignment="1">
      <alignment horizontal="right" vertical="center"/>
    </xf>
    <xf numFmtId="186" fontId="51" fillId="0" borderId="0" xfId="131" applyNumberFormat="1" applyFont="1" applyAlignment="1">
      <alignment vertical="center"/>
    </xf>
    <xf numFmtId="0" fontId="49" fillId="0" borderId="0" xfId="128" applyFont="1"/>
    <xf numFmtId="0" fontId="49" fillId="0" borderId="0" xfId="128" applyFont="1" applyAlignment="1">
      <alignment horizontal="center"/>
    </xf>
    <xf numFmtId="181" fontId="49" fillId="0" borderId="35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/>
    </xf>
    <xf numFmtId="180" fontId="49" fillId="0" borderId="22" xfId="129" applyNumberFormat="1" applyFont="1" applyBorder="1" applyAlignment="1">
      <alignment horizontal="center" vertical="center"/>
    </xf>
    <xf numFmtId="0" fontId="51" fillId="0" borderId="22" xfId="128" applyFont="1" applyBorder="1" applyAlignment="1">
      <alignment vertical="center"/>
    </xf>
    <xf numFmtId="0" fontId="51" fillId="0" borderId="23" xfId="128" applyFont="1" applyBorder="1" applyAlignment="1">
      <alignment horizontal="right" vertical="center"/>
    </xf>
    <xf numFmtId="181" fontId="49" fillId="0" borderId="30" xfId="129" applyNumberFormat="1" applyFont="1" applyBorder="1" applyAlignment="1">
      <alignment vertical="center"/>
    </xf>
    <xf numFmtId="0" fontId="49" fillId="0" borderId="0" xfId="126" applyFont="1" applyAlignment="1">
      <alignment horizontal="center" vertical="center"/>
    </xf>
    <xf numFmtId="9" fontId="49" fillId="0" borderId="22" xfId="129" applyNumberFormat="1" applyFont="1" applyBorder="1" applyAlignment="1">
      <alignment horizontal="center" vertical="center"/>
    </xf>
    <xf numFmtId="181" fontId="49" fillId="0" borderId="22" xfId="129" applyNumberFormat="1" applyFont="1" applyBorder="1" applyAlignment="1">
      <alignment vertical="center"/>
    </xf>
    <xf numFmtId="0" fontId="49" fillId="0" borderId="23" xfId="128" applyFont="1" applyBorder="1" applyAlignment="1">
      <alignment vertical="center"/>
    </xf>
    <xf numFmtId="0" fontId="51" fillId="0" borderId="21" xfId="128" applyFont="1" applyBorder="1" applyAlignment="1">
      <alignment horizontal="left" vertical="center"/>
    </xf>
    <xf numFmtId="181" fontId="51" fillId="0" borderId="30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 wrapText="1"/>
    </xf>
    <xf numFmtId="0" fontId="49" fillId="0" borderId="23" xfId="128" applyFont="1" applyBorder="1" applyAlignment="1">
      <alignment horizontal="right" vertical="center"/>
    </xf>
    <xf numFmtId="0" fontId="49" fillId="0" borderId="0" xfId="128" applyFont="1" applyAlignment="1">
      <alignment horizontal="center" vertical="center" wrapText="1"/>
    </xf>
    <xf numFmtId="0" fontId="51" fillId="0" borderId="27" xfId="128" applyFont="1" applyBorder="1" applyAlignment="1">
      <alignment horizontal="left" vertical="center"/>
    </xf>
    <xf numFmtId="9" fontId="49" fillId="0" borderId="31" xfId="129" applyNumberFormat="1" applyFont="1" applyBorder="1" applyAlignment="1">
      <alignment horizontal="center" vertical="center"/>
    </xf>
    <xf numFmtId="181" fontId="51" fillId="0" borderId="31" xfId="129" applyNumberFormat="1" applyFont="1" applyBorder="1" applyAlignment="1">
      <alignment vertical="center"/>
    </xf>
    <xf numFmtId="0" fontId="49" fillId="0" borderId="28" xfId="128" applyFont="1" applyBorder="1" applyAlignment="1">
      <alignment vertical="center"/>
    </xf>
    <xf numFmtId="2" fontId="49" fillId="0" borderId="0" xfId="128" applyNumberFormat="1" applyFont="1"/>
    <xf numFmtId="181" fontId="49" fillId="0" borderId="0" xfId="129" applyNumberFormat="1" applyFont="1"/>
    <xf numFmtId="39" fontId="51" fillId="0" borderId="0" xfId="129" applyNumberFormat="1" applyFont="1" applyAlignment="1">
      <alignment vertical="center"/>
    </xf>
    <xf numFmtId="0" fontId="51" fillId="0" borderId="34" xfId="79" applyFont="1" applyBorder="1" applyAlignment="1">
      <alignment vertical="center"/>
    </xf>
    <xf numFmtId="186" fontId="51" fillId="26" borderId="47" xfId="60" applyNumberFormat="1" applyFont="1" applyFill="1" applyBorder="1" applyAlignment="1">
      <alignment horizontal="center" vertical="center"/>
    </xf>
    <xf numFmtId="186" fontId="51" fillId="26" borderId="18" xfId="60" applyNumberFormat="1" applyFont="1" applyFill="1" applyBorder="1" applyAlignment="1">
      <alignment horizontal="center" vertical="center"/>
    </xf>
    <xf numFmtId="9" fontId="49" fillId="27" borderId="30" xfId="95" applyFont="1" applyFill="1" applyBorder="1" applyAlignment="1">
      <alignment horizontal="center" vertical="center"/>
    </xf>
    <xf numFmtId="0" fontId="51" fillId="0" borderId="21" xfId="128" applyFont="1" applyBorder="1" applyAlignment="1">
      <alignment horizontal="left" vertical="center" wrapText="1"/>
    </xf>
    <xf numFmtId="0" fontId="49" fillId="25" borderId="0" xfId="130" applyFont="1" applyFill="1" applyAlignment="1">
      <alignment horizontal="center" vertical="center" wrapText="1"/>
    </xf>
    <xf numFmtId="0" fontId="51" fillId="25" borderId="55" xfId="130" applyFont="1" applyFill="1" applyBorder="1" applyAlignment="1">
      <alignment horizontal="center" vertical="center" wrapText="1"/>
    </xf>
    <xf numFmtId="0" fontId="7" fillId="0" borderId="86" xfId="0" applyFont="1" applyBorder="1" applyAlignment="1">
      <alignment horizontal="left" vertical="center"/>
    </xf>
    <xf numFmtId="0" fontId="6" fillId="0" borderId="86" xfId="0" applyFont="1" applyBorder="1" applyAlignment="1">
      <alignment horizontal="left" vertical="center"/>
    </xf>
    <xf numFmtId="0" fontId="53" fillId="0" borderId="86" xfId="0" applyFont="1" applyBorder="1" applyAlignment="1">
      <alignment horizontal="left" vertical="center"/>
    </xf>
    <xf numFmtId="0" fontId="54" fillId="0" borderId="86" xfId="0" applyFont="1" applyBorder="1" applyAlignment="1">
      <alignment horizontal="left" vertical="center"/>
    </xf>
    <xf numFmtId="0" fontId="53" fillId="0" borderId="85" xfId="0" applyFont="1" applyBorder="1" applyAlignment="1">
      <alignment horizontal="left" vertical="center"/>
    </xf>
    <xf numFmtId="0" fontId="54" fillId="0" borderId="85" xfId="0" applyFont="1" applyBorder="1" applyAlignment="1">
      <alignment horizontal="left" vertical="center"/>
    </xf>
    <xf numFmtId="0" fontId="49" fillId="0" borderId="63" xfId="0" applyFont="1" applyBorder="1" applyAlignment="1">
      <alignment vertical="center" wrapText="1"/>
    </xf>
    <xf numFmtId="0" fontId="49" fillId="0" borderId="55" xfId="0" applyFont="1" applyBorder="1" applyAlignment="1">
      <alignment vertical="center" wrapText="1"/>
    </xf>
    <xf numFmtId="0" fontId="49" fillId="0" borderId="65" xfId="0" applyFont="1" applyBorder="1" applyAlignment="1">
      <alignment vertical="center" wrapText="1"/>
    </xf>
    <xf numFmtId="0" fontId="49" fillId="0" borderId="11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0" fontId="49" fillId="0" borderId="45" xfId="0" applyFont="1" applyBorder="1" applyAlignment="1">
      <alignment vertical="center" wrapText="1"/>
    </xf>
    <xf numFmtId="184" fontId="32" fillId="0" borderId="87" xfId="90" applyNumberFormat="1" applyFont="1" applyBorder="1"/>
    <xf numFmtId="0" fontId="49" fillId="25" borderId="59" xfId="13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vertical="center" wrapText="1"/>
    </xf>
    <xf numFmtId="0" fontId="49" fillId="0" borderId="24" xfId="0" applyFont="1" applyBorder="1" applyAlignment="1">
      <alignment vertical="center" wrapText="1"/>
    </xf>
    <xf numFmtId="0" fontId="49" fillId="0" borderId="13" xfId="0" applyFont="1" applyBorder="1" applyAlignment="1">
      <alignment vertical="center" wrapText="1"/>
    </xf>
    <xf numFmtId="0" fontId="32" fillId="25" borderId="88" xfId="89" applyFont="1" applyFill="1" applyBorder="1"/>
    <xf numFmtId="0" fontId="32" fillId="0" borderId="88" xfId="89" applyFont="1" applyBorder="1"/>
    <xf numFmtId="0" fontId="51" fillId="0" borderId="62" xfId="126" applyFont="1" applyBorder="1" applyAlignment="1">
      <alignment horizontal="center" vertical="center" wrapText="1"/>
    </xf>
    <xf numFmtId="0" fontId="56" fillId="24" borderId="71" xfId="0" applyFont="1" applyFill="1" applyBorder="1" applyAlignment="1">
      <alignment horizontal="center" vertical="center"/>
    </xf>
    <xf numFmtId="0" fontId="56" fillId="24" borderId="46" xfId="0" applyFont="1" applyFill="1" applyBorder="1" applyAlignment="1">
      <alignment horizontal="center"/>
    </xf>
    <xf numFmtId="0" fontId="56" fillId="24" borderId="29" xfId="0" applyFont="1" applyFill="1" applyBorder="1" applyAlignment="1">
      <alignment horizontal="center"/>
    </xf>
    <xf numFmtId="0" fontId="56" fillId="24" borderId="35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29" xfId="0" applyFont="1" applyFill="1" applyBorder="1"/>
    <xf numFmtId="0" fontId="56" fillId="24" borderId="29" xfId="0" applyFont="1" applyFill="1" applyBorder="1" applyAlignment="1">
      <alignment horizontal="center" wrapText="1"/>
    </xf>
    <xf numFmtId="0" fontId="56" fillId="24" borderId="1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0" fontId="56" fillId="24" borderId="35" xfId="0" applyFont="1" applyFill="1" applyBorder="1" applyAlignment="1">
      <alignment horizontal="center" wrapText="1"/>
    </xf>
    <xf numFmtId="0" fontId="32" fillId="0" borderId="81" xfId="89" applyFont="1" applyBorder="1"/>
    <xf numFmtId="0" fontId="32" fillId="0" borderId="81" xfId="89" applyFont="1" applyBorder="1" applyAlignment="1">
      <alignment horizontal="center"/>
    </xf>
    <xf numFmtId="0" fontId="32" fillId="0" borderId="82" xfId="90" applyFont="1" applyBorder="1"/>
    <xf numFmtId="0" fontId="32" fillId="0" borderId="83" xfId="89" applyFont="1" applyBorder="1"/>
    <xf numFmtId="0" fontId="32" fillId="0" borderId="83" xfId="89" applyFont="1" applyBorder="1" applyAlignment="1">
      <alignment horizontal="center"/>
    </xf>
    <xf numFmtId="185" fontId="32" fillId="0" borderId="83" xfId="34" applyNumberFormat="1" applyFont="1" applyBorder="1"/>
    <xf numFmtId="0" fontId="32" fillId="0" borderId="84" xfId="89" applyFont="1" applyBorder="1"/>
    <xf numFmtId="0" fontId="30" fillId="0" borderId="39" xfId="0" applyFont="1" applyBorder="1"/>
    <xf numFmtId="0" fontId="51" fillId="24" borderId="60" xfId="73" applyFont="1" applyFill="1" applyBorder="1" applyAlignment="1">
      <alignment vertical="center"/>
    </xf>
    <xf numFmtId="0" fontId="51" fillId="24" borderId="59" xfId="73" applyFont="1" applyFill="1" applyBorder="1" applyAlignment="1">
      <alignment vertical="center"/>
    </xf>
    <xf numFmtId="0" fontId="51" fillId="24" borderId="58" xfId="73" applyFont="1" applyFill="1" applyBorder="1" applyAlignment="1">
      <alignment vertical="center"/>
    </xf>
    <xf numFmtId="187" fontId="51" fillId="24" borderId="15" xfId="73" applyNumberFormat="1" applyFont="1" applyFill="1" applyBorder="1" applyAlignment="1">
      <alignment vertical="center"/>
    </xf>
    <xf numFmtId="0" fontId="51" fillId="0" borderId="18" xfId="0" applyFont="1" applyBorder="1" applyAlignment="1">
      <alignment horizontal="center" vertical="center" wrapText="1"/>
    </xf>
    <xf numFmtId="0" fontId="59" fillId="0" borderId="18" xfId="0" applyFont="1" applyBorder="1" applyAlignment="1">
      <alignment horizontal="justify" vertical="center" wrapText="1"/>
    </xf>
    <xf numFmtId="0" fontId="49" fillId="0" borderId="18" xfId="0" applyFont="1" applyBorder="1" applyAlignment="1">
      <alignment horizontal="center" vertical="center" wrapText="1"/>
    </xf>
    <xf numFmtId="8" fontId="49" fillId="0" borderId="18" xfId="0" applyNumberFormat="1" applyFont="1" applyBorder="1" applyAlignment="1">
      <alignment horizontal="right" vertical="center" wrapText="1"/>
    </xf>
    <xf numFmtId="0" fontId="59" fillId="0" borderId="18" xfId="0" applyFont="1" applyBorder="1" applyAlignment="1">
      <alignment vertical="center" wrapText="1"/>
    </xf>
    <xf numFmtId="0" fontId="49" fillId="0" borderId="18" xfId="0" applyFont="1" applyBorder="1" applyAlignment="1">
      <alignment vertical="center" wrapText="1"/>
    </xf>
    <xf numFmtId="0" fontId="49" fillId="0" borderId="18" xfId="73" applyFont="1" applyBorder="1" applyAlignment="1">
      <alignment horizontal="left" vertical="center"/>
    </xf>
    <xf numFmtId="176" fontId="51" fillId="0" borderId="18" xfId="39" applyNumberFormat="1" applyFont="1" applyBorder="1" applyAlignment="1">
      <alignment horizontal="right" vertical="center"/>
    </xf>
    <xf numFmtId="4" fontId="49" fillId="0" borderId="25" xfId="39" applyNumberFormat="1" applyFont="1" applyBorder="1" applyAlignment="1">
      <alignment vertical="center" wrapText="1"/>
    </xf>
    <xf numFmtId="0" fontId="51" fillId="24" borderId="18" xfId="73" applyFont="1" applyFill="1" applyBorder="1" applyAlignment="1">
      <alignment vertical="center"/>
    </xf>
    <xf numFmtId="0" fontId="49" fillId="0" borderId="18" xfId="0" applyFont="1" applyBorder="1" applyAlignment="1">
      <alignment horizontal="justify" vertical="center" wrapText="1"/>
    </xf>
    <xf numFmtId="0" fontId="51" fillId="0" borderId="21" xfId="128" applyFont="1" applyBorder="1" applyAlignment="1">
      <alignment horizontal="center" vertical="center" wrapText="1"/>
    </xf>
    <xf numFmtId="0" fontId="51" fillId="0" borderId="22" xfId="128" applyFont="1" applyBorder="1" applyAlignment="1">
      <alignment horizontal="center" vertical="center" wrapText="1"/>
    </xf>
    <xf numFmtId="0" fontId="51" fillId="0" borderId="23" xfId="128" applyFont="1" applyBorder="1" applyAlignment="1">
      <alignment horizontal="center" vertical="center" wrapText="1"/>
    </xf>
    <xf numFmtId="0" fontId="51" fillId="0" borderId="21" xfId="128" applyFont="1" applyBorder="1" applyAlignment="1">
      <alignment horizontal="center" vertical="center"/>
    </xf>
    <xf numFmtId="0" fontId="51" fillId="0" borderId="22" xfId="128" applyFont="1" applyBorder="1" applyAlignment="1">
      <alignment horizontal="center" vertical="center"/>
    </xf>
    <xf numFmtId="0" fontId="51" fillId="0" borderId="23" xfId="128" applyFont="1" applyBorder="1" applyAlignment="1">
      <alignment horizontal="center" vertical="center"/>
    </xf>
    <xf numFmtId="0" fontId="43" fillId="0" borderId="85" xfId="89" applyFont="1" applyBorder="1" applyAlignment="1">
      <alignment horizontal="center" wrapText="1"/>
    </xf>
    <xf numFmtId="0" fontId="49" fillId="26" borderId="33" xfId="130" applyFont="1" applyFill="1" applyBorder="1" applyAlignment="1">
      <alignment vertical="center" wrapText="1"/>
    </xf>
    <xf numFmtId="0" fontId="49" fillId="26" borderId="18" xfId="130" applyFont="1" applyFill="1" applyBorder="1" applyAlignment="1">
      <alignment vertical="center" wrapText="1"/>
    </xf>
    <xf numFmtId="0" fontId="51" fillId="24" borderId="13" xfId="73" applyFont="1" applyFill="1" applyBorder="1" applyAlignment="1">
      <alignment horizontal="left" vertical="center"/>
    </xf>
    <xf numFmtId="0" fontId="51" fillId="24" borderId="14" xfId="73" applyFont="1" applyFill="1" applyBorder="1" applyAlignment="1">
      <alignment horizontal="left" vertical="center"/>
    </xf>
    <xf numFmtId="0" fontId="51" fillId="24" borderId="15" xfId="73" applyFont="1" applyFill="1" applyBorder="1" applyAlignment="1">
      <alignment horizontal="left" vertical="center"/>
    </xf>
    <xf numFmtId="0" fontId="56" fillId="24" borderId="13" xfId="73" applyFont="1" applyFill="1" applyBorder="1" applyAlignment="1">
      <alignment horizontal="right" vertical="center"/>
    </xf>
    <xf numFmtId="0" fontId="51" fillId="24" borderId="14" xfId="73" applyFont="1" applyFill="1" applyBorder="1" applyAlignment="1">
      <alignment horizontal="right" vertical="center"/>
    </xf>
    <xf numFmtId="0" fontId="51" fillId="24" borderId="24" xfId="73" applyFont="1" applyFill="1" applyBorder="1" applyAlignment="1">
      <alignment horizontal="right" vertical="center"/>
    </xf>
    <xf numFmtId="3" fontId="51" fillId="26" borderId="25" xfId="130" applyNumberFormat="1" applyFont="1" applyFill="1" applyBorder="1" applyAlignment="1">
      <alignment horizontal="center" vertical="center" wrapText="1"/>
    </xf>
    <xf numFmtId="3" fontId="51" fillId="26" borderId="18" xfId="130" applyNumberFormat="1" applyFont="1" applyFill="1" applyBorder="1" applyAlignment="1">
      <alignment horizontal="center" vertical="center"/>
    </xf>
    <xf numFmtId="0" fontId="49" fillId="0" borderId="16" xfId="79" applyFont="1" applyBorder="1" applyAlignment="1">
      <alignment horizontal="center" vertical="center"/>
    </xf>
    <xf numFmtId="0" fontId="49" fillId="0" borderId="26" xfId="79" applyFont="1" applyBorder="1" applyAlignment="1">
      <alignment horizontal="center" vertical="center"/>
    </xf>
    <xf numFmtId="0" fontId="51" fillId="0" borderId="14" xfId="130" applyFont="1" applyBorder="1" applyAlignment="1">
      <alignment horizontal="center"/>
    </xf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0" fontId="51" fillId="0" borderId="0" xfId="130" applyFont="1" applyAlignment="1">
      <alignment horizontal="center" vertical="top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49" fillId="25" borderId="20" xfId="130" applyFont="1" applyFill="1" applyBorder="1" applyAlignment="1">
      <alignment horizontal="center" vertical="center" wrapText="1"/>
    </xf>
    <xf numFmtId="0" fontId="49" fillId="25" borderId="42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/>
    </xf>
    <xf numFmtId="3" fontId="51" fillId="26" borderId="18" xfId="130" applyNumberFormat="1" applyFont="1" applyFill="1" applyBorder="1" applyAlignment="1">
      <alignment horizontal="center" vertical="center" wrapText="1"/>
    </xf>
    <xf numFmtId="0" fontId="51" fillId="0" borderId="29" xfId="126" applyFont="1" applyBorder="1" applyAlignment="1">
      <alignment horizontal="center" vertical="center" wrapText="1"/>
    </xf>
    <xf numFmtId="0" fontId="51" fillId="0" borderId="46" xfId="126" applyFont="1" applyBorder="1" applyAlignment="1">
      <alignment horizontal="center" vertical="center" wrapText="1"/>
    </xf>
    <xf numFmtId="0" fontId="49" fillId="27" borderId="52" xfId="89" applyFont="1" applyFill="1" applyBorder="1" applyAlignment="1">
      <alignment horizontal="left" vertical="center" wrapText="1"/>
    </xf>
    <xf numFmtId="0" fontId="49" fillId="27" borderId="25" xfId="89" applyFont="1" applyFill="1" applyBorder="1" applyAlignment="1">
      <alignment horizontal="left" vertical="center" wrapText="1"/>
    </xf>
    <xf numFmtId="0" fontId="49" fillId="27" borderId="47" xfId="89" applyFont="1" applyFill="1" applyBorder="1" applyAlignment="1">
      <alignment horizontal="left" vertical="center" wrapText="1"/>
    </xf>
    <xf numFmtId="0" fontId="49" fillId="27" borderId="33" xfId="89" applyFont="1" applyFill="1" applyBorder="1" applyAlignment="1">
      <alignment horizontal="left" vertical="center" wrapText="1"/>
    </xf>
    <xf numFmtId="0" fontId="49" fillId="27" borderId="18" xfId="89" applyFont="1" applyFill="1" applyBorder="1" applyAlignment="1">
      <alignment horizontal="left" vertical="center" wrapText="1"/>
    </xf>
    <xf numFmtId="0" fontId="49" fillId="27" borderId="30" xfId="89" applyFont="1" applyFill="1" applyBorder="1" applyAlignment="1">
      <alignment horizontal="left" vertical="center" wrapText="1"/>
    </xf>
    <xf numFmtId="0" fontId="49" fillId="26" borderId="21" xfId="89" applyFont="1" applyFill="1" applyBorder="1" applyAlignment="1">
      <alignment horizontal="center" vertical="center" wrapText="1"/>
    </xf>
    <xf numFmtId="0" fontId="49" fillId="26" borderId="22" xfId="89" applyFont="1" applyFill="1" applyBorder="1" applyAlignment="1">
      <alignment horizontal="center" vertical="center" wrapText="1"/>
    </xf>
    <xf numFmtId="0" fontId="49" fillId="26" borderId="57" xfId="89" applyFont="1" applyFill="1" applyBorder="1" applyAlignment="1">
      <alignment horizontal="center" vertical="center" wrapText="1"/>
    </xf>
    <xf numFmtId="0" fontId="52" fillId="0" borderId="85" xfId="89" applyFont="1" applyBorder="1" applyAlignment="1">
      <alignment horizontal="center" wrapText="1"/>
    </xf>
    <xf numFmtId="0" fontId="51" fillId="0" borderId="0" xfId="130" applyFont="1" applyAlignment="1">
      <alignment horizontal="center" vertical="center"/>
    </xf>
    <xf numFmtId="0" fontId="49" fillId="27" borderId="32" xfId="89" applyFont="1" applyFill="1" applyBorder="1" applyAlignment="1">
      <alignment horizontal="left" wrapText="1"/>
    </xf>
    <xf numFmtId="0" fontId="49" fillId="27" borderId="29" xfId="89" applyFont="1" applyFill="1" applyBorder="1" applyAlignment="1">
      <alignment horizontal="left" wrapText="1"/>
    </xf>
    <xf numFmtId="0" fontId="49" fillId="27" borderId="35" xfId="89" applyFont="1" applyFill="1" applyBorder="1" applyAlignment="1">
      <alignment horizontal="left" wrapText="1"/>
    </xf>
    <xf numFmtId="0" fontId="49" fillId="27" borderId="48" xfId="89" applyFont="1" applyFill="1" applyBorder="1" applyAlignment="1">
      <alignment horizontal="left" wrapText="1"/>
    </xf>
    <xf numFmtId="0" fontId="49" fillId="27" borderId="20" xfId="89" applyFont="1" applyFill="1" applyBorder="1" applyAlignment="1">
      <alignment horizontal="left" wrapText="1"/>
    </xf>
    <xf numFmtId="0" fontId="49" fillId="27" borderId="42" xfId="89" applyFont="1" applyFill="1" applyBorder="1" applyAlignment="1">
      <alignment horizontal="left" wrapText="1"/>
    </xf>
    <xf numFmtId="0" fontId="49" fillId="26" borderId="73" xfId="89" applyFont="1" applyFill="1" applyBorder="1" applyAlignment="1">
      <alignment horizontal="center" wrapText="1"/>
    </xf>
    <xf numFmtId="0" fontId="49" fillId="26" borderId="56" xfId="89" applyFont="1" applyFill="1" applyBorder="1" applyAlignment="1">
      <alignment horizontal="center" wrapText="1"/>
    </xf>
    <xf numFmtId="0" fontId="49" fillId="26" borderId="72" xfId="89" applyFont="1" applyFill="1" applyBorder="1" applyAlignment="1">
      <alignment horizontal="center" wrapText="1"/>
    </xf>
    <xf numFmtId="0" fontId="56" fillId="24" borderId="41" xfId="73" applyFont="1" applyFill="1" applyBorder="1" applyAlignment="1">
      <alignment horizontal="right" vertical="center"/>
    </xf>
    <xf numFmtId="0" fontId="56" fillId="24" borderId="43" xfId="73" applyFont="1" applyFill="1" applyBorder="1" applyAlignment="1">
      <alignment horizontal="right" vertical="center"/>
    </xf>
    <xf numFmtId="0" fontId="56" fillId="24" borderId="53" xfId="73" applyFont="1" applyFill="1" applyBorder="1" applyAlignment="1">
      <alignment horizontal="right" vertical="center"/>
    </xf>
    <xf numFmtId="0" fontId="49" fillId="0" borderId="34" xfId="128" applyFont="1" applyBorder="1" applyAlignment="1">
      <alignment horizontal="center" vertical="center" wrapText="1"/>
    </xf>
    <xf numFmtId="0" fontId="49" fillId="0" borderId="16" xfId="128" applyFont="1" applyBorder="1" applyAlignment="1">
      <alignment horizontal="center" vertical="center" wrapText="1"/>
    </xf>
    <xf numFmtId="0" fontId="49" fillId="0" borderId="17" xfId="128" applyFont="1" applyBorder="1" applyAlignment="1">
      <alignment horizontal="center" vertical="center" wrapText="1"/>
    </xf>
    <xf numFmtId="0" fontId="49" fillId="25" borderId="77" xfId="130" applyFont="1" applyFill="1" applyBorder="1" applyAlignment="1">
      <alignment horizontal="center" vertical="center" wrapText="1"/>
    </xf>
    <xf numFmtId="0" fontId="49" fillId="25" borderId="76" xfId="130" applyFont="1" applyFill="1" applyBorder="1" applyAlignment="1">
      <alignment horizontal="center" vertical="center" wrapText="1"/>
    </xf>
    <xf numFmtId="0" fontId="43" fillId="0" borderId="85" xfId="0" applyFont="1" applyBorder="1" applyAlignment="1">
      <alignment horizontal="center" wrapText="1"/>
    </xf>
    <xf numFmtId="0" fontId="49" fillId="27" borderId="18" xfId="0" applyFont="1" applyFill="1" applyBorder="1" applyAlignment="1">
      <alignment horizontal="center" vertical="center" wrapText="1"/>
    </xf>
    <xf numFmtId="0" fontId="49" fillId="0" borderId="77" xfId="255" applyFont="1" applyBorder="1" applyAlignment="1">
      <alignment horizontal="center" vertical="center"/>
    </xf>
    <xf numFmtId="0" fontId="49" fillId="0" borderId="49" xfId="255" applyFont="1" applyBorder="1" applyAlignment="1">
      <alignment horizontal="center" vertical="center"/>
    </xf>
    <xf numFmtId="0" fontId="51" fillId="0" borderId="75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6" fillId="24" borderId="46" xfId="0" applyFont="1" applyFill="1" applyBorder="1" applyAlignment="1">
      <alignment horizontal="center"/>
    </xf>
    <xf numFmtId="0" fontId="56" fillId="24" borderId="17" xfId="0" applyFont="1" applyFill="1" applyBorder="1" applyAlignment="1">
      <alignment horizontal="center"/>
    </xf>
    <xf numFmtId="0" fontId="56" fillId="24" borderId="34" xfId="0" applyFont="1" applyFill="1" applyBorder="1" applyAlignment="1">
      <alignment horizontal="center" vertical="center"/>
    </xf>
    <xf numFmtId="0" fontId="56" fillId="24" borderId="26" xfId="0" applyFont="1" applyFill="1" applyBorder="1" applyAlignment="1">
      <alignment horizontal="center" vertical="center"/>
    </xf>
    <xf numFmtId="0" fontId="51" fillId="0" borderId="60" xfId="0" applyFont="1" applyBorder="1" applyAlignment="1" applyProtection="1">
      <alignment horizontal="center"/>
      <protection locked="0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49" fillId="0" borderId="21" xfId="0" applyFont="1" applyBorder="1"/>
    <xf numFmtId="0" fontId="49" fillId="0" borderId="22" xfId="0" applyFont="1" applyBorder="1"/>
    <xf numFmtId="0" fontId="49" fillId="0" borderId="23" xfId="0" applyFont="1" applyBorder="1"/>
    <xf numFmtId="0" fontId="49" fillId="0" borderId="19" xfId="0" applyFont="1" applyBorder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28" xfId="0" applyFont="1" applyBorder="1"/>
    <xf numFmtId="0" fontId="49" fillId="0" borderId="62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173" fontId="49" fillId="0" borderId="19" xfId="34" applyFont="1" applyBorder="1" applyAlignment="1">
      <alignment horizontal="center"/>
    </xf>
    <xf numFmtId="173" fontId="49" fillId="0" borderId="23" xfId="34" applyFont="1" applyBorder="1" applyAlignment="1">
      <alignment horizontal="center"/>
    </xf>
    <xf numFmtId="0" fontId="49" fillId="24" borderId="27" xfId="0" applyFont="1" applyFill="1" applyBorder="1" applyAlignment="1">
      <alignment horizontal="center" vertical="center"/>
    </xf>
    <xf numFmtId="0" fontId="49" fillId="24" borderId="70" xfId="0" applyFont="1" applyFill="1" applyBorder="1" applyAlignment="1">
      <alignment horizontal="center" vertical="center"/>
    </xf>
    <xf numFmtId="0" fontId="56" fillId="24" borderId="34" xfId="0" applyFont="1" applyFill="1" applyBorder="1" applyAlignment="1">
      <alignment horizontal="center"/>
    </xf>
    <xf numFmtId="0" fontId="57" fillId="24" borderId="16" xfId="0" applyFont="1" applyFill="1" applyBorder="1" applyAlignment="1">
      <alignment horizontal="center"/>
    </xf>
    <xf numFmtId="0" fontId="57" fillId="24" borderId="17" xfId="0" applyFont="1" applyFill="1" applyBorder="1" applyAlignment="1">
      <alignment horizontal="center"/>
    </xf>
    <xf numFmtId="0" fontId="51" fillId="0" borderId="60" xfId="0" applyFont="1" applyBorder="1" applyAlignment="1">
      <alignment horizontal="left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50" fillId="0" borderId="80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8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0" borderId="79" xfId="0" applyFont="1" applyBorder="1" applyAlignment="1">
      <alignment horizontal="center"/>
    </xf>
    <xf numFmtId="0" fontId="49" fillId="0" borderId="25" xfId="0" applyFont="1" applyBorder="1" applyAlignment="1">
      <alignment horizontal="center" vertical="center"/>
    </xf>
    <xf numFmtId="0" fontId="56" fillId="24" borderId="34" xfId="0" applyFont="1" applyFill="1" applyBorder="1" applyAlignment="1">
      <alignment horizontal="center" vertical="center" wrapText="1"/>
    </xf>
    <xf numFmtId="0" fontId="56" fillId="24" borderId="16" xfId="0" applyFont="1" applyFill="1" applyBorder="1" applyAlignment="1">
      <alignment horizontal="center" vertical="center" wrapText="1"/>
    </xf>
    <xf numFmtId="0" fontId="56" fillId="24" borderId="26" xfId="0" applyFont="1" applyFill="1" applyBorder="1" applyAlignment="1">
      <alignment horizontal="center" vertical="center" wrapText="1"/>
    </xf>
    <xf numFmtId="0" fontId="49" fillId="0" borderId="76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78" xfId="255" applyFont="1" applyBorder="1" applyAlignment="1">
      <alignment horizontal="center" vertical="center"/>
    </xf>
    <xf numFmtId="0" fontId="49" fillId="0" borderId="59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68" xfId="255" applyFont="1" applyBorder="1" applyAlignment="1">
      <alignment horizontal="center" vertical="center"/>
    </xf>
    <xf numFmtId="0" fontId="49" fillId="0" borderId="56" xfId="255" applyFont="1" applyBorder="1" applyAlignment="1">
      <alignment horizontal="center" vertical="center"/>
    </xf>
    <xf numFmtId="0" fontId="49" fillId="0" borderId="72" xfId="255" applyFont="1" applyBorder="1" applyAlignment="1">
      <alignment horizontal="center" vertical="center"/>
    </xf>
    <xf numFmtId="0" fontId="49" fillId="0" borderId="66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4" xfId="255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49" fillId="0" borderId="72" xfId="0" applyFont="1" applyBorder="1" applyAlignment="1">
      <alignment horizontal="center" vertical="center"/>
    </xf>
    <xf numFmtId="0" fontId="56" fillId="24" borderId="16" xfId="0" applyFont="1" applyFill="1" applyBorder="1" applyAlignment="1">
      <alignment horizontal="center"/>
    </xf>
    <xf numFmtId="0" fontId="56" fillId="24" borderId="68" xfId="0" applyFont="1" applyFill="1" applyBorder="1" applyAlignment="1">
      <alignment horizontal="center"/>
    </xf>
    <xf numFmtId="0" fontId="56" fillId="24" borderId="67" xfId="0" applyFont="1" applyFill="1" applyBorder="1" applyAlignment="1">
      <alignment horizontal="center"/>
    </xf>
    <xf numFmtId="0" fontId="49" fillId="24" borderId="31" xfId="0" applyFont="1" applyFill="1" applyBorder="1" applyAlignment="1">
      <alignment horizontal="center" vertical="center"/>
    </xf>
    <xf numFmtId="0" fontId="49" fillId="0" borderId="62" xfId="0" applyFont="1" applyBorder="1"/>
    <xf numFmtId="2" fontId="49" fillId="0" borderId="62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6" fillId="24" borderId="41" xfId="0" applyFont="1" applyFill="1" applyBorder="1" applyAlignment="1">
      <alignment horizontal="right"/>
    </xf>
    <xf numFmtId="0" fontId="56" fillId="24" borderId="43" xfId="0" applyFont="1" applyFill="1" applyBorder="1" applyAlignment="1">
      <alignment horizontal="right"/>
    </xf>
    <xf numFmtId="0" fontId="56" fillId="24" borderId="44" xfId="0" applyFont="1" applyFill="1" applyBorder="1" applyAlignment="1">
      <alignment horizontal="right"/>
    </xf>
    <xf numFmtId="0" fontId="56" fillId="24" borderId="4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7" xfId="0" applyFont="1" applyBorder="1" applyAlignment="1">
      <alignment horizontal="center"/>
    </xf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43" fontId="49" fillId="0" borderId="62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/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/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/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/>
      <sheetData sheetId="402"/>
      <sheetData sheetId="403"/>
      <sheetData sheetId="404"/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/>
      <sheetData sheetId="589"/>
      <sheetData sheetId="590"/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/>
      <sheetData sheetId="937"/>
      <sheetData sheetId="938"/>
      <sheetData sheetId="939"/>
      <sheetData sheetId="940"/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/>
      <sheetData sheetId="944"/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SEGUIM Y REPROG MES 1 (2)"/>
      <sheetName val="#REF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\Users\HP\AppData\Local\Microso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_a  aaInformación GRUPO 4_A MIn"/>
      <sheetName val="ACTA No.1 "/>
      <sheetName val="ACTA No.5"/>
      <sheetName val="ACTA MAYORES - GENERAL"/>
      <sheetName val="CANT OBRA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3"/>
      <sheetName val="_aCCIDENTES_DE_1995___1996_xl_2"/>
      <sheetName val="_aCCIDENTES_DE_1995___1996_xl_5"/>
      <sheetName val="_aCCIDENTES_DE_1995___1996_xl_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/>
      <sheetData sheetId="315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[aCCIDENTES DE 1995 - 1996.xls]"/>
      <sheetName val="Res-Accide-10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precios-básicos2002"/>
      <sheetName val="APUs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\Giovanni\administracion vial\"/>
      <sheetName val="\MONTO AGOTABLE 2010\a  aaInfor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>
        <row r="3">
          <cell r="A3">
            <v>1</v>
          </cell>
          <cell r="B3" t="str">
            <v>AMBULANCIA</v>
          </cell>
          <cell r="C3" t="str">
            <v>UND</v>
          </cell>
          <cell r="D3">
            <v>50000</v>
          </cell>
        </row>
        <row r="4">
          <cell r="A4">
            <v>2</v>
          </cell>
          <cell r="B4" t="str">
            <v>BAÑO PORTATIL</v>
          </cell>
          <cell r="C4" t="str">
            <v>UND</v>
          </cell>
          <cell r="D4">
            <v>5000</v>
          </cell>
        </row>
        <row r="5">
          <cell r="A5">
            <v>3</v>
          </cell>
          <cell r="B5" t="str">
            <v>CARGADOR</v>
          </cell>
          <cell r="C5" t="str">
            <v>UND</v>
          </cell>
          <cell r="D5">
            <v>280000</v>
          </cell>
        </row>
        <row r="6">
          <cell r="A6">
            <v>4</v>
          </cell>
          <cell r="B6" t="str">
            <v>BOMBA PARA PRUEBA</v>
          </cell>
          <cell r="C6" t="str">
            <v>UND</v>
          </cell>
          <cell r="D6">
            <v>30000</v>
          </cell>
        </row>
        <row r="7">
          <cell r="A7">
            <v>5</v>
          </cell>
          <cell r="B7" t="str">
            <v>CAMABAJA</v>
          </cell>
          <cell r="C7" t="str">
            <v>UND</v>
          </cell>
          <cell r="D7">
            <v>350000</v>
          </cell>
        </row>
        <row r="8">
          <cell r="A8">
            <v>6</v>
          </cell>
          <cell r="B8" t="str">
            <v>CAMION 3 TON.</v>
          </cell>
          <cell r="C8" t="str">
            <v>UND</v>
          </cell>
          <cell r="D8">
            <v>40000</v>
          </cell>
        </row>
        <row r="9">
          <cell r="A9">
            <v>7</v>
          </cell>
          <cell r="B9" t="str">
            <v>CAMIONETA</v>
          </cell>
          <cell r="C9" t="str">
            <v>UND</v>
          </cell>
          <cell r="D9">
            <v>40000</v>
          </cell>
        </row>
        <row r="10">
          <cell r="A10">
            <v>8</v>
          </cell>
          <cell r="B10" t="str">
            <v>CARPAS PORTATILES</v>
          </cell>
          <cell r="C10" t="str">
            <v>UND</v>
          </cell>
          <cell r="D10">
            <v>5000</v>
          </cell>
        </row>
        <row r="11">
          <cell r="A11">
            <v>9</v>
          </cell>
          <cell r="B11" t="str">
            <v>CHAZADORA</v>
          </cell>
          <cell r="C11" t="str">
            <v>UND</v>
          </cell>
          <cell r="D11">
            <v>45000</v>
          </cell>
        </row>
        <row r="12">
          <cell r="A12">
            <v>10</v>
          </cell>
          <cell r="B12" t="str">
            <v>COMPRESOR</v>
          </cell>
          <cell r="C12" t="str">
            <v>UND</v>
          </cell>
          <cell r="D12">
            <v>90000</v>
          </cell>
        </row>
        <row r="13">
          <cell r="A13">
            <v>11</v>
          </cell>
          <cell r="B13" t="str">
            <v>CONTENEDOR</v>
          </cell>
          <cell r="C13" t="str">
            <v>UND</v>
          </cell>
          <cell r="D13">
            <v>12000</v>
          </cell>
        </row>
        <row r="14">
          <cell r="A14">
            <v>12</v>
          </cell>
          <cell r="B14" t="str">
            <v>CORTADORA DE CONCRETO</v>
          </cell>
          <cell r="C14" t="str">
            <v>UND</v>
          </cell>
          <cell r="D14">
            <v>45000</v>
          </cell>
        </row>
        <row r="15">
          <cell r="A15">
            <v>13</v>
          </cell>
          <cell r="B15" t="str">
            <v>DOBLADORA HIDRAULICA</v>
          </cell>
          <cell r="C15" t="str">
            <v>UND</v>
          </cell>
          <cell r="D15">
            <v>75000</v>
          </cell>
        </row>
        <row r="16">
          <cell r="A16">
            <v>14</v>
          </cell>
          <cell r="B16" t="str">
            <v>EQUIPO COMPLETO DE PINTURA</v>
          </cell>
          <cell r="C16" t="str">
            <v>UND</v>
          </cell>
          <cell r="D16">
            <v>50000</v>
          </cell>
        </row>
        <row r="17">
          <cell r="A17">
            <v>15</v>
          </cell>
          <cell r="B17" t="str">
            <v>EQUIPO COMPLETO DE PRUEBA</v>
          </cell>
          <cell r="C17" t="str">
            <v>UND</v>
          </cell>
          <cell r="D17">
            <v>150000</v>
          </cell>
        </row>
        <row r="18">
          <cell r="A18">
            <v>16</v>
          </cell>
          <cell r="B18" t="str">
            <v>EQUIPO COMPLETO SANDBLASTING</v>
          </cell>
          <cell r="C18" t="str">
            <v>UND</v>
          </cell>
          <cell r="D18">
            <v>160000</v>
          </cell>
        </row>
        <row r="19">
          <cell r="A19">
            <v>17</v>
          </cell>
          <cell r="B19" t="str">
            <v>EQUIPO DE COMUNICACIÓN</v>
          </cell>
          <cell r="C19" t="str">
            <v>UND</v>
          </cell>
          <cell r="D19">
            <v>5000</v>
          </cell>
        </row>
        <row r="20">
          <cell r="A20">
            <v>18</v>
          </cell>
          <cell r="B20" t="str">
            <v>EQUIPO DE OXI-CORTE</v>
          </cell>
          <cell r="C20" t="str">
            <v>UND</v>
          </cell>
          <cell r="D20">
            <v>20000</v>
          </cell>
        </row>
        <row r="21">
          <cell r="A21">
            <v>19</v>
          </cell>
          <cell r="B21" t="str">
            <v>EQUIPO DE SOLDADURA - ACPM</v>
          </cell>
          <cell r="C21" t="str">
            <v>UND</v>
          </cell>
          <cell r="D21">
            <v>40000</v>
          </cell>
        </row>
        <row r="22">
          <cell r="A22">
            <v>20</v>
          </cell>
          <cell r="B22" t="str">
            <v>EQUIPO TOPOGRAFICO</v>
          </cell>
          <cell r="C22" t="str">
            <v>UND</v>
          </cell>
          <cell r="D22">
            <v>40000</v>
          </cell>
        </row>
        <row r="23">
          <cell r="A23">
            <v>21</v>
          </cell>
          <cell r="B23" t="str">
            <v>EQUIPOS DE CALIBRACION</v>
          </cell>
          <cell r="C23" t="str">
            <v>UND</v>
          </cell>
          <cell r="D23">
            <v>50000</v>
          </cell>
        </row>
        <row r="24">
          <cell r="A24">
            <v>22</v>
          </cell>
          <cell r="B24" t="str">
            <v>EQUIPOS DE OFICINA</v>
          </cell>
          <cell r="C24" t="str">
            <v>UND</v>
          </cell>
          <cell r="D24">
            <v>60000</v>
          </cell>
        </row>
        <row r="25">
          <cell r="A25">
            <v>23</v>
          </cell>
          <cell r="B25" t="str">
            <v>ESTACION</v>
          </cell>
          <cell r="C25" t="str">
            <v>UND</v>
          </cell>
          <cell r="D25">
            <v>150000</v>
          </cell>
        </row>
        <row r="26">
          <cell r="A26">
            <v>24</v>
          </cell>
          <cell r="B26" t="str">
            <v>GRUA</v>
          </cell>
          <cell r="C26" t="str">
            <v>UND</v>
          </cell>
          <cell r="D26">
            <v>500000</v>
          </cell>
        </row>
        <row r="27">
          <cell r="A27">
            <v>25</v>
          </cell>
          <cell r="B27" t="str">
            <v>GRUA DE 10 TON.</v>
          </cell>
          <cell r="C27" t="str">
            <v>UND</v>
          </cell>
          <cell r="D27">
            <v>200000</v>
          </cell>
        </row>
        <row r="28">
          <cell r="A28">
            <v>26</v>
          </cell>
          <cell r="B28" t="str">
            <v>GRUA DE 20 TON.</v>
          </cell>
          <cell r="C28" t="str">
            <v>UND</v>
          </cell>
          <cell r="D28">
            <v>460000</v>
          </cell>
        </row>
        <row r="29">
          <cell r="A29">
            <v>27</v>
          </cell>
          <cell r="B29" t="str">
            <v>GRUA DE 200 TON.</v>
          </cell>
          <cell r="C29" t="str">
            <v>UND</v>
          </cell>
          <cell r="D29">
            <v>4300000</v>
          </cell>
        </row>
        <row r="30">
          <cell r="A30">
            <v>28</v>
          </cell>
          <cell r="B30" t="str">
            <v>GRUA DE 80 TON.</v>
          </cell>
          <cell r="C30" t="str">
            <v>UND</v>
          </cell>
          <cell r="D30">
            <v>2800000</v>
          </cell>
        </row>
        <row r="31">
          <cell r="A31">
            <v>29</v>
          </cell>
          <cell r="B31" t="str">
            <v>HERRAMIENTA MENORES</v>
          </cell>
          <cell r="C31" t="str">
            <v>UND</v>
          </cell>
          <cell r="D31">
            <v>24376</v>
          </cell>
        </row>
        <row r="32">
          <cell r="A32">
            <v>30</v>
          </cell>
          <cell r="B32" t="str">
            <v>HERRAMIENTAS VARIAS</v>
          </cell>
          <cell r="C32" t="str">
            <v>UND</v>
          </cell>
          <cell r="D32">
            <v>8000</v>
          </cell>
        </row>
        <row r="33">
          <cell r="A33">
            <v>31</v>
          </cell>
          <cell r="B33" t="str">
            <v>HISTER</v>
          </cell>
          <cell r="C33" t="str">
            <v>UND</v>
          </cell>
          <cell r="D33">
            <v>200000</v>
          </cell>
        </row>
        <row r="34">
          <cell r="A34">
            <v>32</v>
          </cell>
          <cell r="B34" t="str">
            <v>MAQUINA DE SOLDAR</v>
          </cell>
          <cell r="C34" t="str">
            <v>UND</v>
          </cell>
          <cell r="D34">
            <v>40000</v>
          </cell>
        </row>
        <row r="35">
          <cell r="A35">
            <v>33</v>
          </cell>
          <cell r="B35" t="str">
            <v>MARTILLO NEUMATICO</v>
          </cell>
          <cell r="C35" t="str">
            <v>UND</v>
          </cell>
          <cell r="D35">
            <v>25000</v>
          </cell>
        </row>
        <row r="36">
          <cell r="A36">
            <v>34</v>
          </cell>
          <cell r="B36" t="str">
            <v>MEDIDOR DE AISLAMIENTO</v>
          </cell>
          <cell r="C36" t="str">
            <v>UND</v>
          </cell>
          <cell r="D36">
            <v>50000</v>
          </cell>
        </row>
        <row r="37">
          <cell r="A37">
            <v>35</v>
          </cell>
          <cell r="B37" t="str">
            <v>MEZCLADORA</v>
          </cell>
          <cell r="C37" t="str">
            <v>UND</v>
          </cell>
          <cell r="D37">
            <v>30000</v>
          </cell>
        </row>
        <row r="38">
          <cell r="A38">
            <v>36</v>
          </cell>
          <cell r="B38" t="str">
            <v>MOTOBOMBA 3"</v>
          </cell>
          <cell r="C38" t="str">
            <v>UND</v>
          </cell>
          <cell r="D38">
            <v>25000</v>
          </cell>
        </row>
        <row r="39">
          <cell r="A39">
            <v>37</v>
          </cell>
          <cell r="B39" t="str">
            <v>MOTONIVELADORA</v>
          </cell>
          <cell r="C39" t="str">
            <v>UND</v>
          </cell>
          <cell r="D39">
            <v>500000</v>
          </cell>
        </row>
        <row r="40">
          <cell r="A40">
            <v>38</v>
          </cell>
          <cell r="B40" t="str">
            <v>PARALES METALICOS</v>
          </cell>
          <cell r="C40" t="str">
            <v>UND</v>
          </cell>
          <cell r="D40">
            <v>200</v>
          </cell>
        </row>
        <row r="41">
          <cell r="A41">
            <v>39</v>
          </cell>
          <cell r="B41" t="str">
            <v>PLANTA ELECTRICA</v>
          </cell>
          <cell r="C41" t="str">
            <v>UND</v>
          </cell>
          <cell r="D41">
            <v>30000</v>
          </cell>
        </row>
        <row r="42">
          <cell r="A42">
            <v>40</v>
          </cell>
          <cell r="B42" t="str">
            <v>PULIDORAS</v>
          </cell>
          <cell r="C42" t="str">
            <v>UND</v>
          </cell>
          <cell r="D42">
            <v>17600</v>
          </cell>
        </row>
        <row r="43">
          <cell r="A43">
            <v>41</v>
          </cell>
          <cell r="B43" t="str">
            <v>RETROEXCAVADORA CON MARTILLO</v>
          </cell>
          <cell r="C43" t="str">
            <v>UND</v>
          </cell>
          <cell r="D43">
            <v>75000</v>
          </cell>
        </row>
        <row r="44">
          <cell r="A44">
            <v>42</v>
          </cell>
          <cell r="B44" t="str">
            <v>ROSCADORA ELECTRICA</v>
          </cell>
          <cell r="C44" t="str">
            <v>UND</v>
          </cell>
          <cell r="D44">
            <v>40000</v>
          </cell>
        </row>
        <row r="45">
          <cell r="A45">
            <v>43</v>
          </cell>
          <cell r="B45" t="str">
            <v>TABLEROS</v>
          </cell>
          <cell r="C45" t="str">
            <v>UND</v>
          </cell>
          <cell r="D45">
            <v>200</v>
          </cell>
        </row>
        <row r="46">
          <cell r="A46">
            <v>44</v>
          </cell>
          <cell r="B46" t="str">
            <v>VIBRADOR PARA CONCRETO</v>
          </cell>
          <cell r="C46" t="str">
            <v>UND</v>
          </cell>
          <cell r="D46">
            <v>30000</v>
          </cell>
        </row>
        <row r="47">
          <cell r="A47">
            <v>45</v>
          </cell>
          <cell r="B47" t="str">
            <v>VIBROCOMPACTADOR MANUAL</v>
          </cell>
          <cell r="C47" t="str">
            <v>UND</v>
          </cell>
          <cell r="D47">
            <v>35000</v>
          </cell>
        </row>
        <row r="48">
          <cell r="A48">
            <v>46</v>
          </cell>
          <cell r="B48" t="str">
            <v>VOLQUETA</v>
          </cell>
          <cell r="C48" t="str">
            <v>UND</v>
          </cell>
          <cell r="D48">
            <v>125000</v>
          </cell>
        </row>
        <row r="49">
          <cell r="A49">
            <v>47</v>
          </cell>
          <cell r="B49" t="str">
            <v>WINCHE</v>
          </cell>
          <cell r="C49" t="str">
            <v>UND</v>
          </cell>
          <cell r="D49">
            <v>150000</v>
          </cell>
        </row>
        <row r="50">
          <cell r="A50">
            <v>48</v>
          </cell>
          <cell r="B50" t="str">
            <v>ENCOFRADOS</v>
          </cell>
          <cell r="C50" t="str">
            <v>UND</v>
          </cell>
          <cell r="D50">
            <v>6000</v>
          </cell>
        </row>
        <row r="51">
          <cell r="A51">
            <v>49</v>
          </cell>
          <cell r="B51" t="str">
            <v>ANDAMIOS TIPO TUBULAR + TABLONES</v>
          </cell>
          <cell r="C51" t="str">
            <v>UND</v>
          </cell>
          <cell r="D51">
            <v>4800</v>
          </cell>
        </row>
        <row r="52">
          <cell r="A52">
            <v>50</v>
          </cell>
          <cell r="B52" t="str">
            <v>HERRAMIENTAS MENORES</v>
          </cell>
          <cell r="C52" t="str">
            <v>UND</v>
          </cell>
          <cell r="D52">
            <v>4000</v>
          </cell>
        </row>
        <row r="53">
          <cell r="A53">
            <v>51</v>
          </cell>
          <cell r="B53" t="str">
            <v>EQUIPO COMPLETO RADIOGRAFIAS</v>
          </cell>
          <cell r="C53" t="str">
            <v>UND</v>
          </cell>
          <cell r="D53">
            <v>90000</v>
          </cell>
        </row>
        <row r="54">
          <cell r="A54">
            <v>52</v>
          </cell>
          <cell r="B54" t="str">
            <v>HERRAMIENTA MENOR</v>
          </cell>
          <cell r="C54" t="str">
            <v>UND</v>
          </cell>
          <cell r="D54">
            <v>5000</v>
          </cell>
        </row>
        <row r="55">
          <cell r="A55">
            <v>53</v>
          </cell>
          <cell r="B55" t="str">
            <v>MONTACARGA</v>
          </cell>
          <cell r="C55" t="str">
            <v>UND</v>
          </cell>
          <cell r="D55">
            <v>150000</v>
          </cell>
        </row>
        <row r="56">
          <cell r="A56">
            <v>54</v>
          </cell>
          <cell r="B56" t="str">
            <v>UNIDAD TRATAMIENTO TERMICO</v>
          </cell>
          <cell r="C56" t="str">
            <v>UND</v>
          </cell>
          <cell r="D56">
            <v>180000</v>
          </cell>
        </row>
        <row r="57">
          <cell r="A57">
            <v>55</v>
          </cell>
          <cell r="B57" t="str">
            <v>ESCALERAS METALICAS</v>
          </cell>
          <cell r="C57" t="str">
            <v>UND</v>
          </cell>
          <cell r="D57">
            <v>3200</v>
          </cell>
        </row>
        <row r="58">
          <cell r="A58">
            <v>56</v>
          </cell>
          <cell r="B58" t="str">
            <v>ARNES DE SEGURIDAD</v>
          </cell>
          <cell r="C58" t="str">
            <v>UND</v>
          </cell>
          <cell r="D58">
            <v>4000</v>
          </cell>
        </row>
        <row r="59">
          <cell r="A59">
            <v>57</v>
          </cell>
          <cell r="B59" t="str">
            <v>EQUIPO DE CALIBRACION</v>
          </cell>
          <cell r="C59" t="str">
            <v>UND</v>
          </cell>
          <cell r="D59">
            <v>16000</v>
          </cell>
        </row>
        <row r="60">
          <cell r="A60">
            <v>58</v>
          </cell>
          <cell r="B60" t="str">
            <v>BANCO DE CALIBRACION NEUMATICA</v>
          </cell>
          <cell r="C60" t="str">
            <v>UND</v>
          </cell>
          <cell r="D60">
            <v>28000</v>
          </cell>
        </row>
        <row r="61">
          <cell r="A61">
            <v>59</v>
          </cell>
          <cell r="B61" t="str">
            <v>ANDAMIOS</v>
          </cell>
          <cell r="C61" t="str">
            <v>UND</v>
          </cell>
          <cell r="D61">
            <v>300</v>
          </cell>
        </row>
        <row r="62">
          <cell r="A62">
            <v>60</v>
          </cell>
          <cell r="B62" t="str">
            <v>TELUROMETRO</v>
          </cell>
          <cell r="C62" t="str">
            <v>UND</v>
          </cell>
          <cell r="D62">
            <v>70000</v>
          </cell>
        </row>
        <row r="63">
          <cell r="A63">
            <v>61</v>
          </cell>
          <cell r="B63" t="str">
            <v>COMPUTADOR</v>
          </cell>
          <cell r="C63" t="str">
            <v>UND</v>
          </cell>
          <cell r="D63">
            <v>10000</v>
          </cell>
        </row>
        <row r="64">
          <cell r="A64">
            <v>62</v>
          </cell>
          <cell r="C64" t="str">
            <v>UND</v>
          </cell>
        </row>
        <row r="65">
          <cell r="A65">
            <v>63</v>
          </cell>
          <cell r="C65" t="str">
            <v>UND</v>
          </cell>
        </row>
      </sheetData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FIBRA ÓPTICA"/>
      <sheetName val="TARIFAS"/>
      <sheetName val="Personalizar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Formulas"/>
      <sheetName val="INDICE"/>
      <sheetName val="DISTANCIA"/>
      <sheetName val="PERSONAL"/>
      <sheetName val="días habiles 2015"/>
      <sheetName val="INS"/>
      <sheetName val="Ppto"/>
      <sheetName val="Plan auditoría"/>
      <sheetName val="Análisis de precios"/>
      <sheetName val="ELECTRICO"/>
      <sheetName val="Vuelta"/>
      <sheetName val="2103mar%20.xls"/>
      <sheetName val="Hoja1"/>
      <sheetName val="BASE"/>
      <sheetName val="1_Preliminares"/>
      <sheetName val="M.Obra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Listas"/>
      <sheetName val="Excavación Mat. Común Estacione"/>
      <sheetName val="Demolición Pavimento"/>
      <sheetName val="Insum"/>
      <sheetName val="SUB APU"/>
      <sheetName val="TRANSPORTE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Equipo"/>
      <sheetName val="PUNITARIOS%20PARA%20241201%202S"/>
      <sheetName val="RELACION MES"/>
      <sheetName val="GCB2000"/>
      <sheetName val="A. P. U."/>
      <sheetName val="CLASIFICACION"/>
      <sheetName val="A.P.U"/>
      <sheetName val="CRA.MODI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43"/>
  <sheetViews>
    <sheetView showGridLines="0" tabSelected="1" view="pageBreakPreview" topLeftCell="B1" zoomScaleNormal="100" zoomScaleSheetLayoutView="100" zoomScalePageLayoutView="55" workbookViewId="0">
      <selection activeCell="G25" sqref="G25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28"/>
      <c r="D2" s="228"/>
      <c r="E2" s="229"/>
      <c r="F2" s="228"/>
      <c r="G2" s="228"/>
      <c r="H2" s="228"/>
      <c r="I2" s="228"/>
      <c r="J2" s="228"/>
      <c r="K2" s="228"/>
      <c r="L2" s="8"/>
      <c r="M2" s="5"/>
    </row>
    <row r="3" spans="1:13" ht="27" customHeight="1">
      <c r="A3" s="5"/>
      <c r="B3" s="9"/>
      <c r="C3" s="257" t="s">
        <v>0</v>
      </c>
      <c r="D3" s="257"/>
      <c r="E3" s="257"/>
      <c r="F3" s="257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200" t="s">
        <v>1</v>
      </c>
      <c r="D4" s="201" t="s">
        <v>2</v>
      </c>
      <c r="E4" s="200" t="s">
        <v>3</v>
      </c>
      <c r="F4" s="201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273" t="s">
        <v>4</v>
      </c>
      <c r="D5" s="273"/>
      <c r="E5" s="273"/>
      <c r="F5" s="273"/>
      <c r="G5" s="273"/>
      <c r="H5" s="273"/>
      <c r="I5" s="273"/>
      <c r="J5" s="273"/>
      <c r="K5" s="273"/>
      <c r="L5" s="10"/>
      <c r="M5" s="5"/>
    </row>
    <row r="6" spans="1:13" ht="17.25" thickBot="1">
      <c r="A6" s="5"/>
      <c r="B6" s="9"/>
      <c r="C6" s="270" t="s">
        <v>5</v>
      </c>
      <c r="D6" s="270"/>
      <c r="E6" s="270"/>
      <c r="F6" s="270"/>
      <c r="G6" s="270"/>
      <c r="H6" s="270"/>
      <c r="I6" s="270"/>
      <c r="J6" s="270"/>
      <c r="K6" s="270"/>
      <c r="L6" s="10"/>
      <c r="M6" s="5"/>
    </row>
    <row r="7" spans="1:13" s="20" customFormat="1">
      <c r="A7" s="19"/>
      <c r="B7" s="215"/>
      <c r="C7" s="287" t="s">
        <v>6</v>
      </c>
      <c r="D7" s="288"/>
      <c r="E7" s="288"/>
      <c r="F7" s="288"/>
      <c r="G7" s="288"/>
      <c r="H7" s="288"/>
      <c r="I7" s="288"/>
      <c r="J7" s="288"/>
      <c r="K7" s="289"/>
      <c r="L7" s="21"/>
      <c r="M7" s="19"/>
    </row>
    <row r="8" spans="1:13" ht="87.75" customHeight="1">
      <c r="A8" s="5"/>
      <c r="B8" s="216"/>
      <c r="C8" s="290"/>
      <c r="D8" s="291"/>
      <c r="E8" s="291"/>
      <c r="F8" s="291"/>
      <c r="G8" s="291"/>
      <c r="H8" s="291"/>
      <c r="I8" s="291"/>
      <c r="J8" s="291"/>
      <c r="K8" s="292"/>
      <c r="L8" s="10"/>
      <c r="M8" s="5"/>
    </row>
    <row r="9" spans="1:13" ht="34.5" customHeight="1">
      <c r="A9" s="5"/>
      <c r="B9" s="216"/>
      <c r="C9" s="293" t="s">
        <v>7</v>
      </c>
      <c r="D9" s="294"/>
      <c r="E9" s="294"/>
      <c r="F9" s="294"/>
      <c r="G9" s="294"/>
      <c r="H9" s="294"/>
      <c r="I9" s="294"/>
      <c r="J9" s="294"/>
      <c r="K9" s="295"/>
      <c r="L9" s="10"/>
      <c r="M9" s="5"/>
    </row>
    <row r="10" spans="1:13" ht="30" customHeight="1" thickBot="1">
      <c r="A10" s="5"/>
      <c r="B10" s="9"/>
      <c r="C10" s="260"/>
      <c r="D10" s="261"/>
      <c r="E10" s="261"/>
      <c r="F10" s="261"/>
      <c r="G10" s="261"/>
      <c r="H10" s="261"/>
      <c r="I10" s="261"/>
      <c r="J10" s="261"/>
      <c r="K10" s="262"/>
      <c r="L10" s="10"/>
      <c r="M10" s="5"/>
    </row>
    <row r="11" spans="1:13" ht="30" customHeight="1">
      <c r="A11" s="5"/>
      <c r="B11" s="9"/>
      <c r="C11" s="278" t="s">
        <v>8</v>
      </c>
      <c r="D11" s="271" t="s">
        <v>9</v>
      </c>
      <c r="E11" s="285" t="s">
        <v>10</v>
      </c>
      <c r="F11" s="286"/>
      <c r="G11" s="271" t="s">
        <v>11</v>
      </c>
      <c r="H11" s="271" t="s">
        <v>12</v>
      </c>
      <c r="I11" s="271" t="s">
        <v>13</v>
      </c>
      <c r="J11" s="274" t="s">
        <v>14</v>
      </c>
      <c r="K11" s="276" t="s">
        <v>15</v>
      </c>
      <c r="L11" s="10"/>
      <c r="M11" s="5"/>
    </row>
    <row r="12" spans="1:13" ht="30" customHeight="1" thickBot="1">
      <c r="A12" s="5"/>
      <c r="B12" s="9"/>
      <c r="C12" s="279"/>
      <c r="D12" s="272"/>
      <c r="E12" s="126" t="s">
        <v>16</v>
      </c>
      <c r="F12" s="217" t="s">
        <v>17</v>
      </c>
      <c r="G12" s="272"/>
      <c r="H12" s="272"/>
      <c r="I12" s="272"/>
      <c r="J12" s="275"/>
      <c r="K12" s="277"/>
      <c r="L12" s="10"/>
      <c r="M12" s="5"/>
    </row>
    <row r="13" spans="1:13" ht="30" customHeight="1">
      <c r="A13" s="5"/>
      <c r="B13" s="9"/>
      <c r="C13" s="236">
        <v>1</v>
      </c>
      <c r="D13" s="237"/>
      <c r="E13" s="237"/>
      <c r="F13" s="237"/>
      <c r="G13" s="237" t="s">
        <v>106</v>
      </c>
      <c r="H13" s="237"/>
      <c r="I13" s="237"/>
      <c r="J13" s="237"/>
      <c r="K13" s="238"/>
      <c r="L13" s="10"/>
      <c r="M13" s="5"/>
    </row>
    <row r="14" spans="1:13" ht="30" customHeight="1">
      <c r="A14" s="5"/>
      <c r="B14" s="9"/>
      <c r="C14" s="240">
        <v>1.1000000000000001</v>
      </c>
      <c r="D14" s="240">
        <v>1.1000000000000001</v>
      </c>
      <c r="E14" s="240" t="s">
        <v>103</v>
      </c>
      <c r="F14" s="131"/>
      <c r="G14" s="241" t="s">
        <v>98</v>
      </c>
      <c r="H14" s="242" t="s">
        <v>99</v>
      </c>
      <c r="I14" s="242">
        <v>10.23</v>
      </c>
      <c r="J14" s="243">
        <v>119997</v>
      </c>
      <c r="K14" s="134">
        <f>I14*J14</f>
        <v>1227569.31</v>
      </c>
      <c r="L14" s="10"/>
      <c r="M14" s="5"/>
    </row>
    <row r="15" spans="1:13" ht="30" customHeight="1">
      <c r="A15" s="5"/>
      <c r="B15" s="9"/>
      <c r="C15" s="240">
        <v>1.2</v>
      </c>
      <c r="D15" s="240">
        <v>1.2</v>
      </c>
      <c r="E15" s="240" t="s">
        <v>104</v>
      </c>
      <c r="F15" s="131"/>
      <c r="G15" s="241" t="s">
        <v>100</v>
      </c>
      <c r="H15" s="242" t="s">
        <v>101</v>
      </c>
      <c r="I15" s="242">
        <v>3.56</v>
      </c>
      <c r="J15" s="243">
        <v>204120</v>
      </c>
      <c r="K15" s="134">
        <f t="shared" ref="K15:K16" si="0">I15*J15</f>
        <v>726667.2</v>
      </c>
      <c r="L15" s="10"/>
      <c r="M15" s="5"/>
    </row>
    <row r="16" spans="1:13" ht="30" customHeight="1">
      <c r="A16" s="5"/>
      <c r="B16" s="9"/>
      <c r="C16" s="240">
        <v>1.3</v>
      </c>
      <c r="D16" s="240">
        <v>1.3</v>
      </c>
      <c r="E16" s="240" t="s">
        <v>105</v>
      </c>
      <c r="F16" s="131"/>
      <c r="G16" s="244" t="s">
        <v>102</v>
      </c>
      <c r="H16" s="242" t="s">
        <v>101</v>
      </c>
      <c r="I16" s="242">
        <v>3.7875000000000001</v>
      </c>
      <c r="J16" s="243">
        <v>35818</v>
      </c>
      <c r="K16" s="134">
        <f t="shared" si="0"/>
        <v>135660.67500000002</v>
      </c>
      <c r="L16" s="10"/>
      <c r="M16" s="5"/>
    </row>
    <row r="17" spans="1:13" ht="30" customHeight="1">
      <c r="A17" s="5"/>
      <c r="B17" s="9"/>
      <c r="C17" s="246" t="s">
        <v>18</v>
      </c>
      <c r="D17" s="131"/>
      <c r="E17" s="131"/>
      <c r="F17" s="131"/>
      <c r="G17" s="132"/>
      <c r="H17" s="131"/>
      <c r="I17" s="133"/>
      <c r="J17" s="134"/>
      <c r="K17" s="247">
        <f>SUM(K14:K16)</f>
        <v>2089897.1850000001</v>
      </c>
      <c r="L17" s="10"/>
      <c r="M17" s="5"/>
    </row>
    <row r="18" spans="1:13" ht="30" customHeight="1">
      <c r="A18" s="5"/>
      <c r="B18" s="9"/>
      <c r="C18" s="249">
        <v>2</v>
      </c>
      <c r="D18" s="249"/>
      <c r="E18" s="249"/>
      <c r="F18" s="249"/>
      <c r="G18" s="249" t="s">
        <v>107</v>
      </c>
      <c r="H18" s="249"/>
      <c r="I18" s="249"/>
      <c r="J18" s="249"/>
      <c r="K18" s="249"/>
      <c r="L18" s="10"/>
      <c r="M18" s="5"/>
    </row>
    <row r="19" spans="1:13" ht="30" customHeight="1">
      <c r="A19" s="5"/>
      <c r="B19" s="9"/>
      <c r="C19" s="240">
        <v>2.1</v>
      </c>
      <c r="D19" s="240">
        <v>2.1</v>
      </c>
      <c r="E19" s="240" t="s">
        <v>109</v>
      </c>
      <c r="F19" s="131"/>
      <c r="G19" s="250" t="s">
        <v>108</v>
      </c>
      <c r="H19" s="242" t="s">
        <v>101</v>
      </c>
      <c r="I19" s="242">
        <v>74</v>
      </c>
      <c r="J19" s="243">
        <v>57820</v>
      </c>
      <c r="K19" s="134">
        <f>I19*J19</f>
        <v>4278680</v>
      </c>
      <c r="L19" s="10"/>
      <c r="M19" s="5"/>
    </row>
    <row r="20" spans="1:13" ht="30" customHeight="1" thickBot="1">
      <c r="A20" s="5"/>
      <c r="B20" s="9"/>
      <c r="C20" s="136" t="s">
        <v>18</v>
      </c>
      <c r="D20" s="145"/>
      <c r="E20" s="146"/>
      <c r="F20" s="145"/>
      <c r="G20" s="145"/>
      <c r="H20" s="145"/>
      <c r="I20" s="248"/>
      <c r="J20" s="145"/>
      <c r="K20" s="140">
        <f>K19</f>
        <v>4278680</v>
      </c>
      <c r="L20" s="10"/>
      <c r="M20" s="5"/>
    </row>
    <row r="21" spans="1:13" ht="30" customHeight="1">
      <c r="A21" s="5"/>
      <c r="B21" s="9"/>
      <c r="C21" s="236"/>
      <c r="D21" s="237"/>
      <c r="E21" s="237"/>
      <c r="F21" s="237"/>
      <c r="G21" s="237" t="s">
        <v>110</v>
      </c>
      <c r="H21" s="237"/>
      <c r="I21" s="237"/>
      <c r="J21" s="237"/>
      <c r="K21" s="238"/>
      <c r="L21" s="10"/>
      <c r="M21" s="5"/>
    </row>
    <row r="22" spans="1:13" ht="30" customHeight="1">
      <c r="A22" s="5"/>
      <c r="B22" s="9"/>
      <c r="C22" s="240">
        <v>3.1</v>
      </c>
      <c r="D22" s="240">
        <v>3.1</v>
      </c>
      <c r="E22" s="240" t="s">
        <v>116</v>
      </c>
      <c r="F22" s="147"/>
      <c r="G22" s="241" t="s">
        <v>111</v>
      </c>
      <c r="H22" s="242" t="s">
        <v>99</v>
      </c>
      <c r="I22" s="242">
        <v>7.2450000000000001</v>
      </c>
      <c r="J22" s="243">
        <v>98194</v>
      </c>
      <c r="K22" s="134">
        <f>I22*J22</f>
        <v>711415.53</v>
      </c>
      <c r="L22" s="10"/>
      <c r="M22" s="5"/>
    </row>
    <row r="23" spans="1:13" ht="30" customHeight="1">
      <c r="A23" s="5"/>
      <c r="B23" s="9"/>
      <c r="C23" s="240">
        <v>3.2</v>
      </c>
      <c r="D23" s="240">
        <v>3.2</v>
      </c>
      <c r="E23" s="240" t="s">
        <v>117</v>
      </c>
      <c r="F23" s="149"/>
      <c r="G23" s="244" t="s">
        <v>112</v>
      </c>
      <c r="H23" s="242" t="s">
        <v>113</v>
      </c>
      <c r="I23" s="242">
        <v>156.00899999999999</v>
      </c>
      <c r="J23" s="243">
        <v>7423</v>
      </c>
      <c r="K23" s="134">
        <f t="shared" ref="K23:K25" si="1">I23*J23</f>
        <v>1158054.8069999998</v>
      </c>
      <c r="L23" s="10"/>
      <c r="M23" s="5"/>
    </row>
    <row r="24" spans="1:13" ht="30" customHeight="1">
      <c r="A24" s="5"/>
      <c r="B24" s="9"/>
      <c r="C24" s="240">
        <v>3.3</v>
      </c>
      <c r="D24" s="240">
        <v>3.3</v>
      </c>
      <c r="E24" s="240" t="s">
        <v>118</v>
      </c>
      <c r="F24" s="147"/>
      <c r="G24" s="245" t="s">
        <v>114</v>
      </c>
      <c r="H24" s="242" t="s">
        <v>101</v>
      </c>
      <c r="I24" s="242">
        <v>117.3</v>
      </c>
      <c r="J24" s="243">
        <v>162748</v>
      </c>
      <c r="K24" s="134">
        <f t="shared" si="1"/>
        <v>19090340.399999999</v>
      </c>
      <c r="L24" s="10"/>
      <c r="M24" s="5"/>
    </row>
    <row r="25" spans="1:13" s="5" customFormat="1" ht="30" customHeight="1">
      <c r="B25" s="9"/>
      <c r="C25" s="240">
        <v>3.4</v>
      </c>
      <c r="D25" s="240">
        <v>3.4</v>
      </c>
      <c r="E25" s="240" t="s">
        <v>119</v>
      </c>
      <c r="F25" s="143"/>
      <c r="G25" s="245" t="s">
        <v>115</v>
      </c>
      <c r="H25" s="242" t="s">
        <v>101</v>
      </c>
      <c r="I25" s="242">
        <v>27.6</v>
      </c>
      <c r="J25" s="243">
        <v>117264</v>
      </c>
      <c r="K25" s="134">
        <f t="shared" si="1"/>
        <v>3236486.4000000004</v>
      </c>
      <c r="L25" s="10"/>
    </row>
    <row r="26" spans="1:13" ht="30" customHeight="1">
      <c r="A26" s="5"/>
      <c r="B26" s="9"/>
      <c r="C26" s="246" t="s">
        <v>18</v>
      </c>
      <c r="D26" s="147"/>
      <c r="E26" s="147"/>
      <c r="F26" s="147"/>
      <c r="G26" s="148"/>
      <c r="H26" s="147"/>
      <c r="I26" s="133"/>
      <c r="J26" s="134"/>
      <c r="K26" s="247">
        <f>SUM(K22:K25)</f>
        <v>24196297.137000002</v>
      </c>
      <c r="L26" s="10"/>
      <c r="M26" s="5"/>
    </row>
    <row r="27" spans="1:13" s="3" customFormat="1" ht="30" customHeight="1" thickBot="1">
      <c r="A27" s="11"/>
      <c r="B27" s="12"/>
      <c r="C27" s="263" t="s">
        <v>19</v>
      </c>
      <c r="D27" s="264"/>
      <c r="E27" s="264"/>
      <c r="F27" s="264"/>
      <c r="G27" s="264"/>
      <c r="H27" s="264"/>
      <c r="I27" s="264"/>
      <c r="J27" s="265"/>
      <c r="K27" s="239">
        <f>K17+K20+K26</f>
        <v>30564874.322000004</v>
      </c>
      <c r="L27" s="13"/>
      <c r="M27" s="11"/>
    </row>
    <row r="28" spans="1:13" s="3" customFormat="1" ht="15.75">
      <c r="A28" s="11"/>
      <c r="B28" s="12"/>
      <c r="C28" s="165"/>
      <c r="D28" s="165"/>
      <c r="E28" s="165"/>
      <c r="F28" s="165"/>
      <c r="G28" s="165"/>
      <c r="H28" s="165"/>
      <c r="I28" s="165"/>
      <c r="J28" s="165"/>
      <c r="K28" s="166"/>
      <c r="L28" s="13"/>
      <c r="M28" s="11"/>
    </row>
    <row r="29" spans="1:13" s="3" customFormat="1" ht="30" customHeight="1">
      <c r="A29" s="11"/>
      <c r="B29" s="12"/>
      <c r="C29" s="167"/>
      <c r="D29" s="175"/>
      <c r="E29" s="175"/>
      <c r="F29" s="175"/>
      <c r="G29" s="179" t="s">
        <v>20</v>
      </c>
      <c r="H29" s="176"/>
      <c r="I29" s="177"/>
      <c r="J29" s="178"/>
      <c r="K29" s="180">
        <f>K27</f>
        <v>30564874.322000004</v>
      </c>
      <c r="L29" s="13"/>
      <c r="M29" s="11"/>
    </row>
    <row r="30" spans="1:13" s="3" customFormat="1" ht="30" customHeight="1">
      <c r="A30" s="11"/>
      <c r="B30" s="12"/>
      <c r="C30" s="167"/>
      <c r="D30" s="168"/>
      <c r="E30" s="167"/>
      <c r="F30" s="167"/>
      <c r="G30" s="254" t="s">
        <v>84</v>
      </c>
      <c r="H30" s="255"/>
      <c r="I30" s="255"/>
      <c r="J30" s="256"/>
      <c r="K30" s="174">
        <f>$K$29*K37</f>
        <v>7641218.5805000011</v>
      </c>
      <c r="L30" s="13"/>
      <c r="M30" s="11"/>
    </row>
    <row r="31" spans="1:13" s="3" customFormat="1" ht="30" customHeight="1">
      <c r="A31" s="11"/>
      <c r="B31" s="12"/>
      <c r="C31" s="167"/>
      <c r="D31" s="168"/>
      <c r="E31" s="167"/>
      <c r="F31" s="167"/>
      <c r="G31" s="251" t="s">
        <v>120</v>
      </c>
      <c r="H31" s="252"/>
      <c r="I31" s="252"/>
      <c r="J31" s="253"/>
      <c r="K31" s="174">
        <f t="shared" ref="K31:K32" si="2">$K$29*K38</f>
        <v>305648.74322000006</v>
      </c>
      <c r="L31" s="13"/>
      <c r="M31" s="11"/>
    </row>
    <row r="32" spans="1:13" s="3" customFormat="1" ht="30" customHeight="1" thickBot="1">
      <c r="A32" s="11"/>
      <c r="B32" s="12"/>
      <c r="C32" s="167"/>
      <c r="D32" s="168"/>
      <c r="E32" s="167"/>
      <c r="F32" s="183"/>
      <c r="G32" s="251" t="s">
        <v>86</v>
      </c>
      <c r="H32" s="252"/>
      <c r="I32" s="252"/>
      <c r="J32" s="253"/>
      <c r="K32" s="174">
        <f t="shared" si="2"/>
        <v>1222594.9728800002</v>
      </c>
      <c r="L32" s="13"/>
      <c r="M32" s="11"/>
    </row>
    <row r="33" spans="1:13" s="3" customFormat="1" ht="30" customHeight="1" thickBot="1">
      <c r="A33" s="11"/>
      <c r="B33" s="12"/>
      <c r="C33" s="167"/>
      <c r="D33" s="168"/>
      <c r="E33" s="167"/>
      <c r="F33" s="167"/>
      <c r="G33" s="184" t="s">
        <v>21</v>
      </c>
      <c r="H33" s="185"/>
      <c r="I33" s="186"/>
      <c r="J33" s="187"/>
      <c r="K33" s="164">
        <f>ROUND(SUM(K29:K32),0)</f>
        <v>39734337</v>
      </c>
      <c r="L33" s="13"/>
      <c r="M33" s="11"/>
    </row>
    <row r="34" spans="1:13" s="3" customFormat="1" thickBot="1">
      <c r="A34" s="11"/>
      <c r="B34" s="12"/>
      <c r="C34" s="167"/>
      <c r="D34" s="168"/>
      <c r="E34" s="168"/>
      <c r="F34" s="168"/>
      <c r="G34" s="167"/>
      <c r="H34" s="167"/>
      <c r="I34" s="188"/>
      <c r="J34" s="189"/>
      <c r="K34" s="190"/>
      <c r="L34" s="13"/>
      <c r="M34" s="11"/>
    </row>
    <row r="35" spans="1:13" s="3" customFormat="1" ht="15.75">
      <c r="A35" s="11"/>
      <c r="B35" s="12"/>
      <c r="C35" s="191"/>
      <c r="D35" s="268"/>
      <c r="E35" s="268"/>
      <c r="F35" s="268"/>
      <c r="G35" s="268"/>
      <c r="H35" s="268"/>
      <c r="I35" s="268"/>
      <c r="J35" s="268"/>
      <c r="K35" s="269"/>
      <c r="L35" s="14"/>
      <c r="M35" s="11"/>
    </row>
    <row r="36" spans="1:13" s="3" customFormat="1" ht="46.5" customHeight="1">
      <c r="A36" s="11"/>
      <c r="B36" s="12"/>
      <c r="C36" s="258" t="s">
        <v>22</v>
      </c>
      <c r="D36" s="259"/>
      <c r="E36" s="259"/>
      <c r="F36" s="259"/>
      <c r="G36" s="259"/>
      <c r="H36" s="266" t="s">
        <v>23</v>
      </c>
      <c r="I36" s="266"/>
      <c r="J36" s="266"/>
      <c r="K36" s="192" t="s">
        <v>24</v>
      </c>
      <c r="L36" s="15"/>
      <c r="M36" s="11"/>
    </row>
    <row r="37" spans="1:13" s="3" customFormat="1" ht="32.25" customHeight="1">
      <c r="A37" s="11"/>
      <c r="B37" s="12"/>
      <c r="C37" s="258" t="s">
        <v>25</v>
      </c>
      <c r="D37" s="259"/>
      <c r="E37" s="259"/>
      <c r="F37" s="259"/>
      <c r="G37" s="259"/>
      <c r="H37" s="267" t="s">
        <v>26</v>
      </c>
      <c r="I37" s="267"/>
      <c r="J37" s="193" t="s">
        <v>27</v>
      </c>
      <c r="K37" s="194">
        <v>0.25</v>
      </c>
      <c r="L37" s="15"/>
      <c r="M37" s="11"/>
    </row>
    <row r="38" spans="1:13" s="3" customFormat="1" ht="30" customHeight="1">
      <c r="A38" s="11"/>
      <c r="B38" s="12"/>
      <c r="C38" s="258" t="s">
        <v>28</v>
      </c>
      <c r="D38" s="259"/>
      <c r="E38" s="259"/>
      <c r="F38" s="259"/>
      <c r="G38" s="259"/>
      <c r="H38" s="282" t="s">
        <v>29</v>
      </c>
      <c r="I38" s="283"/>
      <c r="J38" s="193" t="s">
        <v>30</v>
      </c>
      <c r="K38" s="194">
        <v>0.01</v>
      </c>
      <c r="L38" s="15"/>
      <c r="M38" s="11"/>
    </row>
    <row r="39" spans="1:13" s="4" customFormat="1" ht="58.5" customHeight="1">
      <c r="A39" s="11"/>
      <c r="B39" s="12"/>
      <c r="C39" s="204"/>
      <c r="E39" s="205"/>
      <c r="F39" s="205"/>
      <c r="G39" s="206"/>
      <c r="H39" s="284" t="s">
        <v>31</v>
      </c>
      <c r="I39" s="267"/>
      <c r="J39" s="193" t="s">
        <v>32</v>
      </c>
      <c r="K39" s="194">
        <v>0.04</v>
      </c>
      <c r="L39" s="13"/>
      <c r="M39" s="11"/>
    </row>
    <row r="40" spans="1:13" ht="57" customHeight="1">
      <c r="A40" s="5"/>
      <c r="B40" s="9"/>
      <c r="C40" s="207"/>
      <c r="D40" s="208"/>
      <c r="E40" s="208"/>
      <c r="F40" s="208"/>
      <c r="G40" s="209"/>
      <c r="H40" s="267" t="s">
        <v>33</v>
      </c>
      <c r="I40" s="267"/>
      <c r="J40" s="193" t="s">
        <v>34</v>
      </c>
      <c r="K40" s="194">
        <v>0.3</v>
      </c>
      <c r="L40" s="10"/>
      <c r="M40" s="5"/>
    </row>
    <row r="41" spans="1:13" ht="17.25" thickBot="1">
      <c r="A41" s="5"/>
      <c r="B41" s="9"/>
      <c r="C41" s="214"/>
      <c r="D41" s="212"/>
      <c r="E41" s="212"/>
      <c r="F41" s="212"/>
      <c r="G41" s="213"/>
      <c r="H41" s="280"/>
      <c r="I41" s="280"/>
      <c r="J41" s="280"/>
      <c r="K41" s="281"/>
      <c r="L41" s="10"/>
      <c r="M41" s="5"/>
    </row>
    <row r="42" spans="1:13" ht="17.25" thickBot="1">
      <c r="A42" s="5"/>
      <c r="B42" s="230"/>
      <c r="C42" s="231"/>
      <c r="D42" s="231"/>
      <c r="E42" s="232"/>
      <c r="F42" s="231"/>
      <c r="G42" s="233"/>
      <c r="H42" s="231"/>
      <c r="I42" s="231"/>
      <c r="J42" s="231"/>
      <c r="K42" s="231"/>
      <c r="L42" s="234"/>
      <c r="M42" s="5"/>
    </row>
    <row r="43" spans="1:13" ht="17.25" thickTop="1">
      <c r="A43" s="5"/>
      <c r="B43" s="5"/>
      <c r="C43" s="5"/>
      <c r="D43" s="5"/>
      <c r="E43" s="6"/>
      <c r="F43" s="5"/>
      <c r="G43" s="5"/>
      <c r="H43" s="5"/>
      <c r="I43" s="5"/>
      <c r="J43" s="5"/>
      <c r="K43" s="5"/>
      <c r="L43" s="5"/>
      <c r="M43" s="5"/>
    </row>
  </sheetData>
  <mergeCells count="28">
    <mergeCell ref="C7:K8"/>
    <mergeCell ref="C9:K9"/>
    <mergeCell ref="C11:C12"/>
    <mergeCell ref="H41:K41"/>
    <mergeCell ref="C38:G38"/>
    <mergeCell ref="H38:I38"/>
    <mergeCell ref="H39:I39"/>
    <mergeCell ref="H40:I40"/>
    <mergeCell ref="D11:D12"/>
    <mergeCell ref="G11:G12"/>
    <mergeCell ref="H11:H12"/>
    <mergeCell ref="E11:F11"/>
    <mergeCell ref="G31:J31"/>
    <mergeCell ref="G32:J32"/>
    <mergeCell ref="G30:J30"/>
    <mergeCell ref="C3:F3"/>
    <mergeCell ref="C37:G37"/>
    <mergeCell ref="C10:K10"/>
    <mergeCell ref="C27:J27"/>
    <mergeCell ref="C36:G36"/>
    <mergeCell ref="H36:J36"/>
    <mergeCell ref="H37:I37"/>
    <mergeCell ref="D35:K35"/>
    <mergeCell ref="C6:K6"/>
    <mergeCell ref="I11:I12"/>
    <mergeCell ref="C5:K5"/>
    <mergeCell ref="J11:J12"/>
    <mergeCell ref="K11:K1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topLeftCell="A39" zoomScale="55" zoomScaleNormal="100" zoomScaleSheetLayoutView="55" zoomScalePageLayoutView="91" workbookViewId="0">
      <selection activeCell="F4" sqref="F4"/>
    </sheetView>
  </sheetViews>
  <sheetFormatPr baseColWidth="10" defaultColWidth="11.42578125" defaultRowHeight="16.5"/>
  <cols>
    <col min="1" max="2" width="3.42578125" style="1" customWidth="1"/>
    <col min="3" max="3" width="7.85546875" style="1" customWidth="1"/>
    <col min="4" max="4" width="15.425781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28"/>
      <c r="D2" s="228"/>
      <c r="E2" s="229"/>
      <c r="F2" s="228"/>
      <c r="G2" s="228"/>
      <c r="H2" s="228"/>
      <c r="I2" s="228"/>
      <c r="J2" s="228"/>
      <c r="K2" s="228"/>
      <c r="L2" s="8"/>
      <c r="M2" s="5"/>
    </row>
    <row r="3" spans="1:13" ht="26.25" customHeight="1">
      <c r="A3" s="5"/>
      <c r="B3" s="9"/>
      <c r="C3" s="296" t="s">
        <v>35</v>
      </c>
      <c r="D3" s="296"/>
      <c r="E3" s="296"/>
      <c r="F3" s="296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98" t="s">
        <v>1</v>
      </c>
      <c r="D4" s="199" t="s">
        <v>2</v>
      </c>
      <c r="E4" s="198" t="s">
        <v>3</v>
      </c>
      <c r="F4" s="199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297" t="s">
        <v>4</v>
      </c>
      <c r="D5" s="297"/>
      <c r="E5" s="297"/>
      <c r="F5" s="297"/>
      <c r="G5" s="297"/>
      <c r="H5" s="297"/>
      <c r="I5" s="297"/>
      <c r="J5" s="297"/>
      <c r="K5" s="297"/>
      <c r="L5" s="10"/>
      <c r="M5" s="5"/>
    </row>
    <row r="6" spans="1:13" ht="17.25" thickBot="1">
      <c r="A6" s="5"/>
      <c r="B6" s="9"/>
      <c r="C6" s="270" t="s">
        <v>36</v>
      </c>
      <c r="D6" s="270"/>
      <c r="E6" s="270"/>
      <c r="F6" s="270"/>
      <c r="G6" s="270"/>
      <c r="H6" s="270"/>
      <c r="I6" s="270"/>
      <c r="J6" s="270"/>
      <c r="K6" s="270"/>
      <c r="L6" s="10"/>
      <c r="M6" s="5"/>
    </row>
    <row r="7" spans="1:13" s="20" customFormat="1" ht="16.5" customHeight="1">
      <c r="A7" s="19"/>
      <c r="B7" s="215"/>
      <c r="C7" s="298" t="s">
        <v>37</v>
      </c>
      <c r="D7" s="299"/>
      <c r="E7" s="299"/>
      <c r="F7" s="299"/>
      <c r="G7" s="299"/>
      <c r="H7" s="299"/>
      <c r="I7" s="299"/>
      <c r="J7" s="299"/>
      <c r="K7" s="300"/>
      <c r="L7" s="21"/>
      <c r="M7" s="19"/>
    </row>
    <row r="8" spans="1:13" ht="33.75" customHeight="1" thickBot="1">
      <c r="A8" s="5"/>
      <c r="B8" s="216"/>
      <c r="C8" s="301"/>
      <c r="D8" s="302"/>
      <c r="E8" s="302"/>
      <c r="F8" s="302"/>
      <c r="G8" s="302"/>
      <c r="H8" s="302"/>
      <c r="I8" s="302"/>
      <c r="J8" s="302"/>
      <c r="K8" s="303"/>
      <c r="L8" s="10"/>
      <c r="M8" s="5"/>
    </row>
    <row r="9" spans="1:13" ht="34.5" customHeight="1">
      <c r="A9" s="5"/>
      <c r="B9" s="216"/>
      <c r="C9" s="304" t="s">
        <v>38</v>
      </c>
      <c r="D9" s="305"/>
      <c r="E9" s="305"/>
      <c r="F9" s="305"/>
      <c r="G9" s="305"/>
      <c r="H9" s="305"/>
      <c r="I9" s="305"/>
      <c r="J9" s="305"/>
      <c r="K9" s="306"/>
      <c r="L9" s="10"/>
      <c r="M9" s="5"/>
    </row>
    <row r="10" spans="1:13" ht="30" customHeight="1" thickBot="1">
      <c r="A10" s="5"/>
      <c r="B10" s="216"/>
      <c r="C10" s="261"/>
      <c r="D10" s="261"/>
      <c r="E10" s="261"/>
      <c r="F10" s="261"/>
      <c r="G10" s="261"/>
      <c r="H10" s="261"/>
      <c r="I10" s="261"/>
      <c r="J10" s="261"/>
      <c r="K10" s="262"/>
      <c r="L10" s="10"/>
      <c r="M10" s="5"/>
    </row>
    <row r="11" spans="1:13" ht="30" customHeight="1">
      <c r="A11" s="5"/>
      <c r="B11" s="9"/>
      <c r="C11" s="278" t="s">
        <v>8</v>
      </c>
      <c r="D11" s="271" t="s">
        <v>9</v>
      </c>
      <c r="E11" s="285" t="s">
        <v>10</v>
      </c>
      <c r="F11" s="285"/>
      <c r="G11" s="278" t="s">
        <v>11</v>
      </c>
      <c r="H11" s="271" t="s">
        <v>12</v>
      </c>
      <c r="I11" s="271" t="s">
        <v>13</v>
      </c>
      <c r="J11" s="274" t="s">
        <v>14</v>
      </c>
      <c r="K11" s="276" t="s">
        <v>15</v>
      </c>
      <c r="L11" s="10"/>
      <c r="M11" s="5"/>
    </row>
    <row r="12" spans="1:13" ht="30" customHeight="1" thickBot="1">
      <c r="A12" s="5"/>
      <c r="B12" s="9"/>
      <c r="C12" s="279"/>
      <c r="D12" s="272"/>
      <c r="E12" s="126" t="s">
        <v>16</v>
      </c>
      <c r="F12" s="126" t="s">
        <v>17</v>
      </c>
      <c r="G12" s="279"/>
      <c r="H12" s="272"/>
      <c r="I12" s="272"/>
      <c r="J12" s="275"/>
      <c r="K12" s="277"/>
      <c r="L12" s="10"/>
      <c r="M12" s="5"/>
    </row>
    <row r="13" spans="1:13" ht="30" customHeight="1" thickBot="1">
      <c r="A13" s="5"/>
      <c r="B13" s="9"/>
      <c r="C13" s="127"/>
      <c r="D13" s="128"/>
      <c r="E13" s="128"/>
      <c r="F13" s="128"/>
      <c r="G13" s="128"/>
      <c r="H13" s="128"/>
      <c r="I13" s="128"/>
      <c r="J13" s="128"/>
      <c r="K13" s="129"/>
      <c r="L13" s="10"/>
      <c r="M13" s="5"/>
    </row>
    <row r="14" spans="1:13" ht="30" customHeight="1">
      <c r="A14" s="5"/>
      <c r="B14" s="9"/>
      <c r="C14" s="130"/>
      <c r="D14" s="131"/>
      <c r="E14" s="131"/>
      <c r="F14" s="131"/>
      <c r="G14" s="132"/>
      <c r="H14" s="131"/>
      <c r="I14" s="133"/>
      <c r="J14" s="134"/>
      <c r="K14" s="135"/>
      <c r="L14" s="10"/>
      <c r="M14" s="5"/>
    </row>
    <row r="15" spans="1:13" ht="30" customHeight="1" thickBot="1">
      <c r="A15" s="5"/>
      <c r="B15" s="9"/>
      <c r="C15" s="136" t="s">
        <v>18</v>
      </c>
      <c r="D15" s="137"/>
      <c r="E15" s="137"/>
      <c r="F15" s="137"/>
      <c r="G15" s="138"/>
      <c r="H15" s="137"/>
      <c r="I15" s="133"/>
      <c r="J15" s="139"/>
      <c r="K15" s="140"/>
      <c r="L15" s="10"/>
      <c r="M15" s="5"/>
    </row>
    <row r="16" spans="1:13" ht="30" customHeight="1" thickBot="1">
      <c r="A16" s="5"/>
      <c r="B16" s="9"/>
      <c r="C16" s="127"/>
      <c r="D16" s="128"/>
      <c r="E16" s="128"/>
      <c r="F16" s="128"/>
      <c r="G16" s="128"/>
      <c r="H16" s="128"/>
      <c r="I16" s="128"/>
      <c r="J16" s="128"/>
      <c r="K16" s="129"/>
      <c r="L16" s="10"/>
      <c r="M16" s="5"/>
    </row>
    <row r="17" spans="1:13" ht="30" customHeight="1">
      <c r="A17" s="5"/>
      <c r="B17" s="9"/>
      <c r="C17" s="130"/>
      <c r="D17" s="131"/>
      <c r="E17" s="131"/>
      <c r="F17" s="131"/>
      <c r="G17" s="141"/>
      <c r="H17" s="131"/>
      <c r="I17" s="133"/>
      <c r="J17" s="134"/>
      <c r="K17" s="142"/>
      <c r="L17" s="10"/>
      <c r="M17" s="5"/>
    </row>
    <row r="18" spans="1:13" ht="30" customHeight="1">
      <c r="A18" s="5"/>
      <c r="B18" s="9"/>
      <c r="C18" s="130"/>
      <c r="D18" s="131"/>
      <c r="E18" s="131"/>
      <c r="F18" s="131"/>
      <c r="G18" s="141"/>
      <c r="H18" s="131"/>
      <c r="I18" s="133"/>
      <c r="J18" s="134"/>
      <c r="K18" s="142"/>
      <c r="L18" s="10"/>
      <c r="M18" s="5"/>
    </row>
    <row r="19" spans="1:13" s="5" customFormat="1" ht="30" customHeight="1">
      <c r="B19" s="9"/>
      <c r="C19" s="130"/>
      <c r="D19" s="143"/>
      <c r="E19" s="143"/>
      <c r="F19" s="143"/>
      <c r="G19" s="144"/>
      <c r="H19" s="143"/>
      <c r="I19" s="133"/>
      <c r="J19" s="134"/>
      <c r="K19" s="142"/>
      <c r="L19" s="10"/>
    </row>
    <row r="20" spans="1:13" ht="30" customHeight="1">
      <c r="B20" s="16"/>
      <c r="C20" s="130"/>
      <c r="D20" s="131"/>
      <c r="E20" s="131"/>
      <c r="F20" s="131"/>
      <c r="G20" s="141"/>
      <c r="H20" s="131"/>
      <c r="I20" s="133"/>
      <c r="J20" s="134"/>
      <c r="K20" s="142"/>
      <c r="L20" s="17"/>
    </row>
    <row r="21" spans="1:13" ht="30" customHeight="1" thickBot="1">
      <c r="A21" s="5"/>
      <c r="B21" s="9"/>
      <c r="C21" s="136" t="s">
        <v>18</v>
      </c>
      <c r="D21" s="145"/>
      <c r="E21" s="146"/>
      <c r="F21" s="145"/>
      <c r="G21" s="145"/>
      <c r="H21" s="145"/>
      <c r="I21" s="133"/>
      <c r="J21" s="145"/>
      <c r="K21" s="140"/>
      <c r="L21" s="10"/>
      <c r="M21" s="5"/>
    </row>
    <row r="22" spans="1:13" ht="30" customHeight="1" thickBot="1">
      <c r="A22" s="5"/>
      <c r="B22" s="9"/>
      <c r="C22" s="127"/>
      <c r="D22" s="128"/>
      <c r="E22" s="128"/>
      <c r="F22" s="128"/>
      <c r="G22" s="128"/>
      <c r="H22" s="128"/>
      <c r="I22" s="128"/>
      <c r="J22" s="128"/>
      <c r="K22" s="129"/>
      <c r="L22" s="10"/>
      <c r="M22" s="5"/>
    </row>
    <row r="23" spans="1:13" ht="30" customHeight="1">
      <c r="A23" s="5"/>
      <c r="B23" s="9"/>
      <c r="C23" s="130"/>
      <c r="D23" s="147"/>
      <c r="E23" s="147"/>
      <c r="F23" s="147"/>
      <c r="G23" s="148"/>
      <c r="H23" s="147"/>
      <c r="I23" s="133"/>
      <c r="J23" s="134"/>
      <c r="K23" s="142"/>
      <c r="L23" s="10"/>
      <c r="M23" s="5"/>
    </row>
    <row r="24" spans="1:13" ht="30" customHeight="1">
      <c r="A24" s="5"/>
      <c r="B24" s="9"/>
      <c r="C24" s="130"/>
      <c r="D24" s="149"/>
      <c r="E24" s="149"/>
      <c r="F24" s="149"/>
      <c r="G24" s="148"/>
      <c r="H24" s="147"/>
      <c r="I24" s="133"/>
      <c r="J24" s="134"/>
      <c r="K24" s="142"/>
      <c r="L24" s="10"/>
      <c r="M24" s="5"/>
    </row>
    <row r="25" spans="1:13" ht="30" customHeight="1">
      <c r="A25" s="5"/>
      <c r="B25" s="9"/>
      <c r="C25" s="130"/>
      <c r="D25" s="147"/>
      <c r="E25" s="147"/>
      <c r="F25" s="147"/>
      <c r="G25" s="148"/>
      <c r="H25" s="147"/>
      <c r="I25" s="133"/>
      <c r="J25" s="134"/>
      <c r="K25" s="142"/>
      <c r="L25" s="10"/>
      <c r="M25" s="5"/>
    </row>
    <row r="26" spans="1:13" s="5" customFormat="1" ht="30" customHeight="1">
      <c r="B26" s="9"/>
      <c r="C26" s="130"/>
      <c r="D26" s="143"/>
      <c r="E26" s="143"/>
      <c r="F26" s="143"/>
      <c r="G26" s="150"/>
      <c r="H26" s="143"/>
      <c r="I26" s="133"/>
      <c r="J26" s="134"/>
      <c r="K26" s="142"/>
      <c r="L26" s="10"/>
    </row>
    <row r="27" spans="1:13" ht="30" customHeight="1">
      <c r="A27" s="5"/>
      <c r="B27" s="9"/>
      <c r="C27" s="130"/>
      <c r="D27" s="147"/>
      <c r="E27" s="147"/>
      <c r="F27" s="147"/>
      <c r="G27" s="148"/>
      <c r="H27" s="147"/>
      <c r="I27" s="133"/>
      <c r="J27" s="151"/>
      <c r="K27" s="142"/>
      <c r="L27" s="10"/>
      <c r="M27" s="5"/>
    </row>
    <row r="28" spans="1:13" s="5" customFormat="1" ht="30" customHeight="1">
      <c r="B28" s="9"/>
      <c r="C28" s="152"/>
      <c r="D28" s="143"/>
      <c r="E28" s="143"/>
      <c r="F28" s="143"/>
      <c r="G28" s="150"/>
      <c r="H28" s="143"/>
      <c r="I28" s="133"/>
      <c r="J28" s="151"/>
      <c r="K28" s="142"/>
      <c r="L28" s="10"/>
    </row>
    <row r="29" spans="1:13" ht="30" customHeight="1">
      <c r="A29" s="5"/>
      <c r="B29" s="9"/>
      <c r="C29" s="130"/>
      <c r="D29" s="147"/>
      <c r="E29" s="131"/>
      <c r="F29" s="147"/>
      <c r="G29" s="148"/>
      <c r="H29" s="147"/>
      <c r="I29" s="133"/>
      <c r="J29" s="134"/>
      <c r="K29" s="142"/>
      <c r="L29" s="10"/>
      <c r="M29" s="5"/>
    </row>
    <row r="30" spans="1:13" ht="30" customHeight="1">
      <c r="A30" s="5"/>
      <c r="B30" s="9"/>
      <c r="C30" s="130"/>
      <c r="D30" s="147"/>
      <c r="E30" s="147"/>
      <c r="F30" s="147"/>
      <c r="G30" s="148"/>
      <c r="H30" s="153"/>
      <c r="I30" s="133"/>
      <c r="J30" s="134"/>
      <c r="K30" s="142"/>
      <c r="L30" s="10"/>
      <c r="M30" s="5"/>
    </row>
    <row r="31" spans="1:13" ht="30" customHeight="1" thickBot="1">
      <c r="A31" s="5"/>
      <c r="B31" s="9"/>
      <c r="C31" s="154" t="s">
        <v>18</v>
      </c>
      <c r="D31" s="155"/>
      <c r="E31" s="155"/>
      <c r="F31" s="155"/>
      <c r="G31" s="156"/>
      <c r="H31" s="155"/>
      <c r="I31" s="133"/>
      <c r="J31" s="157"/>
      <c r="K31" s="158"/>
      <c r="L31" s="10"/>
      <c r="M31" s="5"/>
    </row>
    <row r="32" spans="1:13" ht="30" customHeight="1" thickBot="1">
      <c r="A32" s="5"/>
      <c r="B32" s="9"/>
      <c r="C32" s="127"/>
      <c r="D32" s="128"/>
      <c r="E32" s="128"/>
      <c r="F32" s="128"/>
      <c r="G32" s="128"/>
      <c r="H32" s="128"/>
      <c r="I32" s="128"/>
      <c r="J32" s="128"/>
      <c r="K32" s="129"/>
      <c r="L32" s="10"/>
      <c r="M32" s="5"/>
    </row>
    <row r="33" spans="1:13" ht="30" customHeight="1">
      <c r="A33" s="5"/>
      <c r="B33" s="9"/>
      <c r="C33" s="130"/>
      <c r="D33" s="147"/>
      <c r="E33" s="147"/>
      <c r="F33" s="147"/>
      <c r="G33" s="148"/>
      <c r="H33" s="147"/>
      <c r="I33" s="133"/>
      <c r="J33" s="134"/>
      <c r="K33" s="142"/>
      <c r="L33" s="10"/>
      <c r="M33" s="5"/>
    </row>
    <row r="34" spans="1:13" ht="30" customHeight="1">
      <c r="A34" s="5"/>
      <c r="B34" s="9"/>
      <c r="C34" s="130"/>
      <c r="D34" s="147"/>
      <c r="E34" s="147"/>
      <c r="F34" s="147"/>
      <c r="G34" s="148"/>
      <c r="H34" s="147"/>
      <c r="I34" s="133"/>
      <c r="J34" s="134"/>
      <c r="K34" s="142"/>
      <c r="L34" s="10"/>
      <c r="M34" s="5"/>
    </row>
    <row r="35" spans="1:13" ht="30" customHeight="1">
      <c r="A35" s="5"/>
      <c r="B35" s="9"/>
      <c r="C35" s="159"/>
      <c r="D35" s="147"/>
      <c r="E35" s="147"/>
      <c r="F35" s="147"/>
      <c r="G35" s="148"/>
      <c r="H35" s="147"/>
      <c r="I35" s="133"/>
      <c r="J35" s="134"/>
      <c r="K35" s="142"/>
      <c r="L35" s="10"/>
      <c r="M35" s="5"/>
    </row>
    <row r="36" spans="1:13" ht="30" customHeight="1" thickBot="1">
      <c r="A36" s="5"/>
      <c r="B36" s="9"/>
      <c r="C36" s="136" t="s">
        <v>18</v>
      </c>
      <c r="D36" s="160"/>
      <c r="E36" s="160"/>
      <c r="F36" s="160"/>
      <c r="G36" s="161"/>
      <c r="H36" s="162"/>
      <c r="I36" s="133"/>
      <c r="J36" s="139"/>
      <c r="K36" s="140"/>
      <c r="L36" s="10"/>
      <c r="M36" s="5"/>
    </row>
    <row r="37" spans="1:13" ht="30" customHeight="1" thickBot="1">
      <c r="A37" s="5"/>
      <c r="B37" s="9"/>
      <c r="C37" s="127"/>
      <c r="D37" s="128"/>
      <c r="E37" s="128"/>
      <c r="F37" s="128"/>
      <c r="G37" s="128"/>
      <c r="H37" s="128"/>
      <c r="I37" s="128"/>
      <c r="J37" s="128"/>
      <c r="K37" s="129"/>
      <c r="L37" s="10"/>
      <c r="M37" s="5"/>
    </row>
    <row r="38" spans="1:13" ht="30" customHeight="1">
      <c r="A38" s="5"/>
      <c r="B38" s="9"/>
      <c r="C38" s="130"/>
      <c r="D38" s="147"/>
      <c r="E38" s="147"/>
      <c r="F38" s="147"/>
      <c r="G38" s="148"/>
      <c r="H38" s="147"/>
      <c r="I38" s="133"/>
      <c r="J38" s="134"/>
      <c r="K38" s="142"/>
      <c r="L38" s="10"/>
      <c r="M38" s="5"/>
    </row>
    <row r="39" spans="1:13" ht="30" customHeight="1" thickBot="1">
      <c r="A39" s="5"/>
      <c r="B39" s="9"/>
      <c r="C39" s="136" t="s">
        <v>18</v>
      </c>
      <c r="D39" s="160"/>
      <c r="E39" s="160"/>
      <c r="F39" s="160"/>
      <c r="G39" s="163"/>
      <c r="H39" s="162"/>
      <c r="I39" s="133"/>
      <c r="J39" s="139"/>
      <c r="K39" s="140"/>
      <c r="L39" s="10"/>
      <c r="M39" s="5"/>
    </row>
    <row r="40" spans="1:13" s="3" customFormat="1" ht="30" customHeight="1" thickBot="1">
      <c r="A40" s="11"/>
      <c r="B40" s="12"/>
      <c r="C40" s="307" t="s">
        <v>19</v>
      </c>
      <c r="D40" s="308"/>
      <c r="E40" s="308"/>
      <c r="F40" s="308"/>
      <c r="G40" s="308"/>
      <c r="H40" s="308"/>
      <c r="I40" s="308"/>
      <c r="J40" s="309"/>
      <c r="K40" s="164"/>
      <c r="L40" s="13"/>
      <c r="M40" s="11"/>
    </row>
    <row r="41" spans="1:13" s="3" customFormat="1" thickBot="1">
      <c r="A41" s="11"/>
      <c r="B41" s="12"/>
      <c r="C41" s="165"/>
      <c r="D41" s="165"/>
      <c r="E41" s="165"/>
      <c r="F41" s="165"/>
      <c r="G41" s="165"/>
      <c r="H41" s="165"/>
      <c r="I41" s="165"/>
      <c r="J41" s="165"/>
      <c r="K41" s="166"/>
      <c r="L41" s="13"/>
      <c r="M41" s="11"/>
    </row>
    <row r="42" spans="1:13" s="3" customFormat="1" ht="30" customHeight="1">
      <c r="A42" s="11"/>
      <c r="B42" s="12"/>
      <c r="C42" s="167"/>
      <c r="D42" s="168"/>
      <c r="E42" s="167"/>
      <c r="F42" s="167"/>
      <c r="G42" s="310"/>
      <c r="H42" s="311"/>
      <c r="I42" s="311"/>
      <c r="J42" s="312"/>
      <c r="K42" s="169"/>
      <c r="L42" s="13"/>
      <c r="M42" s="11"/>
    </row>
    <row r="43" spans="1:13" s="3" customFormat="1" ht="30" customHeight="1">
      <c r="A43" s="11"/>
      <c r="B43" s="12"/>
      <c r="C43" s="167"/>
      <c r="D43" s="168"/>
      <c r="E43" s="167"/>
      <c r="F43" s="167"/>
      <c r="G43" s="170"/>
      <c r="H43" s="171"/>
      <c r="I43" s="172"/>
      <c r="J43" s="173"/>
      <c r="K43" s="174"/>
      <c r="L43" s="13"/>
      <c r="M43" s="11"/>
    </row>
    <row r="44" spans="1:13" s="3" customFormat="1" ht="30" customHeight="1">
      <c r="A44" s="11"/>
      <c r="B44" s="12"/>
      <c r="C44" s="167"/>
      <c r="D44" s="175"/>
      <c r="E44" s="175"/>
      <c r="F44" s="175"/>
      <c r="G44" s="170"/>
      <c r="H44" s="176"/>
      <c r="I44" s="177"/>
      <c r="J44" s="178"/>
      <c r="K44" s="174"/>
      <c r="L44" s="13"/>
      <c r="M44" s="11"/>
    </row>
    <row r="45" spans="1:13" s="3" customFormat="1" ht="30" customHeight="1">
      <c r="A45" s="11"/>
      <c r="B45" s="12"/>
      <c r="C45" s="167"/>
      <c r="D45" s="175"/>
      <c r="E45" s="175"/>
      <c r="F45" s="175"/>
      <c r="G45" s="179" t="s">
        <v>20</v>
      </c>
      <c r="H45" s="176"/>
      <c r="I45" s="177"/>
      <c r="J45" s="178"/>
      <c r="K45" s="180"/>
      <c r="L45" s="13"/>
      <c r="M45" s="11"/>
    </row>
    <row r="46" spans="1:13" s="3" customFormat="1" ht="30" customHeight="1">
      <c r="A46" s="11"/>
      <c r="B46" s="12"/>
      <c r="C46" s="167"/>
      <c r="D46" s="168"/>
      <c r="E46" s="167"/>
      <c r="F46" s="167"/>
      <c r="G46" s="181"/>
      <c r="H46" s="176"/>
      <c r="I46" s="177"/>
      <c r="J46" s="182"/>
      <c r="K46" s="174"/>
      <c r="L46" s="13"/>
      <c r="M46" s="11"/>
    </row>
    <row r="47" spans="1:13" s="3" customFormat="1" ht="30" customHeight="1">
      <c r="A47" s="11"/>
      <c r="B47" s="12"/>
      <c r="C47" s="167"/>
      <c r="D47" s="168"/>
      <c r="E47" s="167"/>
      <c r="F47" s="167"/>
      <c r="G47" s="181"/>
      <c r="H47" s="176"/>
      <c r="I47" s="177"/>
      <c r="J47" s="182"/>
      <c r="K47" s="174"/>
      <c r="L47" s="13"/>
      <c r="M47" s="11"/>
    </row>
    <row r="48" spans="1:13" s="3" customFormat="1" ht="30" customHeight="1" thickBot="1">
      <c r="A48" s="11"/>
      <c r="B48" s="12"/>
      <c r="C48" s="167"/>
      <c r="D48" s="168"/>
      <c r="E48" s="167"/>
      <c r="F48" s="167"/>
      <c r="G48" s="195"/>
      <c r="H48" s="176"/>
      <c r="I48" s="177"/>
      <c r="J48" s="182"/>
      <c r="K48" s="180"/>
      <c r="L48" s="13"/>
      <c r="M48" s="11"/>
    </row>
    <row r="49" spans="1:13" s="3" customFormat="1" ht="30" customHeight="1" thickBot="1">
      <c r="A49" s="11"/>
      <c r="B49" s="12"/>
      <c r="C49" s="167"/>
      <c r="D49" s="168"/>
      <c r="E49" s="167"/>
      <c r="F49" s="167"/>
      <c r="G49" s="184" t="s">
        <v>21</v>
      </c>
      <c r="H49" s="185"/>
      <c r="I49" s="186"/>
      <c r="J49" s="187"/>
      <c r="K49" s="164"/>
      <c r="L49" s="13"/>
      <c r="M49" s="11"/>
    </row>
    <row r="50" spans="1:13" s="3" customFormat="1" thickBot="1">
      <c r="A50" s="11"/>
      <c r="B50" s="12"/>
      <c r="C50" s="167"/>
      <c r="D50" s="168"/>
      <c r="E50" s="168"/>
      <c r="F50" s="168"/>
      <c r="G50" s="167"/>
      <c r="H50" s="167"/>
      <c r="I50" s="188"/>
      <c r="J50" s="189"/>
      <c r="K50" s="190"/>
      <c r="L50" s="13"/>
      <c r="M50" s="11"/>
    </row>
    <row r="51" spans="1:13" s="3" customFormat="1" ht="15.75">
      <c r="A51" s="11"/>
      <c r="B51" s="12"/>
      <c r="C51" s="191"/>
      <c r="D51" s="268"/>
      <c r="E51" s="268"/>
      <c r="F51" s="268"/>
      <c r="G51" s="268"/>
      <c r="H51" s="268"/>
      <c r="I51" s="268"/>
      <c r="J51" s="268"/>
      <c r="K51" s="269"/>
      <c r="L51" s="14"/>
      <c r="M51" s="11"/>
    </row>
    <row r="52" spans="1:13" s="3" customFormat="1" ht="46.5" customHeight="1">
      <c r="A52" s="11"/>
      <c r="B52" s="12"/>
      <c r="C52" s="258" t="s">
        <v>39</v>
      </c>
      <c r="D52" s="259"/>
      <c r="E52" s="259"/>
      <c r="F52" s="259"/>
      <c r="G52" s="259"/>
      <c r="H52" s="266" t="s">
        <v>11</v>
      </c>
      <c r="I52" s="266"/>
      <c r="J52" s="266"/>
      <c r="K52" s="192" t="s">
        <v>24</v>
      </c>
      <c r="L52" s="15"/>
      <c r="M52" s="11"/>
    </row>
    <row r="53" spans="1:13" s="3" customFormat="1" ht="32.25" customHeight="1">
      <c r="A53" s="11"/>
      <c r="B53" s="12"/>
      <c r="C53" s="258" t="s">
        <v>40</v>
      </c>
      <c r="D53" s="259"/>
      <c r="E53" s="259"/>
      <c r="F53" s="259"/>
      <c r="G53" s="259"/>
      <c r="H53" s="267" t="s">
        <v>26</v>
      </c>
      <c r="I53" s="267"/>
      <c r="J53" s="193" t="s">
        <v>27</v>
      </c>
      <c r="K53" s="194" t="s">
        <v>41</v>
      </c>
      <c r="L53" s="210"/>
      <c r="M53" s="11"/>
    </row>
    <row r="54" spans="1:13" s="3" customFormat="1" ht="30" customHeight="1">
      <c r="A54" s="11"/>
      <c r="B54" s="12"/>
      <c r="C54" s="258" t="s">
        <v>28</v>
      </c>
      <c r="D54" s="259"/>
      <c r="E54" s="259"/>
      <c r="F54" s="259"/>
      <c r="G54" s="259"/>
      <c r="H54" s="282" t="s">
        <v>29</v>
      </c>
      <c r="I54" s="283"/>
      <c r="J54" s="193" t="s">
        <v>30</v>
      </c>
      <c r="K54" s="194" t="s">
        <v>41</v>
      </c>
      <c r="L54" s="15"/>
      <c r="M54" s="11"/>
    </row>
    <row r="55" spans="1:13" s="4" customFormat="1" ht="58.5" customHeight="1">
      <c r="A55" s="11"/>
      <c r="B55" s="12"/>
      <c r="C55" s="204"/>
      <c r="D55" s="205"/>
      <c r="E55" s="205"/>
      <c r="F55" s="205"/>
      <c r="G55" s="206"/>
      <c r="H55" s="284" t="s">
        <v>31</v>
      </c>
      <c r="I55" s="267"/>
      <c r="J55" s="193" t="s">
        <v>32</v>
      </c>
      <c r="K55" s="194" t="s">
        <v>41</v>
      </c>
      <c r="L55" s="13"/>
      <c r="M55" s="11"/>
    </row>
    <row r="56" spans="1:13" ht="57.75" customHeight="1">
      <c r="A56" s="5"/>
      <c r="B56" s="9"/>
      <c r="C56" s="207"/>
      <c r="D56" s="208"/>
      <c r="E56" s="208"/>
      <c r="F56" s="208"/>
      <c r="G56" s="209"/>
      <c r="H56" s="267" t="s">
        <v>33</v>
      </c>
      <c r="I56" s="267"/>
      <c r="J56" s="193" t="s">
        <v>34</v>
      </c>
      <c r="K56" s="194" t="s">
        <v>41</v>
      </c>
      <c r="L56" s="10"/>
      <c r="M56" s="5"/>
    </row>
    <row r="57" spans="1:13" ht="17.25" thickBot="1">
      <c r="A57" s="5"/>
      <c r="B57" s="9"/>
      <c r="C57" s="207"/>
      <c r="D57" s="212"/>
      <c r="E57" s="212"/>
      <c r="F57" s="208"/>
      <c r="G57" s="213"/>
      <c r="H57" s="313"/>
      <c r="I57" s="313"/>
      <c r="J57" s="313"/>
      <c r="K57" s="314"/>
      <c r="L57" s="10"/>
      <c r="M57" s="5"/>
    </row>
    <row r="58" spans="1:13" ht="47.25" customHeight="1">
      <c r="A58" s="5"/>
      <c r="B58" s="9"/>
      <c r="C58" s="211"/>
      <c r="D58" s="196"/>
      <c r="E58" s="196"/>
      <c r="F58" s="211"/>
      <c r="G58" s="196"/>
      <c r="H58" s="211"/>
      <c r="I58" s="211"/>
      <c r="J58" s="211"/>
      <c r="K58" s="211"/>
      <c r="L58" s="10"/>
      <c r="M58" s="5"/>
    </row>
    <row r="59" spans="1:13" ht="47.25" customHeight="1">
      <c r="A59" s="5"/>
      <c r="B59" s="9"/>
      <c r="C59" s="196"/>
      <c r="D59" s="196"/>
      <c r="E59" s="196"/>
      <c r="F59" s="196"/>
      <c r="G59" s="197" t="s">
        <v>42</v>
      </c>
      <c r="H59" s="196"/>
      <c r="I59" s="196"/>
      <c r="J59" s="196"/>
      <c r="K59" s="196"/>
      <c r="L59" s="10"/>
      <c r="M59" s="5"/>
    </row>
    <row r="60" spans="1:13" ht="17.25" thickBot="1">
      <c r="A60" s="5"/>
      <c r="B60" s="230"/>
      <c r="C60" s="231"/>
      <c r="D60" s="231"/>
      <c r="E60" s="232"/>
      <c r="F60" s="231"/>
      <c r="G60" s="233"/>
      <c r="H60" s="231"/>
      <c r="I60" s="231"/>
      <c r="J60" s="231"/>
      <c r="K60" s="231"/>
      <c r="L60" s="234"/>
      <c r="M60" s="5"/>
    </row>
    <row r="61" spans="1:13" ht="17.25" thickTop="1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>
      <c r="H63" s="22"/>
    </row>
  </sheetData>
  <mergeCells count="26"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topLeftCell="A8" zoomScale="70" zoomScaleNormal="80" zoomScaleSheetLayoutView="70" workbookViewId="0">
      <selection activeCell="H3" sqref="H3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35"/>
    </row>
    <row r="3" spans="2:16" ht="36.75" customHeight="1">
      <c r="B3" s="25"/>
      <c r="C3" s="315" t="s">
        <v>35</v>
      </c>
      <c r="D3" s="315"/>
      <c r="E3" s="315"/>
      <c r="F3" s="315"/>
      <c r="P3" s="26"/>
    </row>
    <row r="4" spans="2:16">
      <c r="B4" s="25"/>
      <c r="C4" s="202" t="s">
        <v>1</v>
      </c>
      <c r="D4" s="203" t="s">
        <v>2</v>
      </c>
      <c r="E4" s="202" t="s">
        <v>3</v>
      </c>
      <c r="F4" s="203">
        <v>2</v>
      </c>
      <c r="P4" s="26"/>
    </row>
    <row r="5" spans="2:16">
      <c r="B5" s="25"/>
      <c r="C5" s="124"/>
      <c r="D5" s="125"/>
      <c r="E5" s="124"/>
      <c r="F5" s="125"/>
      <c r="P5" s="26"/>
    </row>
    <row r="6" spans="2:16" ht="48" customHeight="1">
      <c r="B6" s="25"/>
      <c r="C6" s="316" t="s">
        <v>43</v>
      </c>
      <c r="D6" s="316"/>
      <c r="E6" s="316"/>
      <c r="F6" s="316"/>
      <c r="G6" s="316"/>
      <c r="H6" s="316"/>
      <c r="I6" s="316"/>
      <c r="J6" s="316"/>
      <c r="K6" s="316"/>
      <c r="L6" s="316"/>
      <c r="M6" s="316"/>
      <c r="N6" s="316"/>
      <c r="O6" s="316"/>
      <c r="P6" s="27"/>
    </row>
    <row r="7" spans="2:16" ht="15" thickBot="1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5">
      <c r="B8" s="25"/>
      <c r="C8" s="362"/>
      <c r="D8" s="364"/>
      <c r="E8" s="365"/>
      <c r="F8" s="365"/>
      <c r="G8" s="365"/>
      <c r="H8" s="365"/>
      <c r="I8" s="365"/>
      <c r="J8" s="365"/>
      <c r="K8" s="366"/>
      <c r="L8" s="373"/>
      <c r="M8" s="374"/>
      <c r="N8" s="374"/>
      <c r="O8" s="375"/>
      <c r="P8" s="28"/>
    </row>
    <row r="9" spans="2:16" ht="15">
      <c r="B9" s="25"/>
      <c r="C9" s="363"/>
      <c r="D9" s="319" t="s">
        <v>44</v>
      </c>
      <c r="E9" s="320"/>
      <c r="F9" s="320"/>
      <c r="G9" s="320"/>
      <c r="H9" s="320"/>
      <c r="I9" s="320"/>
      <c r="J9" s="320"/>
      <c r="K9" s="321"/>
      <c r="L9" s="376"/>
      <c r="M9" s="377"/>
      <c r="N9" s="377"/>
      <c r="O9" s="378"/>
      <c r="P9" s="28"/>
    </row>
    <row r="10" spans="2:16" ht="15">
      <c r="B10" s="25"/>
      <c r="C10" s="363"/>
      <c r="D10" s="319"/>
      <c r="E10" s="320"/>
      <c r="F10" s="320"/>
      <c r="G10" s="320"/>
      <c r="H10" s="320"/>
      <c r="I10" s="320"/>
      <c r="J10" s="320"/>
      <c r="K10" s="321"/>
      <c r="L10" s="317" t="s">
        <v>45</v>
      </c>
      <c r="M10" s="379"/>
      <c r="N10" s="380"/>
      <c r="O10" s="381"/>
      <c r="P10" s="28"/>
    </row>
    <row r="11" spans="2:16" ht="15">
      <c r="B11" s="25"/>
      <c r="C11" s="363"/>
      <c r="D11" s="319" t="s">
        <v>46</v>
      </c>
      <c r="E11" s="320"/>
      <c r="F11" s="320"/>
      <c r="G11" s="320"/>
      <c r="H11" s="320"/>
      <c r="I11" s="320"/>
      <c r="J11" s="320"/>
      <c r="K11" s="321"/>
      <c r="L11" s="367"/>
      <c r="M11" s="382"/>
      <c r="N11" s="383"/>
      <c r="O11" s="384"/>
      <c r="P11" s="29"/>
    </row>
    <row r="12" spans="2:16" ht="12.75" customHeight="1">
      <c r="B12" s="25"/>
      <c r="C12" s="363"/>
      <c r="D12" s="322"/>
      <c r="E12" s="323"/>
      <c r="F12" s="323"/>
      <c r="G12" s="323"/>
      <c r="H12" s="323"/>
      <c r="I12" s="323"/>
      <c r="J12" s="323"/>
      <c r="K12" s="324"/>
      <c r="L12" s="317" t="s">
        <v>47</v>
      </c>
      <c r="M12" s="317">
        <v>1</v>
      </c>
      <c r="N12" s="317" t="s">
        <v>48</v>
      </c>
      <c r="O12" s="371">
        <v>1</v>
      </c>
      <c r="P12" s="28"/>
    </row>
    <row r="13" spans="2:16" ht="13.5">
      <c r="B13" s="25"/>
      <c r="C13" s="363"/>
      <c r="D13" s="322"/>
      <c r="E13" s="323"/>
      <c r="F13" s="323"/>
      <c r="G13" s="323"/>
      <c r="H13" s="323"/>
      <c r="I13" s="323"/>
      <c r="J13" s="323"/>
      <c r="K13" s="324"/>
      <c r="L13" s="318"/>
      <c r="M13" s="318"/>
      <c r="N13" s="318"/>
      <c r="O13" s="372"/>
      <c r="P13" s="28"/>
    </row>
    <row r="14" spans="2:16" ht="15">
      <c r="B14" s="25"/>
      <c r="C14" s="363"/>
      <c r="D14" s="319" t="s">
        <v>49</v>
      </c>
      <c r="E14" s="320"/>
      <c r="F14" s="320"/>
      <c r="G14" s="320"/>
      <c r="H14" s="320"/>
      <c r="I14" s="320"/>
      <c r="J14" s="320"/>
      <c r="K14" s="321"/>
      <c r="L14" s="318"/>
      <c r="M14" s="318"/>
      <c r="N14" s="318"/>
      <c r="O14" s="372"/>
      <c r="P14" s="28"/>
    </row>
    <row r="15" spans="2:16" ht="15.75" thickBot="1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5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50</v>
      </c>
      <c r="M16" s="60" t="s">
        <v>51</v>
      </c>
      <c r="N16" s="60" t="s">
        <v>52</v>
      </c>
      <c r="O16" s="61" t="s">
        <v>53</v>
      </c>
      <c r="P16" s="29"/>
    </row>
    <row r="17" spans="2:16" ht="15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>
      <c r="B18" s="25"/>
      <c r="C18" s="407" t="s">
        <v>54</v>
      </c>
      <c r="D18" s="408"/>
      <c r="E18" s="408"/>
      <c r="F18" s="408"/>
      <c r="G18" s="63"/>
      <c r="H18" s="63"/>
      <c r="I18" s="63" t="s">
        <v>55</v>
      </c>
      <c r="J18" s="52"/>
      <c r="K18" s="63"/>
      <c r="L18" s="64"/>
      <c r="M18" s="52"/>
      <c r="N18" s="52"/>
      <c r="O18" s="67"/>
      <c r="P18" s="31"/>
    </row>
    <row r="19" spans="2:16" ht="15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5">
      <c r="B22" s="25"/>
      <c r="C22" s="332" t="s">
        <v>56</v>
      </c>
      <c r="D22" s="333"/>
      <c r="E22" s="333"/>
      <c r="F22" s="333"/>
      <c r="G22" s="333"/>
      <c r="H22" s="333"/>
      <c r="I22" s="333"/>
      <c r="J22" s="333"/>
      <c r="K22" s="333"/>
      <c r="L22" s="333"/>
      <c r="M22" s="333"/>
      <c r="N22" s="333"/>
      <c r="O22" s="334"/>
      <c r="P22" s="33"/>
    </row>
    <row r="23" spans="2:16" ht="15" thickBot="1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 ht="15">
      <c r="B24" s="25"/>
      <c r="C24" s="218" t="s">
        <v>57</v>
      </c>
      <c r="D24" s="368" t="s">
        <v>11</v>
      </c>
      <c r="E24" s="369"/>
      <c r="F24" s="369"/>
      <c r="G24" s="369"/>
      <c r="H24" s="369"/>
      <c r="I24" s="369"/>
      <c r="J24" s="369"/>
      <c r="K24" s="369"/>
      <c r="L24" s="370"/>
      <c r="M24" s="330" t="s">
        <v>58</v>
      </c>
      <c r="N24" s="331"/>
      <c r="O24" s="218" t="s">
        <v>13</v>
      </c>
      <c r="P24" s="34"/>
    </row>
    <row r="25" spans="2:16" ht="15" thickBot="1">
      <c r="B25" s="25"/>
      <c r="C25" s="79"/>
      <c r="D25" s="348"/>
      <c r="E25" s="388"/>
      <c r="F25" s="388"/>
      <c r="G25" s="388"/>
      <c r="H25" s="388"/>
      <c r="I25" s="388"/>
      <c r="J25" s="388"/>
      <c r="K25" s="388"/>
      <c r="L25" s="349"/>
      <c r="M25" s="348"/>
      <c r="N25" s="349"/>
      <c r="O25" s="80"/>
      <c r="P25" s="35"/>
    </row>
    <row r="26" spans="2:16">
      <c r="B26" s="25"/>
      <c r="C26" s="353" t="s">
        <v>59</v>
      </c>
      <c r="D26" s="354"/>
      <c r="E26" s="354"/>
      <c r="F26" s="354"/>
      <c r="G26" s="354"/>
      <c r="H26" s="354"/>
      <c r="I26" s="354"/>
      <c r="J26" s="354"/>
      <c r="K26" s="354"/>
      <c r="L26" s="354"/>
      <c r="M26" s="354"/>
      <c r="N26" s="354"/>
      <c r="O26" s="355"/>
      <c r="P26" s="36"/>
    </row>
    <row r="27" spans="2:16">
      <c r="B27" s="25"/>
      <c r="C27" s="356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8"/>
      <c r="P27" s="36"/>
    </row>
    <row r="28" spans="2:16" ht="13.5" thickBot="1">
      <c r="B28" s="25"/>
      <c r="C28" s="359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1"/>
      <c r="P28" s="36"/>
    </row>
    <row r="29" spans="2:16" ht="15">
      <c r="B29" s="25"/>
      <c r="C29" s="350" t="s">
        <v>11</v>
      </c>
      <c r="D29" s="351"/>
      <c r="E29" s="351"/>
      <c r="F29" s="351"/>
      <c r="G29" s="352"/>
      <c r="H29" s="328" t="s">
        <v>60</v>
      </c>
      <c r="I29" s="351"/>
      <c r="J29" s="386" t="s">
        <v>61</v>
      </c>
      <c r="K29" s="387"/>
      <c r="L29" s="220" t="s">
        <v>62</v>
      </c>
      <c r="M29" s="328" t="s">
        <v>63</v>
      </c>
      <c r="N29" s="329"/>
      <c r="O29" s="221" t="s">
        <v>64</v>
      </c>
      <c r="P29" s="37"/>
    </row>
    <row r="30" spans="2:16" ht="14.25">
      <c r="B30" s="25"/>
      <c r="C30" s="335"/>
      <c r="D30" s="336"/>
      <c r="E30" s="336"/>
      <c r="F30" s="336"/>
      <c r="G30" s="337"/>
      <c r="H30" s="338"/>
      <c r="I30" s="337"/>
      <c r="J30" s="338"/>
      <c r="K30" s="337"/>
      <c r="L30" s="81"/>
      <c r="M30" s="339"/>
      <c r="N30" s="340"/>
      <c r="O30" s="82"/>
      <c r="P30" s="38"/>
    </row>
    <row r="31" spans="2:16" ht="14.25">
      <c r="B31" s="25"/>
      <c r="C31" s="83"/>
      <c r="D31" s="84"/>
      <c r="E31" s="84"/>
      <c r="F31" s="84"/>
      <c r="G31" s="85"/>
      <c r="H31" s="86"/>
      <c r="I31" s="85"/>
      <c r="J31" s="86"/>
      <c r="K31" s="85"/>
      <c r="L31" s="81"/>
      <c r="M31" s="339"/>
      <c r="N31" s="340"/>
      <c r="O31" s="82"/>
      <c r="P31" s="38"/>
    </row>
    <row r="32" spans="2:16" ht="15" thickBot="1">
      <c r="B32" s="25"/>
      <c r="C32" s="341"/>
      <c r="D32" s="342"/>
      <c r="E32" s="342"/>
      <c r="F32" s="342"/>
      <c r="G32" s="343"/>
      <c r="H32" s="389"/>
      <c r="I32" s="343"/>
      <c r="J32" s="389"/>
      <c r="K32" s="343"/>
      <c r="L32" s="87"/>
      <c r="M32" s="390"/>
      <c r="N32" s="391"/>
      <c r="O32" s="82"/>
      <c r="P32" s="38"/>
    </row>
    <row r="33" spans="2:16" ht="15.75" thickBot="1">
      <c r="B33" s="25"/>
      <c r="C33" s="325" t="s">
        <v>65</v>
      </c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7"/>
      <c r="O33" s="88"/>
      <c r="P33" s="39"/>
    </row>
    <row r="34" spans="2:16" ht="13.5" customHeight="1">
      <c r="B34" s="25"/>
      <c r="C34" s="353" t="s">
        <v>66</v>
      </c>
      <c r="D34" s="354"/>
      <c r="E34" s="354"/>
      <c r="F34" s="354"/>
      <c r="G34" s="354"/>
      <c r="H34" s="354"/>
      <c r="I34" s="354"/>
      <c r="J34" s="354"/>
      <c r="K34" s="354"/>
      <c r="L34" s="354"/>
      <c r="M34" s="354"/>
      <c r="N34" s="354"/>
      <c r="O34" s="355"/>
      <c r="P34" s="36"/>
    </row>
    <row r="35" spans="2:16">
      <c r="B35" s="25"/>
      <c r="C35" s="356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8"/>
      <c r="P35" s="36"/>
    </row>
    <row r="36" spans="2:16" ht="13.5" thickBot="1">
      <c r="B36" s="25"/>
      <c r="C36" s="359"/>
      <c r="D36" s="360"/>
      <c r="E36" s="360"/>
      <c r="F36" s="360"/>
      <c r="G36" s="360"/>
      <c r="H36" s="360"/>
      <c r="I36" s="360"/>
      <c r="J36" s="360"/>
      <c r="K36" s="360"/>
      <c r="L36" s="360"/>
      <c r="M36" s="360"/>
      <c r="N36" s="360"/>
      <c r="O36" s="361"/>
      <c r="P36" s="36"/>
    </row>
    <row r="37" spans="2:16" ht="15">
      <c r="B37" s="25"/>
      <c r="C37" s="350" t="s">
        <v>11</v>
      </c>
      <c r="D37" s="385"/>
      <c r="E37" s="385"/>
      <c r="F37" s="385"/>
      <c r="G37" s="385"/>
      <c r="H37" s="385"/>
      <c r="I37" s="385"/>
      <c r="J37" s="329"/>
      <c r="K37" s="219" t="s">
        <v>58</v>
      </c>
      <c r="L37" s="220" t="s">
        <v>13</v>
      </c>
      <c r="M37" s="328" t="s">
        <v>67</v>
      </c>
      <c r="N37" s="329"/>
      <c r="O37" s="221" t="s">
        <v>64</v>
      </c>
      <c r="P37" s="37"/>
    </row>
    <row r="38" spans="2:16" ht="14.25">
      <c r="B38" s="25"/>
      <c r="C38" s="335"/>
      <c r="D38" s="336"/>
      <c r="E38" s="336"/>
      <c r="F38" s="336"/>
      <c r="G38" s="336"/>
      <c r="H38" s="336"/>
      <c r="I38" s="336"/>
      <c r="J38" s="337"/>
      <c r="K38" s="89"/>
      <c r="L38" s="90"/>
      <c r="M38" s="346"/>
      <c r="N38" s="347"/>
      <c r="O38" s="82"/>
      <c r="P38" s="38"/>
    </row>
    <row r="39" spans="2:16" ht="15" thickBot="1">
      <c r="B39" s="25"/>
      <c r="C39" s="341"/>
      <c r="D39" s="342"/>
      <c r="E39" s="342"/>
      <c r="F39" s="342"/>
      <c r="G39" s="342"/>
      <c r="H39" s="342"/>
      <c r="I39" s="342"/>
      <c r="J39" s="343"/>
      <c r="K39" s="84"/>
      <c r="L39" s="91"/>
      <c r="M39" s="344"/>
      <c r="N39" s="345"/>
      <c r="O39" s="92"/>
      <c r="P39" s="38"/>
    </row>
    <row r="40" spans="2:16" ht="15.75" thickBot="1">
      <c r="B40" s="25"/>
      <c r="C40" s="325" t="s">
        <v>65</v>
      </c>
      <c r="D40" s="326"/>
      <c r="E40" s="326"/>
      <c r="F40" s="326"/>
      <c r="G40" s="326"/>
      <c r="H40" s="326"/>
      <c r="I40" s="326"/>
      <c r="J40" s="326"/>
      <c r="K40" s="326"/>
      <c r="L40" s="326"/>
      <c r="M40" s="326"/>
      <c r="N40" s="327"/>
      <c r="O40" s="93">
        <v>0</v>
      </c>
      <c r="P40" s="38"/>
    </row>
    <row r="41" spans="2:16">
      <c r="B41" s="25"/>
      <c r="C41" s="353" t="s">
        <v>68</v>
      </c>
      <c r="D41" s="354"/>
      <c r="E41" s="354"/>
      <c r="F41" s="354"/>
      <c r="G41" s="354"/>
      <c r="H41" s="354"/>
      <c r="I41" s="354"/>
      <c r="J41" s="354"/>
      <c r="K41" s="354"/>
      <c r="L41" s="354"/>
      <c r="M41" s="354"/>
      <c r="N41" s="354"/>
      <c r="O41" s="355"/>
      <c r="P41" s="36"/>
    </row>
    <row r="42" spans="2:16">
      <c r="B42" s="25"/>
      <c r="C42" s="356"/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8"/>
      <c r="P42" s="36"/>
    </row>
    <row r="43" spans="2:16" ht="13.5" thickBot="1">
      <c r="B43" s="25"/>
      <c r="C43" s="359"/>
      <c r="D43" s="360"/>
      <c r="E43" s="360"/>
      <c r="F43" s="360"/>
      <c r="G43" s="360"/>
      <c r="H43" s="360"/>
      <c r="I43" s="360"/>
      <c r="J43" s="360"/>
      <c r="K43" s="360"/>
      <c r="L43" s="360"/>
      <c r="M43" s="360"/>
      <c r="N43" s="360"/>
      <c r="O43" s="361"/>
      <c r="P43" s="36"/>
    </row>
    <row r="44" spans="2:16" ht="30">
      <c r="B44" s="25"/>
      <c r="C44" s="350" t="s">
        <v>69</v>
      </c>
      <c r="D44" s="385"/>
      <c r="E44" s="385"/>
      <c r="F44" s="385"/>
      <c r="G44" s="385"/>
      <c r="H44" s="385"/>
      <c r="I44" s="385"/>
      <c r="J44" s="224" t="s">
        <v>70</v>
      </c>
      <c r="K44" s="225" t="s">
        <v>71</v>
      </c>
      <c r="L44" s="223" t="s">
        <v>72</v>
      </c>
      <c r="M44" s="328" t="s">
        <v>73</v>
      </c>
      <c r="N44" s="329"/>
      <c r="O44" s="221" t="s">
        <v>64</v>
      </c>
      <c r="P44" s="37"/>
    </row>
    <row r="45" spans="2:16" ht="14.25">
      <c r="B45" s="25"/>
      <c r="C45" s="335"/>
      <c r="D45" s="336"/>
      <c r="E45" s="336"/>
      <c r="F45" s="336"/>
      <c r="G45" s="336"/>
      <c r="H45" s="336"/>
      <c r="I45" s="336"/>
      <c r="J45" s="94"/>
      <c r="K45" s="95"/>
      <c r="L45" s="94"/>
      <c r="M45" s="397"/>
      <c r="N45" s="398"/>
      <c r="O45" s="82"/>
      <c r="P45" s="38"/>
    </row>
    <row r="46" spans="2:16" ht="15" thickBot="1">
      <c r="B46" s="25"/>
      <c r="C46" s="341"/>
      <c r="D46" s="342"/>
      <c r="E46" s="342"/>
      <c r="F46" s="342"/>
      <c r="G46" s="342"/>
      <c r="H46" s="342"/>
      <c r="I46" s="342"/>
      <c r="J46" s="96"/>
      <c r="K46" s="97"/>
      <c r="L46" s="96"/>
      <c r="M46" s="344"/>
      <c r="N46" s="345"/>
      <c r="O46" s="98"/>
      <c r="P46" s="38"/>
    </row>
    <row r="47" spans="2:16" ht="15.75" thickBot="1">
      <c r="B47" s="25"/>
      <c r="C47" s="325" t="s">
        <v>65</v>
      </c>
      <c r="D47" s="326"/>
      <c r="E47" s="326"/>
      <c r="F47" s="326"/>
      <c r="G47" s="326"/>
      <c r="H47" s="326"/>
      <c r="I47" s="326"/>
      <c r="J47" s="326"/>
      <c r="K47" s="326"/>
      <c r="L47" s="326"/>
      <c r="M47" s="326"/>
      <c r="N47" s="327"/>
      <c r="O47" s="88"/>
      <c r="P47" s="39"/>
    </row>
    <row r="48" spans="2:16">
      <c r="B48" s="25"/>
      <c r="C48" s="353" t="s">
        <v>74</v>
      </c>
      <c r="D48" s="354"/>
      <c r="E48" s="354"/>
      <c r="F48" s="354"/>
      <c r="G48" s="354"/>
      <c r="H48" s="354"/>
      <c r="I48" s="354"/>
      <c r="J48" s="354"/>
      <c r="K48" s="354"/>
      <c r="L48" s="354"/>
      <c r="M48" s="354"/>
      <c r="N48" s="354"/>
      <c r="O48" s="355"/>
      <c r="P48" s="36"/>
    </row>
    <row r="49" spans="2:16">
      <c r="B49" s="25"/>
      <c r="C49" s="356"/>
      <c r="D49" s="357"/>
      <c r="E49" s="357"/>
      <c r="F49" s="357"/>
      <c r="G49" s="357"/>
      <c r="H49" s="357"/>
      <c r="I49" s="357"/>
      <c r="J49" s="357"/>
      <c r="K49" s="357"/>
      <c r="L49" s="357"/>
      <c r="M49" s="357"/>
      <c r="N49" s="357"/>
      <c r="O49" s="358"/>
      <c r="P49" s="36"/>
    </row>
    <row r="50" spans="2:16" ht="13.5" thickBot="1">
      <c r="B50" s="25"/>
      <c r="C50" s="359"/>
      <c r="D50" s="360"/>
      <c r="E50" s="360"/>
      <c r="F50" s="360"/>
      <c r="G50" s="360"/>
      <c r="H50" s="360"/>
      <c r="I50" s="360"/>
      <c r="J50" s="360"/>
      <c r="K50" s="360"/>
      <c r="L50" s="360"/>
      <c r="M50" s="360"/>
      <c r="N50" s="360"/>
      <c r="O50" s="361"/>
      <c r="P50" s="36"/>
    </row>
    <row r="51" spans="2:16" ht="15">
      <c r="B51" s="25"/>
      <c r="C51" s="350" t="s">
        <v>75</v>
      </c>
      <c r="D51" s="385"/>
      <c r="E51" s="385"/>
      <c r="F51" s="385"/>
      <c r="G51" s="385"/>
      <c r="H51" s="385"/>
      <c r="I51" s="385"/>
      <c r="J51" s="220" t="s">
        <v>76</v>
      </c>
      <c r="K51" s="225" t="s">
        <v>77</v>
      </c>
      <c r="L51" s="224" t="s">
        <v>78</v>
      </c>
      <c r="M51" s="395" t="s">
        <v>63</v>
      </c>
      <c r="N51" s="396"/>
      <c r="O51" s="227" t="s">
        <v>64</v>
      </c>
      <c r="P51" s="40"/>
    </row>
    <row r="52" spans="2:16" ht="14.25">
      <c r="B52" s="25"/>
      <c r="C52" s="100"/>
      <c r="D52" s="101"/>
      <c r="E52" s="101"/>
      <c r="F52" s="101"/>
      <c r="G52" s="101"/>
      <c r="H52" s="101"/>
      <c r="I52" s="101"/>
      <c r="J52" s="102"/>
      <c r="K52" s="103"/>
      <c r="L52" s="104"/>
      <c r="M52" s="399"/>
      <c r="N52" s="400"/>
      <c r="O52" s="105"/>
      <c r="P52" s="41"/>
    </row>
    <row r="53" spans="2:16" ht="14.25">
      <c r="B53" s="25"/>
      <c r="C53" s="100"/>
      <c r="D53" s="101"/>
      <c r="E53" s="101"/>
      <c r="F53" s="101"/>
      <c r="G53" s="101"/>
      <c r="H53" s="101"/>
      <c r="I53" s="101"/>
      <c r="J53" s="102"/>
      <c r="K53" s="103"/>
      <c r="L53" s="104"/>
      <c r="M53" s="399"/>
      <c r="N53" s="400"/>
      <c r="O53" s="105"/>
      <c r="P53" s="41"/>
    </row>
    <row r="54" spans="2:16" ht="14.25">
      <c r="B54" s="25"/>
      <c r="C54" s="100"/>
      <c r="D54" s="101"/>
      <c r="E54" s="101"/>
      <c r="F54" s="101"/>
      <c r="G54" s="101"/>
      <c r="H54" s="101"/>
      <c r="I54" s="101"/>
      <c r="J54" s="102"/>
      <c r="K54" s="103"/>
      <c r="L54" s="104"/>
      <c r="M54" s="397"/>
      <c r="N54" s="398"/>
      <c r="O54" s="105"/>
      <c r="P54" s="41"/>
    </row>
    <row r="55" spans="2:16" ht="15" thickBot="1">
      <c r="B55" s="25"/>
      <c r="C55" s="341"/>
      <c r="D55" s="342"/>
      <c r="E55" s="342"/>
      <c r="F55" s="342"/>
      <c r="G55" s="342"/>
      <c r="H55" s="342"/>
      <c r="I55" s="342"/>
      <c r="J55" s="96"/>
      <c r="K55" s="97"/>
      <c r="L55" s="96"/>
      <c r="M55" s="344"/>
      <c r="N55" s="345"/>
      <c r="O55" s="98"/>
      <c r="P55" s="38"/>
    </row>
    <row r="56" spans="2:16" ht="15.75" thickBot="1">
      <c r="B56" s="25"/>
      <c r="C56" s="325" t="s">
        <v>65</v>
      </c>
      <c r="D56" s="326"/>
      <c r="E56" s="326"/>
      <c r="F56" s="326"/>
      <c r="G56" s="326"/>
      <c r="H56" s="326"/>
      <c r="I56" s="326"/>
      <c r="J56" s="326"/>
      <c r="K56" s="326"/>
      <c r="L56" s="326"/>
      <c r="M56" s="326"/>
      <c r="N56" s="327"/>
      <c r="O56" s="93"/>
      <c r="P56" s="38"/>
    </row>
    <row r="57" spans="2:16" ht="15" thickBot="1">
      <c r="B57" s="25"/>
      <c r="C57" s="77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78"/>
      <c r="P57" s="26"/>
    </row>
    <row r="58" spans="2:16" ht="15.75" thickBot="1">
      <c r="B58" s="25"/>
      <c r="C58" s="392" t="s">
        <v>79</v>
      </c>
      <c r="D58" s="393"/>
      <c r="E58" s="393"/>
      <c r="F58" s="393"/>
      <c r="G58" s="393"/>
      <c r="H58" s="393"/>
      <c r="I58" s="393"/>
      <c r="J58" s="393"/>
      <c r="K58" s="393"/>
      <c r="L58" s="393"/>
      <c r="M58" s="393"/>
      <c r="N58" s="394"/>
      <c r="O58" s="106"/>
      <c r="P58" s="42"/>
    </row>
    <row r="59" spans="2:16">
      <c r="B59" s="25"/>
      <c r="C59" s="353" t="s">
        <v>80</v>
      </c>
      <c r="D59" s="354"/>
      <c r="E59" s="354"/>
      <c r="F59" s="354"/>
      <c r="G59" s="354"/>
      <c r="H59" s="354"/>
      <c r="I59" s="354"/>
      <c r="J59" s="354"/>
      <c r="K59" s="354"/>
      <c r="L59" s="354"/>
      <c r="M59" s="354"/>
      <c r="N59" s="354"/>
      <c r="O59" s="355"/>
      <c r="P59" s="36"/>
    </row>
    <row r="60" spans="2:16">
      <c r="B60" s="25"/>
      <c r="C60" s="356"/>
      <c r="D60" s="357"/>
      <c r="E60" s="357"/>
      <c r="F60" s="357"/>
      <c r="G60" s="357"/>
      <c r="H60" s="357"/>
      <c r="I60" s="357"/>
      <c r="J60" s="357"/>
      <c r="K60" s="357"/>
      <c r="L60" s="357"/>
      <c r="M60" s="357"/>
      <c r="N60" s="357"/>
      <c r="O60" s="358"/>
      <c r="P60" s="36"/>
    </row>
    <row r="61" spans="2:16" ht="13.5" thickBot="1">
      <c r="B61" s="25"/>
      <c r="C61" s="359"/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0"/>
      <c r="O61" s="361"/>
      <c r="P61" s="36"/>
    </row>
    <row r="62" spans="2:16" ht="15">
      <c r="B62" s="25"/>
      <c r="C62" s="350" t="s">
        <v>81</v>
      </c>
      <c r="D62" s="385"/>
      <c r="E62" s="385"/>
      <c r="F62" s="385"/>
      <c r="G62" s="385"/>
      <c r="H62" s="385"/>
      <c r="I62" s="385"/>
      <c r="J62" s="222"/>
      <c r="K62" s="226"/>
      <c r="L62" s="224" t="s">
        <v>82</v>
      </c>
      <c r="M62" s="395" t="s">
        <v>83</v>
      </c>
      <c r="N62" s="396"/>
      <c r="O62" s="99"/>
      <c r="P62" s="40"/>
    </row>
    <row r="63" spans="2:16" ht="14.25">
      <c r="B63" s="25"/>
      <c r="C63" s="335" t="s">
        <v>84</v>
      </c>
      <c r="D63" s="336"/>
      <c r="E63" s="336"/>
      <c r="F63" s="336"/>
      <c r="G63" s="336"/>
      <c r="H63" s="336"/>
      <c r="I63" s="336"/>
      <c r="J63" s="107"/>
      <c r="K63" s="108"/>
      <c r="L63" s="109"/>
      <c r="M63" s="415"/>
      <c r="N63" s="416"/>
      <c r="O63" s="110"/>
      <c r="P63" s="43"/>
    </row>
    <row r="64" spans="2:16" ht="14.25">
      <c r="B64" s="25"/>
      <c r="C64" s="83" t="s">
        <v>85</v>
      </c>
      <c r="D64" s="84"/>
      <c r="E64" s="84"/>
      <c r="F64" s="84"/>
      <c r="G64" s="84"/>
      <c r="H64" s="84"/>
      <c r="I64" s="84"/>
      <c r="J64" s="107"/>
      <c r="K64" s="108"/>
      <c r="L64" s="109"/>
      <c r="M64" s="415"/>
      <c r="N64" s="416"/>
      <c r="O64" s="110"/>
      <c r="P64" s="43"/>
    </row>
    <row r="65" spans="2:16" ht="15" thickBot="1">
      <c r="B65" s="25"/>
      <c r="C65" s="71" t="s">
        <v>86</v>
      </c>
      <c r="D65" s="72"/>
      <c r="E65" s="72"/>
      <c r="F65" s="72"/>
      <c r="G65" s="72"/>
      <c r="H65" s="72"/>
      <c r="I65" s="72"/>
      <c r="J65" s="111"/>
      <c r="K65" s="112"/>
      <c r="L65" s="109"/>
      <c r="M65" s="417"/>
      <c r="N65" s="418"/>
      <c r="O65" s="110"/>
      <c r="P65" s="43"/>
    </row>
    <row r="66" spans="2:16" ht="15.75" thickBot="1">
      <c r="B66" s="25"/>
      <c r="C66" s="325" t="s">
        <v>65</v>
      </c>
      <c r="D66" s="326"/>
      <c r="E66" s="326"/>
      <c r="F66" s="326"/>
      <c r="G66" s="326"/>
      <c r="H66" s="326"/>
      <c r="I66" s="326"/>
      <c r="J66" s="326"/>
      <c r="K66" s="326"/>
      <c r="L66" s="326"/>
      <c r="M66" s="326"/>
      <c r="N66" s="327"/>
      <c r="O66" s="113"/>
      <c r="P66" s="44"/>
    </row>
    <row r="67" spans="2:16" ht="15" thickBot="1">
      <c r="B67" s="25"/>
      <c r="C67" s="77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78"/>
      <c r="P67" s="26"/>
    </row>
    <row r="68" spans="2:16" ht="15.75" thickBot="1">
      <c r="B68" s="25"/>
      <c r="C68" s="392" t="s">
        <v>87</v>
      </c>
      <c r="D68" s="393"/>
      <c r="E68" s="393"/>
      <c r="F68" s="393"/>
      <c r="G68" s="393"/>
      <c r="H68" s="393"/>
      <c r="I68" s="393"/>
      <c r="J68" s="393"/>
      <c r="K68" s="393"/>
      <c r="L68" s="393"/>
      <c r="M68" s="393"/>
      <c r="N68" s="394"/>
      <c r="O68" s="114"/>
      <c r="P68" s="44"/>
    </row>
    <row r="69" spans="2:16" ht="14.25">
      <c r="B69" s="25"/>
      <c r="C69" s="74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6"/>
      <c r="P69" s="26"/>
    </row>
    <row r="70" spans="2:16" ht="14.25">
      <c r="B70" s="25"/>
      <c r="C70" s="77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78"/>
      <c r="P70" s="26"/>
    </row>
    <row r="71" spans="2:16" ht="14.25">
      <c r="B71" s="25"/>
      <c r="C71" s="77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78"/>
      <c r="P71" s="26"/>
    </row>
    <row r="72" spans="2:16" ht="14.25">
      <c r="B72" s="25"/>
      <c r="C72" s="77"/>
      <c r="D72" s="52"/>
      <c r="E72" s="52"/>
      <c r="F72" s="52"/>
      <c r="G72" s="52"/>
      <c r="H72" s="115" t="s">
        <v>88</v>
      </c>
      <c r="I72" s="115"/>
      <c r="J72" s="115"/>
      <c r="K72" s="115"/>
      <c r="L72" s="52"/>
      <c r="M72" s="52"/>
      <c r="N72" s="52"/>
      <c r="O72" s="78"/>
      <c r="P72" s="26"/>
    </row>
    <row r="73" spans="2:16" ht="15">
      <c r="B73" s="25"/>
      <c r="C73" s="77"/>
      <c r="D73" s="52"/>
      <c r="E73" s="52"/>
      <c r="F73" s="52"/>
      <c r="G73" s="52"/>
      <c r="H73" s="115" t="s">
        <v>89</v>
      </c>
      <c r="I73" s="52"/>
      <c r="J73" s="52"/>
      <c r="K73" s="52"/>
      <c r="L73" s="52"/>
      <c r="M73" s="52"/>
      <c r="N73" s="52"/>
      <c r="O73" s="78"/>
      <c r="P73" s="45"/>
    </row>
    <row r="74" spans="2:16" ht="15">
      <c r="B74" s="25"/>
      <c r="C74" s="77"/>
      <c r="D74" s="52"/>
      <c r="E74" s="52"/>
      <c r="F74" s="52"/>
      <c r="G74" s="52"/>
      <c r="H74" s="115" t="s">
        <v>90</v>
      </c>
      <c r="I74" s="52"/>
      <c r="J74" s="52"/>
      <c r="K74" s="52"/>
      <c r="L74" s="52"/>
      <c r="M74" s="52"/>
      <c r="N74" s="52"/>
      <c r="O74" s="78"/>
      <c r="P74" s="45"/>
    </row>
    <row r="75" spans="2:16" ht="14.25">
      <c r="B75" s="25"/>
      <c r="C75" s="62"/>
      <c r="D75" s="116"/>
      <c r="E75" s="116"/>
      <c r="F75" s="116"/>
      <c r="G75" s="116"/>
      <c r="H75" s="115" t="s">
        <v>91</v>
      </c>
      <c r="I75" s="116"/>
      <c r="J75" s="116"/>
      <c r="K75" s="116"/>
      <c r="L75" s="116"/>
      <c r="M75" s="116"/>
      <c r="N75" s="116"/>
      <c r="O75" s="117"/>
      <c r="P75" s="46"/>
    </row>
    <row r="76" spans="2:16" ht="14.25">
      <c r="B76" s="25"/>
      <c r="C76" s="77"/>
      <c r="D76" s="52"/>
      <c r="E76" s="52"/>
      <c r="F76" s="52"/>
      <c r="G76" s="52"/>
      <c r="H76" s="52" t="s">
        <v>92</v>
      </c>
      <c r="I76" s="52"/>
      <c r="J76" s="52"/>
      <c r="K76" s="52"/>
      <c r="L76" s="52"/>
      <c r="M76" s="52"/>
      <c r="N76" s="52"/>
      <c r="O76" s="78"/>
      <c r="P76" s="26"/>
    </row>
    <row r="77" spans="2:16" ht="15">
      <c r="B77" s="25"/>
      <c r="C77" s="118" t="s">
        <v>93</v>
      </c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20"/>
      <c r="P77" s="26"/>
    </row>
    <row r="78" spans="2:16" ht="14.25">
      <c r="B78" s="25"/>
      <c r="C78" s="412"/>
      <c r="D78" s="413"/>
      <c r="E78" s="413"/>
      <c r="F78" s="413"/>
      <c r="G78" s="413"/>
      <c r="H78" s="413"/>
      <c r="I78" s="413"/>
      <c r="J78" s="413"/>
      <c r="K78" s="413"/>
      <c r="L78" s="413"/>
      <c r="M78" s="413"/>
      <c r="N78" s="413"/>
      <c r="O78" s="414"/>
      <c r="P78" s="46"/>
    </row>
    <row r="79" spans="2:16" ht="14.25">
      <c r="B79" s="25"/>
      <c r="C79" s="412"/>
      <c r="D79" s="413"/>
      <c r="E79" s="413"/>
      <c r="F79" s="413"/>
      <c r="G79" s="413"/>
      <c r="H79" s="413"/>
      <c r="I79" s="413"/>
      <c r="J79" s="413"/>
      <c r="K79" s="413"/>
      <c r="L79" s="413"/>
      <c r="M79" s="413"/>
      <c r="N79" s="413"/>
      <c r="O79" s="414"/>
      <c r="P79" s="46"/>
    </row>
    <row r="80" spans="2:16" ht="14.25">
      <c r="B80" s="25"/>
      <c r="C80" s="62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7"/>
      <c r="P80" s="46"/>
    </row>
    <row r="81" spans="2:16" ht="15">
      <c r="B81" s="25"/>
      <c r="C81" s="121" t="s">
        <v>94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7"/>
      <c r="P81" s="46"/>
    </row>
    <row r="82" spans="2:16" ht="12.75" customHeight="1">
      <c r="B82" s="25"/>
      <c r="C82" s="409" t="s">
        <v>95</v>
      </c>
      <c r="D82" s="410"/>
      <c r="E82" s="410"/>
      <c r="F82" s="410"/>
      <c r="G82" s="410"/>
      <c r="H82" s="410"/>
      <c r="I82" s="410"/>
      <c r="J82" s="410"/>
      <c r="K82" s="410"/>
      <c r="L82" s="410"/>
      <c r="M82" s="410"/>
      <c r="N82" s="410"/>
      <c r="O82" s="411"/>
      <c r="P82" s="47"/>
    </row>
    <row r="83" spans="2:16" ht="28.5" customHeight="1">
      <c r="B83" s="25"/>
      <c r="C83" s="409"/>
      <c r="D83" s="410"/>
      <c r="E83" s="410"/>
      <c r="F83" s="410"/>
      <c r="G83" s="410"/>
      <c r="H83" s="410"/>
      <c r="I83" s="410"/>
      <c r="J83" s="410"/>
      <c r="K83" s="410"/>
      <c r="L83" s="410"/>
      <c r="M83" s="410"/>
      <c r="N83" s="410"/>
      <c r="O83" s="411"/>
      <c r="P83" s="47"/>
    </row>
    <row r="84" spans="2:16" ht="12.95" customHeight="1">
      <c r="B84" s="25"/>
      <c r="C84" s="419" t="s">
        <v>96</v>
      </c>
      <c r="D84" s="420"/>
      <c r="E84" s="420"/>
      <c r="F84" s="420"/>
      <c r="G84" s="420"/>
      <c r="H84" s="420"/>
      <c r="I84" s="420"/>
      <c r="J84" s="420"/>
      <c r="K84" s="420"/>
      <c r="L84" s="420"/>
      <c r="M84" s="420"/>
      <c r="N84" s="420"/>
      <c r="O84" s="421"/>
      <c r="P84" s="47"/>
    </row>
    <row r="85" spans="2:16" ht="32.25" customHeight="1">
      <c r="B85" s="25"/>
      <c r="C85" s="419"/>
      <c r="D85" s="420"/>
      <c r="E85" s="420"/>
      <c r="F85" s="420"/>
      <c r="G85" s="420"/>
      <c r="H85" s="420"/>
      <c r="I85" s="420"/>
      <c r="J85" s="420"/>
      <c r="K85" s="420"/>
      <c r="L85" s="420"/>
      <c r="M85" s="420"/>
      <c r="N85" s="420"/>
      <c r="O85" s="421"/>
      <c r="P85" s="47"/>
    </row>
    <row r="86" spans="2:16" ht="14.25">
      <c r="B86" s="25"/>
      <c r="C86" s="62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7"/>
      <c r="P86" s="46"/>
    </row>
    <row r="87" spans="2:16" ht="14.25">
      <c r="B87" s="25"/>
      <c r="C87" s="77"/>
      <c r="D87" s="52"/>
      <c r="E87" s="52"/>
      <c r="F87" s="52"/>
      <c r="G87" s="52"/>
      <c r="H87" s="115" t="s">
        <v>88</v>
      </c>
      <c r="I87" s="52"/>
      <c r="J87" s="52"/>
      <c r="K87" s="52"/>
      <c r="L87" s="52"/>
      <c r="M87" s="52"/>
      <c r="N87" s="52"/>
      <c r="O87" s="78"/>
      <c r="P87" s="26"/>
    </row>
    <row r="88" spans="2:16" ht="14.25">
      <c r="B88" s="25"/>
      <c r="C88" s="77"/>
      <c r="D88" s="52"/>
      <c r="E88" s="52"/>
      <c r="F88" s="52"/>
      <c r="G88" s="52"/>
      <c r="H88" s="52" t="s">
        <v>89</v>
      </c>
      <c r="I88" s="84"/>
      <c r="J88" s="84"/>
      <c r="K88" s="84"/>
      <c r="L88" s="52"/>
      <c r="M88" s="52"/>
      <c r="N88" s="52"/>
      <c r="O88" s="78"/>
      <c r="P88" s="26"/>
    </row>
    <row r="89" spans="2:16" ht="14.25">
      <c r="B89" s="25"/>
      <c r="C89" s="77"/>
      <c r="D89" s="52"/>
      <c r="E89" s="52"/>
      <c r="F89" s="52"/>
      <c r="G89" s="52"/>
      <c r="H89" s="52" t="s">
        <v>97</v>
      </c>
      <c r="I89" s="122"/>
      <c r="J89" s="122"/>
      <c r="K89" s="122"/>
      <c r="L89" s="52"/>
      <c r="M89" s="52"/>
      <c r="N89" s="52"/>
      <c r="O89" s="78"/>
      <c r="P89" s="26"/>
    </row>
    <row r="90" spans="2:16" ht="14.25">
      <c r="B90" s="25"/>
      <c r="C90" s="123"/>
      <c r="D90" s="116"/>
      <c r="E90" s="116"/>
      <c r="F90" s="116"/>
      <c r="G90" s="116"/>
      <c r="H90" s="52" t="s">
        <v>91</v>
      </c>
      <c r="I90" s="52"/>
      <c r="J90" s="52"/>
      <c r="K90" s="52"/>
      <c r="L90" s="116"/>
      <c r="M90" s="116"/>
      <c r="N90" s="116"/>
      <c r="O90" s="117"/>
      <c r="P90" s="46"/>
    </row>
    <row r="91" spans="2:16" ht="17.25" customHeight="1">
      <c r="B91" s="25"/>
      <c r="C91" s="123"/>
      <c r="D91" s="122"/>
      <c r="E91" s="122"/>
      <c r="F91" s="52"/>
      <c r="G91" s="52"/>
      <c r="H91" s="52"/>
      <c r="I91" s="52"/>
      <c r="J91" s="52"/>
      <c r="K91" s="401"/>
      <c r="L91" s="401"/>
      <c r="M91" s="401"/>
      <c r="N91" s="401"/>
      <c r="O91" s="402"/>
      <c r="P91" s="48"/>
    </row>
    <row r="92" spans="2:16" ht="18.75" customHeight="1" thickBot="1">
      <c r="B92" s="25"/>
      <c r="C92" s="405"/>
      <c r="D92" s="406"/>
      <c r="E92" s="406"/>
      <c r="F92" s="97"/>
      <c r="G92" s="97"/>
      <c r="H92" s="97"/>
      <c r="I92" s="97"/>
      <c r="J92" s="97"/>
      <c r="K92" s="403"/>
      <c r="L92" s="403"/>
      <c r="M92" s="403"/>
      <c r="N92" s="403"/>
      <c r="O92" s="404"/>
      <c r="P92" s="48"/>
    </row>
    <row r="93" spans="2:16" ht="13.5" thickBot="1">
      <c r="B93" s="4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1"/>
    </row>
    <row r="94" spans="2:16" ht="13.5" thickTop="1"/>
  </sheetData>
  <mergeCells count="78"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J29:K29"/>
    <mergeCell ref="M29:N29"/>
    <mergeCell ref="D25:L25"/>
    <mergeCell ref="C26:O28"/>
    <mergeCell ref="C32:G32"/>
    <mergeCell ref="H32:I32"/>
    <mergeCell ref="J32:K32"/>
    <mergeCell ref="M32:N32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3:F3"/>
    <mergeCell ref="C6:O6"/>
    <mergeCell ref="M12:M14"/>
    <mergeCell ref="N12:N14"/>
    <mergeCell ref="D14:K14"/>
    <mergeCell ref="D12:K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_GoBack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CONTRATACIÓN 1</cp:lastModifiedBy>
  <cp:revision/>
  <dcterms:created xsi:type="dcterms:W3CDTF">2006-06-27T16:47:25Z</dcterms:created>
  <dcterms:modified xsi:type="dcterms:W3CDTF">2025-12-01T22:19:01Z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