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a/Desktop/YESID/MINIMA DE MENAJE/AJUSTES 25 DE NOV/"/>
    </mc:Choice>
  </mc:AlternateContent>
  <xr:revisionPtr revIDLastSave="0" documentId="8_{16EF302D-7AA3-E74A-9912-3A6B794399EC}" xr6:coauthVersionLast="47" xr6:coauthVersionMax="47" xr10:uidLastSave="{00000000-0000-0000-0000-000000000000}"/>
  <bookViews>
    <workbookView xWindow="0" yWindow="0" windowWidth="28800" windowHeight="18000" xr2:uid="{0EEACCF2-EF1F-4696-A6D4-528F05494287}"/>
  </bookViews>
  <sheets>
    <sheet name="Estudio de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1" i="1" l="1"/>
  <c r="N10" i="1"/>
  <c r="I45" i="1" s="1"/>
  <c r="N11" i="1"/>
  <c r="I46" i="1" s="1"/>
  <c r="N12" i="1"/>
  <c r="I47" i="1" s="1"/>
  <c r="N13" i="1"/>
  <c r="I48" i="1" s="1"/>
  <c r="N14" i="1"/>
  <c r="I49" i="1" s="1"/>
  <c r="N15" i="1"/>
  <c r="I50" i="1" s="1"/>
  <c r="N16" i="1"/>
  <c r="I51" i="1" s="1"/>
  <c r="N17" i="1"/>
  <c r="I52" i="1" s="1"/>
  <c r="N18" i="1"/>
  <c r="N19" i="1"/>
  <c r="N20" i="1"/>
  <c r="I55" i="1" s="1"/>
  <c r="N21" i="1"/>
  <c r="I56" i="1" s="1"/>
  <c r="N22" i="1"/>
  <c r="I57" i="1" s="1"/>
  <c r="N23" i="1"/>
  <c r="I58" i="1" s="1"/>
  <c r="N24" i="1"/>
  <c r="I59" i="1" s="1"/>
  <c r="N25" i="1"/>
  <c r="I60" i="1" s="1"/>
  <c r="N26" i="1"/>
  <c r="N27" i="1"/>
  <c r="I62" i="1" s="1"/>
  <c r="N28" i="1"/>
  <c r="N29" i="1"/>
  <c r="I64" i="1" s="1"/>
  <c r="N30" i="1"/>
  <c r="N9" i="1"/>
  <c r="I44" i="1" s="1"/>
  <c r="I53" i="1"/>
  <c r="I54" i="1"/>
  <c r="I61" i="1"/>
  <c r="I63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9" i="1"/>
  <c r="G10" i="1"/>
  <c r="G11" i="1"/>
  <c r="G12" i="1"/>
  <c r="G13" i="1"/>
  <c r="G14" i="1"/>
  <c r="P14" i="1" s="1"/>
  <c r="G15" i="1"/>
  <c r="P15" i="1" s="1"/>
  <c r="G16" i="1"/>
  <c r="G17" i="1"/>
  <c r="G18" i="1"/>
  <c r="G19" i="1"/>
  <c r="G20" i="1"/>
  <c r="G21" i="1"/>
  <c r="G22" i="1"/>
  <c r="P22" i="1" s="1"/>
  <c r="G23" i="1"/>
  <c r="P23" i="1" s="1"/>
  <c r="G24" i="1"/>
  <c r="G25" i="1"/>
  <c r="G26" i="1"/>
  <c r="G28" i="1"/>
  <c r="G29" i="1"/>
  <c r="G30" i="1"/>
  <c r="P30" i="1" s="1"/>
  <c r="G9" i="1"/>
  <c r="P9" i="1" s="1"/>
  <c r="P27" i="1" l="1"/>
  <c r="P29" i="1"/>
  <c r="P21" i="1"/>
  <c r="P13" i="1"/>
  <c r="P20" i="1"/>
  <c r="P11" i="1"/>
  <c r="P10" i="1"/>
  <c r="P17" i="1"/>
  <c r="P24" i="1"/>
  <c r="P16" i="1"/>
  <c r="P12" i="1"/>
  <c r="P28" i="1"/>
  <c r="P19" i="1"/>
  <c r="P26" i="1"/>
  <c r="P18" i="1"/>
  <c r="P25" i="1"/>
  <c r="K31" i="1"/>
  <c r="F31" i="1"/>
  <c r="H31" i="1"/>
  <c r="P31" i="1" l="1"/>
</calcChain>
</file>

<file path=xl/sharedStrings.xml><?xml version="1.0" encoding="utf-8"?>
<sst xmlns="http://schemas.openxmlformats.org/spreadsheetml/2006/main" count="155" uniqueCount="94">
  <si>
    <t xml:space="preserve">DESCRIPCIÓN </t>
  </si>
  <si>
    <t xml:space="preserve">CARACTERISTICA </t>
  </si>
  <si>
    <t xml:space="preserve">IMAGEN DE REFERENCIA </t>
  </si>
  <si>
    <t>CANTIDAAD</t>
  </si>
  <si>
    <t>DICY</t>
  </si>
  <si>
    <t>HOME CENTER</t>
  </si>
  <si>
    <t>MERCADO LIBRE</t>
  </si>
  <si>
    <t>PROMEDIO UNITARIO CON IVA INCLUIDO</t>
  </si>
  <si>
    <t>PROMEDIO TOTAL CON IVA INCLUIDO</t>
  </si>
  <si>
    <t>VALOR UNIT</t>
  </si>
  <si>
    <t>VALOR TOTAL</t>
  </si>
  <si>
    <t>LINK</t>
  </si>
  <si>
    <t>Vajilla Porcelana con Diseño</t>
  </si>
  <si>
    <t>20 Piezas</t>
  </si>
  <si>
    <t>https://www.homecenter.com.co/homecenter-co/product/3015780/vajilla-ceramica-20-pzas-4-ptos-summer/3015780/</t>
  </si>
  <si>
    <t>https://articulo.mercadolibre.com.co/MCO-2811729358-todo-cocinas-de-20-piezas-de-vajilla-de-porcelana--_JM#polycard_client=search-nordic&amp;search_layout=grid&amp;position=9&amp;type=item&amp;tracking_id=2bf7d0c1-b995-46eb-9df4-e88a2b035073</t>
  </si>
  <si>
    <t>Plato Té 16.3cm Americana</t>
  </si>
  <si>
    <t xml:space="preserve">1 Pïeza </t>
  </si>
  <si>
    <t>https://www.homecenter.com.co/homecenter-co/product/75394/plato-te-16cm-americana-blanco/75394/</t>
  </si>
  <si>
    <t>https://www.mercadolibre.com.co/plato-te-163cm-loza-americana-corona-pp1100700324/p/MCO44907090</t>
  </si>
  <si>
    <t>Plato Pando 26.9cm Americana</t>
  </si>
  <si>
    <t>https://www.homecenter.com.co/homecenter-co/product/34582/plato-pando-27cm-americana-blanco/34582/</t>
  </si>
  <si>
    <t>https://www.mercadolibre.com.co/plato-bandeja-barro-negro-pandos-chamba-tolima-bandeja-paisa/up/MCOU3266391097#polycard_client=search-nordic&amp;search_layout=stack&amp;position=1&amp;type=product&amp;tracking_id=17318119-aa4d-48b0-bead-e2b64daf35ec&amp;wid=MCO2929817024&amp;sid=search</t>
  </si>
  <si>
    <t>Plato Hondo sin Ala 457ml Americana</t>
  </si>
  <si>
    <t>https://www.homecenter.com.co/homecenter-co/product/336245/plato-hondo-247cm-ring/336245/</t>
  </si>
  <si>
    <t>https://www.mercadolibre.com.co/plato-melamina-hondo-no1-blanco-sopas-cremas-cocina-hogar/up/MCOU2413915201#polycard_client=search-nordic&amp;search_layout=grid&amp;position=4&amp;type=product&amp;tracking_id=64bd00f0-e454-411e-97b1-ec3735552929&amp;wid=MCO1481048887&amp;sid=search</t>
  </si>
  <si>
    <t>Pocillo Té 250ml Americana</t>
  </si>
  <si>
    <t>https://www.homecenter.com.co/homecenter-co/product/34563/pocillo-te-250cc-americana-blanco/34563/</t>
  </si>
  <si>
    <t>https://www.mercadolibre.com.co/pocillotaza-250cc-loza-americana-linea-restaurante-corona/up/MCOU2430408839#polycard_client=recommendations_vpp-pdp-v2p-pom&amp;reco_backend=recomm-platform_v2p-model&amp;reco_model=rk_ent_v3_retsys_org&amp;reco_client=vpp-pdp-v2p-pom&amp;reco_item_pos=0&amp;reco_backend_type=low_level&amp;reco_id=c512a1f9-ebbe-4fd6-9af9-e2f6bf1f55a7&amp;wid=MCO659253960&amp;sid=recos</t>
  </si>
  <si>
    <t xml:space="preserve">Manteles manteles blancos de 2 m x 2.50 m en poliester  Corporativa </t>
  </si>
  <si>
    <t xml:space="preserve"> No Aplica</t>
  </si>
  <si>
    <t>https://www.homecenter.com.co/homecenter-co/category/cat10272/manteles-y-caminos-de-mesa/</t>
  </si>
  <si>
    <t xml:space="preserve">Mantelesmanteles blancos de 2 m x 2.50 m en poliester Academia </t>
  </si>
  <si>
    <t>Jarras de vidrio 1,5 lts  Dirección Jarra JA09 Lisa / Otún</t>
  </si>
  <si>
    <t>https://www.homecenter.com.co/homecenter-co/product/103858/jarra-lisa-1-1-2-litro/103858/</t>
  </si>
  <si>
    <t>https://www.mercadolibre.com.co/chocolatera-13-lts-10-cm-tapa-vidrio-imusa/p/MCO37751262#polycard_client=search-nordic&amp;search_layout=stack&amp;position=3&amp;type=product&amp;tracking_id=80fa1576-094a-4129-ad86-aebd664d879f&amp;wid=MCO2869213622&amp;sid=search</t>
  </si>
  <si>
    <t>Jarra Sempre Tropicana 1.75 Lts /</t>
  </si>
  <si>
    <t>https://www.homecenter.com.co/homecenter-co/product/695709/jarra-tropicana-1751ml/695709/</t>
  </si>
  <si>
    <t>https://www.mercadolibre.com.co/jarra-artesanal-espiral-en-vidrio-azul-cobalto-175-lt/up/MCOU3171043735#polycard_client=search-nordic&amp;search_layout=stack&amp;position=4&amp;type=product&amp;tracking_id=966dbede-3aa0-4a95-a7ec-ce83924cc9b4&amp;wid=MCO1582226503&amp;sid=search</t>
  </si>
  <si>
    <t xml:space="preserve">Jarras de polipropileno  2 lts  estaciones </t>
  </si>
  <si>
    <t>https://www.homecenter.com.co/homecenter-co/product/134633/jarra-plastica-2-litros-sanremo-4-vasos/134633/</t>
  </si>
  <si>
    <t>Vasos de vidrio  Dirección  - Set 6 Vasos Mikonos Rocks 373ml - Cristar</t>
  </si>
  <si>
    <t xml:space="preserve">6 piezas </t>
  </si>
  <si>
    <t>https://www.homecenter.com.co/homecenter-co/product/510813/set-vasos-mikonos-corto-home-collection-x-6-unidades-373-ml/510813/</t>
  </si>
  <si>
    <t>https://articulo.mercadolibre.com.co/MCO-615283511-vaso-doble-pared-fondo-transparente-cafe-vidrio-240ml-x-6uds-_JM#is_advertising=true&amp;backend_model=search-backend&amp;position=1&amp;search_layout=grid&amp;type=pad&amp;tracking_id=bc230cb1-1637-42ac-8279-26a5df7ff05f&amp;ad_domain=VQCATCORE_LST&amp;ad_position=1&amp;ad_click_id=OGYxYjQyMDQtNWY3My00Nzk3LTkyYmUtZTQ4OGMxMGE0OTBh</t>
  </si>
  <si>
    <t>Vasos de vidrio  Dirección  - Set 6 vasos Manhattan 450ml - Cristar</t>
  </si>
  <si>
    <t>https://www.homecenter.com.co/homecenter-co/product/281470/vaso-manhatan-alto-x-6-unidades-450-ml/281470/</t>
  </si>
  <si>
    <t>https://www.mercadolibre.com.co/vaso-cristar-deco-manhatan-6-unidades-alto-450-ml/up/MCOU2409601175</t>
  </si>
  <si>
    <t xml:space="preserve">Vasos de polipropileno  estaciones </t>
  </si>
  <si>
    <t xml:space="preserve">1 Pieza </t>
  </si>
  <si>
    <t>https://www.homecenter.com.co/homecenter-co/category/cat890020/vasos-y-copas-piezas-sueltas/</t>
  </si>
  <si>
    <t>Bandeja acero inoxidable 33×46 cms</t>
  </si>
  <si>
    <t>https://www.homecenter.com.co/homecenter-co/k/bandeja-acero-inoxidable</t>
  </si>
  <si>
    <t xml:space="preserve">Bandeja Acero Circular  30 cm </t>
  </si>
  <si>
    <t>https://www.mercadolibre.com.co/bandeja-para-pizza--accesorio-barril-asador/up/MCOU2498899101#polycard_client=search-nordic&amp;search_layout=stack&amp;position=18&amp;type=product&amp;tracking_id=c6da0e24-7ced-4342-a155-4ce6dae77b3a&amp;wid=MCO1525462384&amp;sid=search</t>
  </si>
  <si>
    <t xml:space="preserve">JUEGO DE OLLAS CON TAPA  Ollas Acero Quirúrgico. 2 ollas de 16 x 9 cm cm con capacidad 1.8 litros
</t>
  </si>
  <si>
    <t>12 piezas</t>
  </si>
  <si>
    <t>https://www.homecenter.com.co/homecenter-co/product/792414/juego-de-ollas-acero-quirurgico-bateria-de-cocina-swisshome-13-piezas/792414/</t>
  </si>
  <si>
    <t>https://www.mercadolibre.com.co/bateria-7pzs-acero-inoxidable-brilliance-farberware-color-silver/p/MCO57778232?pdp_filters=item_id:MCO3157572580#polycard_client=recommendations_pdp-pads-up&amp;reco_backend=recomm_platform_base_merge_pads_rfa&amp;reco_model=search_recos_backend_merge&amp;reco_client=pdp-pads-up&amp;reco_item_pos=1&amp;reco_backend_type=low_level&amp;reco_id=96bcb9ba-45b0-4ebc-b5e5-56ba3f9e0e03&amp;wid=MCO3157572580&amp;sid=recos&amp;is_advertising=true&amp;ad_domain=PDPDESKTOP_UP&amp;ad_position=2&amp;ad_click_id=ZmE1MmQwZDMtMTQ5YS00ZDg1LWI2M2ItNjRhNzVmNGZlMTQw</t>
  </si>
  <si>
    <t>Chocolatera en Acero Inoxidable 3 Ltrs</t>
  </si>
  <si>
    <t>https://www.homecenter.com.co/homecenter-co/product/278829/chocolatera-de-145cm-3-litros-aluminio-imusa/278829/</t>
  </si>
  <si>
    <t xml:space="preserve">Juego de cuchillos en acero inoxidable X 3 piezas , mango en acero. </t>
  </si>
  <si>
    <t>3 Piezas</t>
  </si>
  <si>
    <t>https://www.homecenter.com.co/homecenter-co/product/561167/set-de-cuchillos-x3-unidades-acero-mango-color-profesional/561167/</t>
  </si>
  <si>
    <t>Juego de cubiertos</t>
  </si>
  <si>
    <t>https://www.homecenter.com.co/homecenter-co/product/707482/juego-de-cubiertos-set-de-24-piezas-acero-inoxidable-plateado/707482/</t>
  </si>
  <si>
    <t xml:space="preserve">Juego de utencilio 6 piezas en acero inoxidable, con mango inoxidable </t>
  </si>
  <si>
    <t>https://www.homecenter.com.co/homecenter-co/product/729851/set-utensilios-de-cocina-x19-piezas-en-silicona-rosado/729851/</t>
  </si>
  <si>
    <t>https://articulo.mercadolibre.com.co/MCO-2391152998-juego-de-utensilios-excelsteel-6-piezas-con-mangos-de-acero-_JM</t>
  </si>
  <si>
    <t xml:space="preserve">Exprimidor de Limon en acero </t>
  </si>
  <si>
    <t>https://www.homecenter.com.co/homecenter-co/product/896078/exprimidor-de-limon-plateado-7-cm-x-22-cm/896078/</t>
  </si>
  <si>
    <t>Tabla para cortar alimentos acero 304ss 39 x 28 cm</t>
  </si>
  <si>
    <t>https://www.homecenter.com.co/homecenter-co/product/3020860/tabla-para-cortar-acero-inoxidable-38-x-28-cm/3020860/</t>
  </si>
  <si>
    <t>https://articulo.mercadolibre.com.co/MCO-2963028396-tabla-de-cortar-resistente-de-acero-inoxidable-304-_JM?searchVariation=189116789313#is_advertising=true&amp;searchVariation=189116789313&amp;position=2&amp;search_layout=grid&amp;type=pad&amp;tracking_id=e1e171a9-be12-4e6c-b497-8555ee495df9&amp;ad_domain=VQCATCORE_LST&amp;ad_position=2&amp;ad_click_id=ZmUwOTE5YmQtYTg5OS00MTI2LWJhNDctMDdkOWRiYjRkNmE2</t>
  </si>
  <si>
    <t>TOTAL</t>
  </si>
  <si>
    <t>Ref. artículo</t>
  </si>
  <si>
    <t>Descripción</t>
  </si>
  <si>
    <t>Cantidad</t>
  </si>
  <si>
    <t>Unidad</t>
  </si>
  <si>
    <t>Precio Unitario Estimado IVA incluido (Valor de Referencia)</t>
  </si>
  <si>
    <t>Precio Unitario</t>
  </si>
  <si>
    <t>Incluya el precio como lo indique la Entidad Estatal</t>
  </si>
  <si>
    <t>Vajilla Porcelana con Diseño x 20 Piezas</t>
  </si>
  <si>
    <t>Juego de Ollas con Tapa CON TAPA  Ollas Acero Quirúrgico. 2 ollas de 16 x 9 cm cm con capacidad 1.8 litros</t>
  </si>
  <si>
    <t>Valor Total de la Oferta</t>
  </si>
  <si>
    <t>https://www.mercadolibre.com.co/mantel-ovalado-wolkemer-de-60-x-84-pulgadas-mantel-de-tela/p/MCO2015781032#polycard_client=search-nordic&amp;search_layout=grid&amp;position=17&amp;type=product&amp;tracking_id=fcd8f252-e0bc-4d9c-86a9-a8fb9dc22f42&amp;wid=MCO2856550746&amp;sid=search</t>
  </si>
  <si>
    <t>https://www.mercadolibre.com.co/jarra-mexico-pitcher--1lt--296oz-crisa-1792421/up/MCOU2409209592#polycard_client=search-nordic&amp;search_layout=stack&amp;position=14&amp;type=product&amp;tracking_id=2c65c3bc-c098-44fb-b48b-9da0485bbcc3&amp;wid=MCO1201738500&amp;sid=search</t>
  </si>
  <si>
    <t>https://articulo.mercadolibre.com.co/MCO-2920726320-10-vasos-de-polipropileno-de-16-onzas-el-color-cambia-segun-_JM?searchVariation=188663454967#polycard_client=search-nordic&amp;searchVariation=188663454967&amp;search_layout=stack&amp;position=15&amp;type=item&amp;tracking_id=316c5918-d810-4474-8a66-da2df080a684</t>
  </si>
  <si>
    <t>https://articulo.mercadolibre.com.co/MCO-1579233417--bandeja-de-servicio-rectangular-bandeja-de-tocador-bandeja-_JM#is_advertising=true&amp;backend_model=search-backend&amp;position=1&amp;search_layout=stack&amp;type=pad&amp;tracking_id=944e30ae-de5c-4d70-b23a-5215eea8e459&amp;ad_domain=VQCATCORE_LST&amp;ad_position=1&amp;ad_click_id=YzU2ZTkyYjctNThkMy00YTZjLTllNDYtN2U5ZDY4OWVlNzVl</t>
  </si>
  <si>
    <t>https://articulo.mercadolibre.com.co/MCO-2423725864-olla-chocolatera-olleta-imusa-en-aluminio-3-litros-_JM?searchVariation=180645285672#polycard_client=search-nordic&amp;searchVariation=180645285672&amp;search_layout=stack&amp;position=5&amp;type=item&amp;tracking_id=9b57a2e1-3948-4a40-b6f5-9cebb1f4d737</t>
  </si>
  <si>
    <t>https://www.mercadolibre.com.co/set-x-3-cuchillos-kalley-ceramica-negros-k-hcc3n-color-negro/p/MCO50194398#polycard_client=search-nordic&amp;search_layout=grid&amp;position=5&amp;type=product&amp;tracking_id=149e8a82-f4f4-48bd-8ef4-69c41222f9a1&amp;wid=MCO2876244268&amp;sid=search</t>
  </si>
  <si>
    <t>https://articulo.mercadolibre.com.co/MCO-596168051-juego-de-cubiertos-set-de-24-piezas-acero-inoxidable-_JM#polycard_client=search-nordic&amp;search_layout=grid&amp;position=8&amp;type=item&amp;tracking_id=0694970b-a4ce-4b32-84a8-486b0c828a93&amp;wid=MCO596168051&amp;sid=search</t>
  </si>
  <si>
    <t>https://www.mercadolibre.com.co/zd-exprimidor-de-limon-manual-for-lima-y-naranja/p/MCO2025100694#polycard_client=search-nordic&amp;search_layout=grid&amp;position=2&amp;type=product&amp;tracking_id=7c3488fe-5383-473b-97af-01a85e8b82c0&amp;wid=MCO2938009106&amp;sid=search</t>
  </si>
  <si>
    <t>Proyecto:  Mario Andrés Villamil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</si>
</sst>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5" fillId="0" borderId="5" xfId="0" applyFont="1" applyBorder="1" applyAlignment="1">
      <alignment horizontal="center" vertical="center" wrapText="1"/>
    </xf>
    <xf numFmtId="0" fontId="0" fillId="0" borderId="6" xfId="0" applyBorder="1"/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0" borderId="16" xfId="0" applyBorder="1"/>
    <xf numFmtId="0" fontId="0" fillId="0" borderId="17" xfId="0" applyBorder="1"/>
    <xf numFmtId="0" fontId="4" fillId="2" borderId="27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164" fontId="0" fillId="0" borderId="5" xfId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164" fontId="0" fillId="0" borderId="36" xfId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6" fillId="0" borderId="6" xfId="2" applyBorder="1" applyAlignment="1">
      <alignment vertical="center" wrapText="1"/>
    </xf>
    <xf numFmtId="0" fontId="3" fillId="4" borderId="36" xfId="0" applyFont="1" applyFill="1" applyBorder="1" applyAlignment="1">
      <alignment horizontal="center" vertical="center"/>
    </xf>
    <xf numFmtId="0" fontId="0" fillId="0" borderId="36" xfId="0" applyBorder="1" applyAlignment="1">
      <alignment vertical="center" wrapText="1"/>
    </xf>
    <xf numFmtId="0" fontId="6" fillId="0" borderId="36" xfId="2" applyBorder="1" applyAlignment="1">
      <alignment vertical="center" wrapText="1"/>
    </xf>
    <xf numFmtId="0" fontId="0" fillId="0" borderId="36" xfId="0" applyBorder="1"/>
    <xf numFmtId="0" fontId="6" fillId="0" borderId="36" xfId="2" applyBorder="1" applyAlignment="1">
      <alignment wrapText="1"/>
    </xf>
    <xf numFmtId="0" fontId="0" fillId="0" borderId="36" xfId="0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6" fillId="0" borderId="6" xfId="2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4" fontId="0" fillId="0" borderId="28" xfId="1" applyFont="1" applyBorder="1" applyAlignment="1">
      <alignment horizontal="center" vertical="center"/>
    </xf>
    <xf numFmtId="164" fontId="0" fillId="0" borderId="35" xfId="1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164" fontId="0" fillId="0" borderId="37" xfId="1" applyFont="1" applyBorder="1" applyAlignment="1">
      <alignment horizontal="center" vertical="center"/>
    </xf>
    <xf numFmtId="164" fontId="0" fillId="0" borderId="24" xfId="1" applyFont="1" applyBorder="1" applyAlignment="1">
      <alignment horizontal="center" vertical="center"/>
    </xf>
    <xf numFmtId="164" fontId="0" fillId="0" borderId="25" xfId="0" applyNumberFormat="1" applyBorder="1" applyAlignment="1">
      <alignment vertical="center"/>
    </xf>
    <xf numFmtId="0" fontId="6" fillId="0" borderId="37" xfId="2" applyBorder="1" applyAlignment="1">
      <alignment vertical="center" wrapText="1"/>
    </xf>
    <xf numFmtId="0" fontId="6" fillId="0" borderId="26" xfId="2" applyBorder="1" applyAlignment="1">
      <alignment vertical="center" wrapText="1"/>
    </xf>
    <xf numFmtId="164" fontId="0" fillId="0" borderId="3" xfId="0" applyNumberFormat="1" applyBorder="1"/>
    <xf numFmtId="0" fontId="6" fillId="0" borderId="6" xfId="2" applyBorder="1" applyAlignment="1">
      <alignment vertical="center"/>
    </xf>
    <xf numFmtId="164" fontId="0" fillId="0" borderId="0" xfId="0" applyNumberFormat="1"/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5" fontId="3" fillId="0" borderId="14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0" borderId="4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4" fontId="3" fillId="0" borderId="41" xfId="0" applyNumberFormat="1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2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319548</xdr:colOff>
      <xdr:row>8</xdr:row>
      <xdr:rowOff>670131</xdr:rowOff>
    </xdr:from>
    <xdr:to>
      <xdr:col>3</xdr:col>
      <xdr:colOff>1583041</xdr:colOff>
      <xdr:row>8</xdr:row>
      <xdr:rowOff>1941871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975F33-679D-4614-B4DE-C633DEB97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3677" y="1063421"/>
          <a:ext cx="1263493" cy="1271740"/>
        </a:xfrm>
        <a:prstGeom prst="rect">
          <a:avLst/>
        </a:prstGeom>
      </xdr:spPr>
    </xdr:pic>
    <xdr:clientData/>
  </xdr:twoCellAnchor>
  <xdr:twoCellAnchor editAs="oneCell">
    <xdr:from>
      <xdr:col>3</xdr:col>
      <xdr:colOff>339520</xdr:colOff>
      <xdr:row>9</xdr:row>
      <xdr:rowOff>343514</xdr:rowOff>
    </xdr:from>
    <xdr:to>
      <xdr:col>3</xdr:col>
      <xdr:colOff>1374892</xdr:colOff>
      <xdr:row>9</xdr:row>
      <xdr:rowOff>1081549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7915BD-86B7-407F-9895-E5E4F9F48E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944" t="24829" r="3771" b="11508"/>
        <a:stretch/>
      </xdr:blipFill>
      <xdr:spPr>
        <a:xfrm>
          <a:off x="4493649" y="3354643"/>
          <a:ext cx="1035372" cy="738035"/>
        </a:xfrm>
        <a:prstGeom prst="rect">
          <a:avLst/>
        </a:prstGeom>
      </xdr:spPr>
    </xdr:pic>
    <xdr:clientData/>
  </xdr:twoCellAnchor>
  <xdr:twoCellAnchor editAs="oneCell">
    <xdr:from>
      <xdr:col>3</xdr:col>
      <xdr:colOff>343209</xdr:colOff>
      <xdr:row>10</xdr:row>
      <xdr:rowOff>593929</xdr:rowOff>
    </xdr:from>
    <xdr:to>
      <xdr:col>3</xdr:col>
      <xdr:colOff>1394385</xdr:colOff>
      <xdr:row>10</xdr:row>
      <xdr:rowOff>1646904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972D6DA-84B6-40F2-8494-57F2DEAE8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97338" y="4870961"/>
          <a:ext cx="1051176" cy="1052975"/>
        </a:xfrm>
        <a:prstGeom prst="rect">
          <a:avLst/>
        </a:prstGeom>
      </xdr:spPr>
    </xdr:pic>
    <xdr:clientData/>
  </xdr:twoCellAnchor>
  <xdr:twoCellAnchor editAs="oneCell">
    <xdr:from>
      <xdr:col>3</xdr:col>
      <xdr:colOff>296198</xdr:colOff>
      <xdr:row>11</xdr:row>
      <xdr:rowOff>408039</xdr:rowOff>
    </xdr:from>
    <xdr:to>
      <xdr:col>3</xdr:col>
      <xdr:colOff>1582874</xdr:colOff>
      <xdr:row>11</xdr:row>
      <xdr:rowOff>1302774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F6D19E-5704-4E09-9E2D-1DCE33B09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50327" y="7057104"/>
          <a:ext cx="1286676" cy="894735"/>
        </a:xfrm>
        <a:prstGeom prst="rect">
          <a:avLst/>
        </a:prstGeom>
      </xdr:spPr>
    </xdr:pic>
    <xdr:clientData/>
  </xdr:twoCellAnchor>
  <xdr:twoCellAnchor editAs="oneCell">
    <xdr:from>
      <xdr:col>3</xdr:col>
      <xdr:colOff>338907</xdr:colOff>
      <xdr:row>12</xdr:row>
      <xdr:rowOff>271310</xdr:rowOff>
    </xdr:from>
    <xdr:to>
      <xdr:col>3</xdr:col>
      <xdr:colOff>1464454</xdr:colOff>
      <xdr:row>12</xdr:row>
      <xdr:rowOff>1229033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B9D3C99-BA31-42E0-9486-6503D63E6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93036" y="8813084"/>
          <a:ext cx="1125547" cy="957723"/>
        </a:xfrm>
        <a:prstGeom prst="rect">
          <a:avLst/>
        </a:prstGeom>
      </xdr:spPr>
    </xdr:pic>
    <xdr:clientData/>
  </xdr:twoCellAnchor>
  <xdr:twoCellAnchor editAs="oneCell">
    <xdr:from>
      <xdr:col>3</xdr:col>
      <xdr:colOff>327231</xdr:colOff>
      <xdr:row>18</xdr:row>
      <xdr:rowOff>544462</xdr:rowOff>
    </xdr:from>
    <xdr:to>
      <xdr:col>3</xdr:col>
      <xdr:colOff>1450259</xdr:colOff>
      <xdr:row>18</xdr:row>
      <xdr:rowOff>1290486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AB2532D-4CEC-43B9-8D25-24F7EF6A3618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81360" y="19594462"/>
          <a:ext cx="1123028" cy="746024"/>
        </a:xfrm>
        <a:prstGeom prst="rect">
          <a:avLst/>
        </a:prstGeom>
      </xdr:spPr>
    </xdr:pic>
    <xdr:clientData/>
  </xdr:twoCellAnchor>
  <xdr:twoCellAnchor editAs="oneCell">
    <xdr:from>
      <xdr:col>3</xdr:col>
      <xdr:colOff>514965</xdr:colOff>
      <xdr:row>19</xdr:row>
      <xdr:rowOff>576767</xdr:rowOff>
    </xdr:from>
    <xdr:to>
      <xdr:col>3</xdr:col>
      <xdr:colOff>1431664</xdr:colOff>
      <xdr:row>19</xdr:row>
      <xdr:rowOff>1622322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2B7DB63-19EF-4455-8131-0B40EEE82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669094" y="21679251"/>
          <a:ext cx="916699" cy="1045555"/>
        </a:xfrm>
        <a:prstGeom prst="rect">
          <a:avLst/>
        </a:prstGeom>
      </xdr:spPr>
    </xdr:pic>
    <xdr:clientData/>
  </xdr:twoCellAnchor>
  <xdr:twoCellAnchor editAs="oneCell">
    <xdr:from>
      <xdr:col>3</xdr:col>
      <xdr:colOff>185209</xdr:colOff>
      <xdr:row>15</xdr:row>
      <xdr:rowOff>561976</xdr:rowOff>
    </xdr:from>
    <xdr:to>
      <xdr:col>3</xdr:col>
      <xdr:colOff>1659194</xdr:colOff>
      <xdr:row>15</xdr:row>
      <xdr:rowOff>1567650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19CC74D-0CDC-4131-8033-56ADA31FA2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r="49373"/>
        <a:stretch/>
      </xdr:blipFill>
      <xdr:spPr>
        <a:xfrm>
          <a:off x="4339338" y="13454524"/>
          <a:ext cx="1473985" cy="1005674"/>
        </a:xfrm>
        <a:prstGeom prst="rect">
          <a:avLst/>
        </a:prstGeom>
      </xdr:spPr>
    </xdr:pic>
    <xdr:clientData/>
  </xdr:twoCellAnchor>
  <xdr:twoCellAnchor editAs="oneCell">
    <xdr:from>
      <xdr:col>3</xdr:col>
      <xdr:colOff>275610</xdr:colOff>
      <xdr:row>16</xdr:row>
      <xdr:rowOff>421252</xdr:rowOff>
    </xdr:from>
    <xdr:to>
      <xdr:col>3</xdr:col>
      <xdr:colOff>1559921</xdr:colOff>
      <xdr:row>16</xdr:row>
      <xdr:rowOff>1462549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5402700-2359-4150-8F8F-6E67D60AF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429739" y="15366284"/>
          <a:ext cx="1284311" cy="1041297"/>
        </a:xfrm>
        <a:prstGeom prst="rect">
          <a:avLst/>
        </a:prstGeom>
      </xdr:spPr>
    </xdr:pic>
    <xdr:clientData/>
  </xdr:twoCellAnchor>
  <xdr:twoCellAnchor editAs="oneCell">
    <xdr:from>
      <xdr:col>3</xdr:col>
      <xdr:colOff>514215</xdr:colOff>
      <xdr:row>17</xdr:row>
      <xdr:rowOff>383629</xdr:rowOff>
    </xdr:from>
    <xdr:to>
      <xdr:col>3</xdr:col>
      <xdr:colOff>1044678</xdr:colOff>
      <xdr:row>17</xdr:row>
      <xdr:rowOff>1351936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8629C3B-E2CB-4C9D-9FD0-CE79332A77F9}"/>
            </a:ext>
          </a:extLst>
        </xdr:cNvPr>
        <xdr:cNvPicPr/>
      </xdr:nvPicPr>
      <xdr:blipFill rotWithShape="1">
        <a:blip xmlns:r="http://schemas.openxmlformats.org/officeDocument/2006/relationships" r:embed="rId10"/>
        <a:srcRect r="52148"/>
        <a:stretch/>
      </xdr:blipFill>
      <xdr:spPr>
        <a:xfrm>
          <a:off x="4668344" y="17381145"/>
          <a:ext cx="530463" cy="968307"/>
        </a:xfrm>
        <a:prstGeom prst="rect">
          <a:avLst/>
        </a:prstGeom>
      </xdr:spPr>
    </xdr:pic>
    <xdr:clientData/>
  </xdr:twoCellAnchor>
  <xdr:twoCellAnchor editAs="oneCell">
    <xdr:from>
      <xdr:col>3</xdr:col>
      <xdr:colOff>550607</xdr:colOff>
      <xdr:row>20</xdr:row>
      <xdr:rowOff>392983</xdr:rowOff>
    </xdr:from>
    <xdr:to>
      <xdr:col>3</xdr:col>
      <xdr:colOff>1198450</xdr:colOff>
      <xdr:row>20</xdr:row>
      <xdr:rowOff>1573161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898518B8-4295-4F91-B98D-20FC6138F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04736" y="23547951"/>
          <a:ext cx="647843" cy="1180178"/>
        </a:xfrm>
        <a:prstGeom prst="rect">
          <a:avLst/>
        </a:prstGeom>
      </xdr:spPr>
    </xdr:pic>
    <xdr:clientData/>
  </xdr:twoCellAnchor>
  <xdr:twoCellAnchor editAs="oneCell">
    <xdr:from>
      <xdr:col>3</xdr:col>
      <xdr:colOff>275303</xdr:colOff>
      <xdr:row>21</xdr:row>
      <xdr:rowOff>723286</xdr:rowOff>
    </xdr:from>
    <xdr:to>
      <xdr:col>3</xdr:col>
      <xdr:colOff>1557437</xdr:colOff>
      <xdr:row>21</xdr:row>
      <xdr:rowOff>1597742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3287C596-2A84-49CC-8D9E-AB30DC559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429432" y="25930738"/>
          <a:ext cx="1282134" cy="874456"/>
        </a:xfrm>
        <a:prstGeom prst="rect">
          <a:avLst/>
        </a:prstGeom>
      </xdr:spPr>
    </xdr:pic>
    <xdr:clientData/>
  </xdr:twoCellAnchor>
  <xdr:twoCellAnchor editAs="oneCell">
    <xdr:from>
      <xdr:col>3</xdr:col>
      <xdr:colOff>222592</xdr:colOff>
      <xdr:row>23</xdr:row>
      <xdr:rowOff>857592</xdr:rowOff>
    </xdr:from>
    <xdr:to>
      <xdr:col>3</xdr:col>
      <xdr:colOff>1741076</xdr:colOff>
      <xdr:row>23</xdr:row>
      <xdr:rowOff>2163098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DDAC4B2-7EDE-475C-9379-C8C849AE4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76721" y="31202398"/>
          <a:ext cx="1518484" cy="1305506"/>
        </a:xfrm>
        <a:prstGeom prst="rect">
          <a:avLst/>
        </a:prstGeom>
      </xdr:spPr>
    </xdr:pic>
    <xdr:clientData/>
  </xdr:twoCellAnchor>
  <xdr:twoCellAnchor editAs="oneCell">
    <xdr:from>
      <xdr:col>3</xdr:col>
      <xdr:colOff>122221</xdr:colOff>
      <xdr:row>22</xdr:row>
      <xdr:rowOff>392950</xdr:rowOff>
    </xdr:from>
    <xdr:to>
      <xdr:col>3</xdr:col>
      <xdr:colOff>1601760</xdr:colOff>
      <xdr:row>22</xdr:row>
      <xdr:rowOff>1696065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516ED9C-9265-474F-BD5A-6F6322087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76350" y="28316563"/>
          <a:ext cx="1479539" cy="1303115"/>
        </a:xfrm>
        <a:prstGeom prst="rect">
          <a:avLst/>
        </a:prstGeom>
      </xdr:spPr>
    </xdr:pic>
    <xdr:clientData/>
  </xdr:twoCellAnchor>
  <xdr:twoCellAnchor editAs="oneCell">
    <xdr:from>
      <xdr:col>3</xdr:col>
      <xdr:colOff>354715</xdr:colOff>
      <xdr:row>24</xdr:row>
      <xdr:rowOff>421969</xdr:rowOff>
    </xdr:from>
    <xdr:to>
      <xdr:col>3</xdr:col>
      <xdr:colOff>1440645</xdr:colOff>
      <xdr:row>24</xdr:row>
      <xdr:rowOff>1892710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F24CED44-E92E-487B-8AAE-12B88C9F3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508844" y="34023711"/>
          <a:ext cx="1085930" cy="1470741"/>
        </a:xfrm>
        <a:prstGeom prst="rect">
          <a:avLst/>
        </a:prstGeom>
      </xdr:spPr>
    </xdr:pic>
    <xdr:clientData/>
  </xdr:twoCellAnchor>
  <xdr:twoCellAnchor editAs="oneCell">
    <xdr:from>
      <xdr:col>3</xdr:col>
      <xdr:colOff>669139</xdr:colOff>
      <xdr:row>25</xdr:row>
      <xdr:rowOff>423334</xdr:rowOff>
    </xdr:from>
    <xdr:to>
      <xdr:col>3</xdr:col>
      <xdr:colOff>1397092</xdr:colOff>
      <xdr:row>25</xdr:row>
      <xdr:rowOff>2064776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AFB5972-172C-4DD2-8C05-5DAB51A6A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823268" y="36556882"/>
          <a:ext cx="727953" cy="1641442"/>
        </a:xfrm>
        <a:prstGeom prst="rect">
          <a:avLst/>
        </a:prstGeom>
      </xdr:spPr>
    </xdr:pic>
    <xdr:clientData/>
  </xdr:twoCellAnchor>
  <xdr:twoCellAnchor editAs="oneCell">
    <xdr:from>
      <xdr:col>3</xdr:col>
      <xdr:colOff>345155</xdr:colOff>
      <xdr:row>27</xdr:row>
      <xdr:rowOff>286774</xdr:rowOff>
    </xdr:from>
    <xdr:to>
      <xdr:col>3</xdr:col>
      <xdr:colOff>1803677</xdr:colOff>
      <xdr:row>27</xdr:row>
      <xdr:rowOff>1573161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D76132C-EF42-441E-BC79-DE43CCC5F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499284" y="39320839"/>
          <a:ext cx="1458522" cy="1286387"/>
        </a:xfrm>
        <a:prstGeom prst="rect">
          <a:avLst/>
        </a:prstGeom>
      </xdr:spPr>
    </xdr:pic>
    <xdr:clientData/>
  </xdr:twoCellAnchor>
  <xdr:twoCellAnchor editAs="oneCell">
    <xdr:from>
      <xdr:col>3</xdr:col>
      <xdr:colOff>570136</xdr:colOff>
      <xdr:row>29</xdr:row>
      <xdr:rowOff>372807</xdr:rowOff>
    </xdr:from>
    <xdr:to>
      <xdr:col>3</xdr:col>
      <xdr:colOff>1320806</xdr:colOff>
      <xdr:row>29</xdr:row>
      <xdr:rowOff>1364227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E86A40B-C569-4F47-A8BD-B65F53BC8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24265" y="43364355"/>
          <a:ext cx="750670" cy="991420"/>
        </a:xfrm>
        <a:prstGeom prst="rect">
          <a:avLst/>
        </a:prstGeom>
      </xdr:spPr>
    </xdr:pic>
    <xdr:clientData/>
  </xdr:twoCellAnchor>
  <xdr:twoCellAnchor editAs="oneCell">
    <xdr:from>
      <xdr:col>3</xdr:col>
      <xdr:colOff>346862</xdr:colOff>
      <xdr:row>28</xdr:row>
      <xdr:rowOff>374515</xdr:rowOff>
    </xdr:from>
    <xdr:to>
      <xdr:col>3</xdr:col>
      <xdr:colOff>1638885</xdr:colOff>
      <xdr:row>28</xdr:row>
      <xdr:rowOff>1413387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A0D4D3B-B6F2-491C-BEAE-6AF41B1E0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500991" y="41485644"/>
          <a:ext cx="1292023" cy="1038872"/>
        </a:xfrm>
        <a:prstGeom prst="rect">
          <a:avLst/>
        </a:prstGeom>
      </xdr:spPr>
    </xdr:pic>
    <xdr:clientData/>
  </xdr:twoCellAnchor>
  <xdr:twoCellAnchor editAs="oneCell">
    <xdr:from>
      <xdr:col>1</xdr:col>
      <xdr:colOff>2594226</xdr:colOff>
      <xdr:row>33</xdr:row>
      <xdr:rowOff>136989</xdr:rowOff>
    </xdr:from>
    <xdr:to>
      <xdr:col>1</xdr:col>
      <xdr:colOff>3490846</xdr:colOff>
      <xdr:row>35</xdr:row>
      <xdr:rowOff>136168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A5480F0-CE83-ECE5-D1E2-DE8FAF29B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911" y="49478629"/>
          <a:ext cx="896620" cy="358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homecenter.com.co/homecenter-co/product/792414/juego-de-ollas-acero-quirurgico-bateria-de-cocina-swisshome-13-piezas/792414/" TargetMode="External"/><Relationship Id="rId18" Type="http://schemas.openxmlformats.org/officeDocument/2006/relationships/hyperlink" Target="https://www.homecenter.com.co/homecenter-co/product/3020860/tabla-para-cortar-acero-inoxidable-38-x-28-cm/3020860/" TargetMode="External"/><Relationship Id="rId26" Type="http://schemas.openxmlformats.org/officeDocument/2006/relationships/hyperlink" Target="https://www.mercadolibre.com.co/vaso-cristar-deco-manhatan-6-unidades-alto-450-ml/up/MCOU2409601175" TargetMode="External"/><Relationship Id="rId39" Type="http://schemas.openxmlformats.org/officeDocument/2006/relationships/hyperlink" Target="https://articulo.mercadolibre.com.co/MCO-2811729358-todo-cocinas-de-20-piezas-de-vajilla-de-porcelana--_JM" TargetMode="External"/><Relationship Id="rId21" Type="http://schemas.openxmlformats.org/officeDocument/2006/relationships/hyperlink" Target="https://www.mercadolibre.com.co/plato-melamina-hondo-no1-blanco-sopas-cremas-cocina-hogar/up/MCOU2413915201" TargetMode="External"/><Relationship Id="rId34" Type="http://schemas.openxmlformats.org/officeDocument/2006/relationships/hyperlink" Target="https://articulo.mercadolibre.com.co/MCO-2423725864-olla-chocolatera-olleta-imusa-en-aluminio-3-litros-_JM?searchVariation=180645285672" TargetMode="External"/><Relationship Id="rId7" Type="http://schemas.openxmlformats.org/officeDocument/2006/relationships/hyperlink" Target="https://www.homecenter.com.co/homecenter-co/product/134633/jarra-plastica-2-litros-sanremo-4-vasos/134633/" TargetMode="External"/><Relationship Id="rId2" Type="http://schemas.openxmlformats.org/officeDocument/2006/relationships/hyperlink" Target="https://www.homecenter.com.co/homecenter-co/product/34582/plato-pando-27cm-americana-blanco/34582/" TargetMode="External"/><Relationship Id="rId16" Type="http://schemas.openxmlformats.org/officeDocument/2006/relationships/hyperlink" Target="https://www.homecenter.com.co/homecenter-co/product/729851/set-utensilios-de-cocina-x19-piezas-en-silicona-rosado/729851/" TargetMode="External"/><Relationship Id="rId20" Type="http://schemas.openxmlformats.org/officeDocument/2006/relationships/hyperlink" Target="https://www.mercadolibre.com.co/plato-bandeja-barro-negro-pandos-chamba-tolima-bandeja-paisa/up/MCOU3266391097" TargetMode="External"/><Relationship Id="rId29" Type="http://schemas.openxmlformats.org/officeDocument/2006/relationships/hyperlink" Target="https://www.mercadolibre.com.co/plato-te-163cm-loza-americana-corona-pp1100700324/p/MCO44907090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s://www.homecenter.com.co/homecenter-co/product/75394/plato-te-16cm-americana-blanco/75394/" TargetMode="External"/><Relationship Id="rId6" Type="http://schemas.openxmlformats.org/officeDocument/2006/relationships/hyperlink" Target="https://www.homecenter.com.co/homecenter-co/product/695709/jarra-tropicana-1751ml/695709/" TargetMode="External"/><Relationship Id="rId11" Type="http://schemas.openxmlformats.org/officeDocument/2006/relationships/hyperlink" Target="https://www.homecenter.com.co/homecenter-co/k/bandeja-acero-inoxidable" TargetMode="External"/><Relationship Id="rId24" Type="http://schemas.openxmlformats.org/officeDocument/2006/relationships/hyperlink" Target="https://www.mercadolibre.com.co/jarra-mexico-pitcher--1lt--296oz-crisa-1792421/up/MCOU2409209592" TargetMode="External"/><Relationship Id="rId32" Type="http://schemas.openxmlformats.org/officeDocument/2006/relationships/hyperlink" Target="https://articulo.mercadolibre.com.co/MCO-2920726320-10-vasos-de-polipropileno-de-16-onzas-el-color-cambia-segun-_JM?searchVariation=188663454967" TargetMode="External"/><Relationship Id="rId37" Type="http://schemas.openxmlformats.org/officeDocument/2006/relationships/hyperlink" Target="https://articulo.mercadolibre.com.co/MCO-2391152998-juego-de-utensilios-excelsteel-6-piezas-con-mangos-de-acero-_JM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homecenter.com.co/homecenter-co/product/103858/jarra-lisa-1-1-2-litro/103858/" TargetMode="External"/><Relationship Id="rId15" Type="http://schemas.openxmlformats.org/officeDocument/2006/relationships/hyperlink" Target="https://www.homecenter.com.co/homecenter-co/product/561167/set-de-cuchillos-x3-unidades-acero-mango-color-profesional/561167/" TargetMode="External"/><Relationship Id="rId23" Type="http://schemas.openxmlformats.org/officeDocument/2006/relationships/hyperlink" Target="https://www.mercadolibre.com.co/chocolatera-13-lts-10-cm-tapa-vidrio-imusa/p/MCO37751262" TargetMode="External"/><Relationship Id="rId28" Type="http://schemas.openxmlformats.org/officeDocument/2006/relationships/hyperlink" Target="https://www.mercadolibre.com.co/bandeja-para-pizza--accesorio-barril-asador/up/MCOU2498899101" TargetMode="External"/><Relationship Id="rId36" Type="http://schemas.openxmlformats.org/officeDocument/2006/relationships/hyperlink" Target="https://articulo.mercadolibre.com.co/MCO-596168051-juego-de-cubiertos-set-de-24-piezas-acero-inoxidable-_JM" TargetMode="External"/><Relationship Id="rId10" Type="http://schemas.openxmlformats.org/officeDocument/2006/relationships/hyperlink" Target="https://www.homecenter.com.co/homecenter-co/category/cat890020/vasos-y-copas-piezas-sueltas/" TargetMode="External"/><Relationship Id="rId19" Type="http://schemas.openxmlformats.org/officeDocument/2006/relationships/hyperlink" Target="https://articulo.mercadolibre.com.co/MCO-2963028396-tabla-de-cortar-resistente-de-acero-inoxidable-304-_JM?searchVariation=189116789313" TargetMode="External"/><Relationship Id="rId31" Type="http://schemas.openxmlformats.org/officeDocument/2006/relationships/hyperlink" Target="https://www.mercadolibre.com.co/jarra-artesanal-espiral-en-vidrio-azul-cobalto-175-lt/up/MCOU3171043735" TargetMode="External"/><Relationship Id="rId4" Type="http://schemas.openxmlformats.org/officeDocument/2006/relationships/hyperlink" Target="https://www.homecenter.com.co/homecenter-co/category/cat10272/manteles-y-caminos-de-mesa/" TargetMode="External"/><Relationship Id="rId9" Type="http://schemas.openxmlformats.org/officeDocument/2006/relationships/hyperlink" Target="https://www.homecenter.com.co/homecenter-co/product/281470/vaso-manhatan-alto-x-6-unidades-450-ml/281470/" TargetMode="External"/><Relationship Id="rId14" Type="http://schemas.openxmlformats.org/officeDocument/2006/relationships/hyperlink" Target="https://www.homecenter.com.co/homecenter-co/product/278829/chocolatera-de-145cm-3-litros-aluminio-imusa/278829/" TargetMode="External"/><Relationship Id="rId22" Type="http://schemas.openxmlformats.org/officeDocument/2006/relationships/hyperlink" Target="https://www.mercadolibre.com.co/pocillotaza-250cc-loza-americana-linea-restaurante-corona/up/MCOU2430408839" TargetMode="External"/><Relationship Id="rId27" Type="http://schemas.openxmlformats.org/officeDocument/2006/relationships/hyperlink" Target="https://articulo.mercadolibre.com.co/MCO-1579233417--bandeja-de-servicio-rectangular-bandeja-de-tocador-bandeja-_JM" TargetMode="External"/><Relationship Id="rId30" Type="http://schemas.openxmlformats.org/officeDocument/2006/relationships/hyperlink" Target="https://www.mercadolibre.com.co/mantel-ovalado-wolkemer-de-60-x-84-pulgadas-mantel-de-tela/p/MCO2015781032" TargetMode="External"/><Relationship Id="rId35" Type="http://schemas.openxmlformats.org/officeDocument/2006/relationships/hyperlink" Target="https://www.mercadolibre.com.co/set-x-3-cuchillos-kalley-ceramica-negros-k-hcc3n-color-negro/p/MCO50194398" TargetMode="External"/><Relationship Id="rId8" Type="http://schemas.openxmlformats.org/officeDocument/2006/relationships/hyperlink" Target="https://www.homecenter.com.co/homecenter-co/product/510813/set-vasos-mikonos-corto-home-collection-x-6-unidades-373-ml/510813/" TargetMode="External"/><Relationship Id="rId3" Type="http://schemas.openxmlformats.org/officeDocument/2006/relationships/hyperlink" Target="https://www.homecenter.com.co/homecenter-co/product/34563/pocillo-te-250cc-americana-blanco/34563/" TargetMode="External"/><Relationship Id="rId12" Type="http://schemas.openxmlformats.org/officeDocument/2006/relationships/hyperlink" Target="https://www.homecenter.com.co/homecenter-co/k/bandeja-acero-inoxidable" TargetMode="External"/><Relationship Id="rId17" Type="http://schemas.openxmlformats.org/officeDocument/2006/relationships/hyperlink" Target="https://www.homecenter.com.co/homecenter-co/product/896078/exprimidor-de-limon-plateado-7-cm-x-22-cm/896078/" TargetMode="External"/><Relationship Id="rId25" Type="http://schemas.openxmlformats.org/officeDocument/2006/relationships/hyperlink" Target="https://articulo.mercadolibre.com.co/MCO-615283511-vaso-doble-pared-fondo-transparente-cafe-vidrio-240ml-x-6uds-_JM" TargetMode="External"/><Relationship Id="rId33" Type="http://schemas.openxmlformats.org/officeDocument/2006/relationships/hyperlink" Target="https://www.mercadolibre.com.co/bateria-7pzs-acero-inoxidable-brilliance-farberware-color-silver/p/MCO57778232?pdp_filters=item_id:MCO3157572580" TargetMode="External"/><Relationship Id="rId38" Type="http://schemas.openxmlformats.org/officeDocument/2006/relationships/hyperlink" Target="https://www.mercadolibre.com.co/zd-exprimidor-de-limon-manual-for-lima-y-naranja/p/MCO2025100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FD73E-2358-4514-91BA-F47404B79FC1}">
  <dimension ref="B1:Q77"/>
  <sheetViews>
    <sheetView tabSelected="1" topLeftCell="J1" zoomScale="89" zoomScaleNormal="50" workbookViewId="0">
      <selection activeCell="C35" sqref="C35"/>
    </sheetView>
  </sheetViews>
  <sheetFormatPr baseColWidth="10" defaultColWidth="11.5" defaultRowHeight="15" x14ac:dyDescent="0.2"/>
  <cols>
    <col min="2" max="2" width="53.5" customWidth="1"/>
    <col min="3" max="3" width="21.1640625" bestFit="1" customWidth="1"/>
    <col min="4" max="4" width="30.1640625" style="2" bestFit="1" customWidth="1"/>
    <col min="5" max="5" width="28.1640625" style="2" customWidth="1"/>
    <col min="6" max="6" width="27.83203125" style="2" customWidth="1"/>
    <col min="7" max="7" width="18.5" style="2" customWidth="1"/>
    <col min="8" max="8" width="15.83203125" style="2" customWidth="1"/>
    <col min="9" max="9" width="18.5" customWidth="1"/>
    <col min="10" max="10" width="24.83203125" customWidth="1"/>
    <col min="11" max="11" width="15.83203125" customWidth="1"/>
    <col min="12" max="12" width="18.5" customWidth="1"/>
    <col min="13" max="13" width="49.5" customWidth="1"/>
    <col min="15" max="15" width="29.5" customWidth="1"/>
    <col min="17" max="17" width="29.83203125" customWidth="1"/>
  </cols>
  <sheetData>
    <row r="1" spans="2:17" x14ac:dyDescent="0.2">
      <c r="D1"/>
      <c r="E1"/>
      <c r="F1"/>
      <c r="G1"/>
      <c r="H1"/>
    </row>
    <row r="2" spans="2:17" x14ac:dyDescent="0.2">
      <c r="D2"/>
      <c r="E2"/>
      <c r="F2"/>
      <c r="G2"/>
      <c r="H2"/>
    </row>
    <row r="3" spans="2:17" x14ac:dyDescent="0.2">
      <c r="D3"/>
      <c r="E3"/>
      <c r="F3"/>
      <c r="G3"/>
      <c r="H3"/>
      <c r="O3" s="65"/>
    </row>
    <row r="4" spans="2:17" x14ac:dyDescent="0.2">
      <c r="D4"/>
      <c r="E4"/>
      <c r="F4"/>
      <c r="G4"/>
      <c r="H4"/>
    </row>
    <row r="5" spans="2:17" x14ac:dyDescent="0.2">
      <c r="D5"/>
      <c r="E5"/>
      <c r="F5"/>
      <c r="G5"/>
      <c r="H5"/>
    </row>
    <row r="6" spans="2:17" ht="16" thickBot="1" x14ac:dyDescent="0.25">
      <c r="D6"/>
      <c r="E6"/>
      <c r="F6"/>
      <c r="G6"/>
      <c r="H6"/>
    </row>
    <row r="7" spans="2:17" ht="16.25" customHeight="1" x14ac:dyDescent="0.2">
      <c r="B7" s="66" t="s">
        <v>0</v>
      </c>
      <c r="C7" s="68" t="s">
        <v>1</v>
      </c>
      <c r="D7" s="68" t="s">
        <v>2</v>
      </c>
      <c r="E7" s="70" t="s">
        <v>3</v>
      </c>
      <c r="F7" s="84" t="s">
        <v>4</v>
      </c>
      <c r="G7" s="85"/>
      <c r="H7" s="72" t="s">
        <v>5</v>
      </c>
      <c r="I7" s="73"/>
      <c r="J7" s="74"/>
      <c r="K7" s="86" t="s">
        <v>6</v>
      </c>
      <c r="L7" s="87"/>
      <c r="M7" s="88"/>
      <c r="N7" s="75" t="s">
        <v>7</v>
      </c>
      <c r="O7" s="76"/>
      <c r="P7" s="75" t="s">
        <v>8</v>
      </c>
      <c r="Q7" s="76"/>
    </row>
    <row r="8" spans="2:17" ht="16" thickBot="1" x14ac:dyDescent="0.25">
      <c r="B8" s="67"/>
      <c r="C8" s="69"/>
      <c r="D8" s="69"/>
      <c r="E8" s="71"/>
      <c r="F8" s="32" t="s">
        <v>9</v>
      </c>
      <c r="G8" s="33" t="s">
        <v>10</v>
      </c>
      <c r="H8" s="37" t="s">
        <v>9</v>
      </c>
      <c r="I8" s="35" t="s">
        <v>10</v>
      </c>
      <c r="J8" s="39" t="s">
        <v>11</v>
      </c>
      <c r="K8" s="46" t="s">
        <v>9</v>
      </c>
      <c r="L8" s="45" t="s">
        <v>10</v>
      </c>
      <c r="M8" s="47" t="s">
        <v>11</v>
      </c>
      <c r="N8" s="77"/>
      <c r="O8" s="78"/>
      <c r="P8" s="77"/>
      <c r="Q8" s="78"/>
    </row>
    <row r="9" spans="2:17" ht="206.25" customHeight="1" thickBot="1" x14ac:dyDescent="0.25">
      <c r="B9" s="29" t="s">
        <v>12</v>
      </c>
      <c r="C9" s="30" t="s">
        <v>13</v>
      </c>
      <c r="D9" s="50"/>
      <c r="E9" s="55">
        <v>6</v>
      </c>
      <c r="F9" s="53">
        <v>340000</v>
      </c>
      <c r="G9" s="34">
        <f>E9*F9</f>
        <v>2040000</v>
      </c>
      <c r="H9" s="31">
        <v>279900</v>
      </c>
      <c r="I9" s="36">
        <f>E9*H9</f>
        <v>1679400</v>
      </c>
      <c r="J9" s="40" t="s">
        <v>14</v>
      </c>
      <c r="K9" s="31">
        <v>293553</v>
      </c>
      <c r="L9" s="36">
        <f>K9*E9</f>
        <v>1761318</v>
      </c>
      <c r="M9" s="38" t="s">
        <v>15</v>
      </c>
      <c r="N9" s="79">
        <f>ROUND(((F9+H9+K9)/3),0)</f>
        <v>304484</v>
      </c>
      <c r="O9" s="80"/>
      <c r="P9" s="79">
        <f>ROUND(((G9+I9+L9)/3),0)</f>
        <v>1826906</v>
      </c>
      <c r="Q9" s="80"/>
    </row>
    <row r="10" spans="2:17" ht="99.75" customHeight="1" thickBot="1" x14ac:dyDescent="0.25">
      <c r="B10" s="5" t="s">
        <v>16</v>
      </c>
      <c r="C10" s="3" t="s">
        <v>17</v>
      </c>
      <c r="D10" s="51"/>
      <c r="E10" s="56">
        <v>156</v>
      </c>
      <c r="F10" s="53">
        <v>19000</v>
      </c>
      <c r="G10" s="34">
        <f t="shared" ref="G10:G30" si="0">E10*F10</f>
        <v>2964000</v>
      </c>
      <c r="H10" s="31">
        <v>11300</v>
      </c>
      <c r="I10" s="36">
        <f t="shared" ref="I10:I30" si="1">E10*H10</f>
        <v>1762800</v>
      </c>
      <c r="J10" s="41" t="s">
        <v>18</v>
      </c>
      <c r="K10" s="31">
        <v>19900</v>
      </c>
      <c r="L10" s="36">
        <f t="shared" ref="L10:L30" si="2">K10*E10</f>
        <v>3104400</v>
      </c>
      <c r="M10" s="38" t="s">
        <v>19</v>
      </c>
      <c r="N10" s="79">
        <f t="shared" ref="N10:N30" si="3">ROUND(((F10+H10+K10)/3),0)</f>
        <v>16733</v>
      </c>
      <c r="O10" s="80"/>
      <c r="P10" s="79">
        <f t="shared" ref="P10:P30" si="4">ROUND(((G10+I10+L10)/3),0)</f>
        <v>2610400</v>
      </c>
      <c r="Q10" s="80"/>
    </row>
    <row r="11" spans="2:17" ht="187.5" customHeight="1" thickBot="1" x14ac:dyDescent="0.25">
      <c r="B11" s="5" t="s">
        <v>20</v>
      </c>
      <c r="C11" s="3" t="s">
        <v>17</v>
      </c>
      <c r="D11" s="51"/>
      <c r="E11" s="56">
        <v>140</v>
      </c>
      <c r="F11" s="53">
        <v>44000</v>
      </c>
      <c r="G11" s="34">
        <f t="shared" si="0"/>
        <v>6160000</v>
      </c>
      <c r="H11" s="31">
        <v>27700</v>
      </c>
      <c r="I11" s="36">
        <f t="shared" si="1"/>
        <v>3878000</v>
      </c>
      <c r="J11" s="41" t="s">
        <v>21</v>
      </c>
      <c r="K11" s="31">
        <v>19157</v>
      </c>
      <c r="L11" s="36">
        <f t="shared" si="2"/>
        <v>2681980</v>
      </c>
      <c r="M11" s="38" t="s">
        <v>22</v>
      </c>
      <c r="N11" s="79">
        <f t="shared" si="3"/>
        <v>30286</v>
      </c>
      <c r="O11" s="80"/>
      <c r="P11" s="79">
        <f t="shared" si="4"/>
        <v>4239993</v>
      </c>
      <c r="Q11" s="80"/>
    </row>
    <row r="12" spans="2:17" ht="149.25" customHeight="1" thickBot="1" x14ac:dyDescent="0.25">
      <c r="B12" s="5" t="s">
        <v>23</v>
      </c>
      <c r="C12" s="3" t="s">
        <v>17</v>
      </c>
      <c r="D12" s="51"/>
      <c r="E12" s="56">
        <v>140</v>
      </c>
      <c r="F12" s="53">
        <v>39000</v>
      </c>
      <c r="G12" s="34">
        <f t="shared" si="0"/>
        <v>5460000</v>
      </c>
      <c r="H12" s="31">
        <v>32900</v>
      </c>
      <c r="I12" s="36">
        <f t="shared" si="1"/>
        <v>4606000</v>
      </c>
      <c r="J12" s="40" t="s">
        <v>24</v>
      </c>
      <c r="K12" s="31">
        <v>15900</v>
      </c>
      <c r="L12" s="36">
        <f t="shared" si="2"/>
        <v>2226000</v>
      </c>
      <c r="M12" s="48" t="s">
        <v>25</v>
      </c>
      <c r="N12" s="79">
        <f t="shared" si="3"/>
        <v>29267</v>
      </c>
      <c r="O12" s="80"/>
      <c r="P12" s="79">
        <f t="shared" si="4"/>
        <v>4097333</v>
      </c>
      <c r="Q12" s="80"/>
    </row>
    <row r="13" spans="2:17" ht="189" customHeight="1" thickBot="1" x14ac:dyDescent="0.25">
      <c r="B13" s="5" t="s">
        <v>26</v>
      </c>
      <c r="C13" s="3" t="s">
        <v>17</v>
      </c>
      <c r="D13" s="51"/>
      <c r="E13" s="56">
        <v>140</v>
      </c>
      <c r="F13" s="53">
        <v>32000</v>
      </c>
      <c r="G13" s="34">
        <f t="shared" si="0"/>
        <v>4480000</v>
      </c>
      <c r="H13" s="31">
        <v>16800</v>
      </c>
      <c r="I13" s="36">
        <f t="shared" si="1"/>
        <v>2352000</v>
      </c>
      <c r="J13" s="41" t="s">
        <v>27</v>
      </c>
      <c r="K13" s="31">
        <v>24900</v>
      </c>
      <c r="L13" s="36">
        <f t="shared" si="2"/>
        <v>3486000</v>
      </c>
      <c r="M13" s="38" t="s">
        <v>28</v>
      </c>
      <c r="N13" s="79">
        <f t="shared" si="3"/>
        <v>24567</v>
      </c>
      <c r="O13" s="80"/>
      <c r="P13" s="79">
        <f t="shared" si="4"/>
        <v>3439333</v>
      </c>
      <c r="Q13" s="80"/>
    </row>
    <row r="14" spans="2:17" ht="212.25" customHeight="1" thickBot="1" x14ac:dyDescent="0.25">
      <c r="B14" s="5" t="s">
        <v>29</v>
      </c>
      <c r="C14" s="3" t="s">
        <v>30</v>
      </c>
      <c r="D14" s="51"/>
      <c r="E14" s="56">
        <v>28</v>
      </c>
      <c r="F14" s="53">
        <v>53000</v>
      </c>
      <c r="G14" s="34">
        <f t="shared" si="0"/>
        <v>1484000</v>
      </c>
      <c r="H14" s="31">
        <v>89900</v>
      </c>
      <c r="I14" s="36">
        <f t="shared" si="1"/>
        <v>2517200</v>
      </c>
      <c r="J14" s="41" t="s">
        <v>31</v>
      </c>
      <c r="K14" s="31">
        <v>165445</v>
      </c>
      <c r="L14" s="36">
        <f t="shared" si="2"/>
        <v>4632460</v>
      </c>
      <c r="M14" s="38" t="s">
        <v>85</v>
      </c>
      <c r="N14" s="79">
        <f t="shared" si="3"/>
        <v>102782</v>
      </c>
      <c r="O14" s="80"/>
      <c r="P14" s="79">
        <f t="shared" si="4"/>
        <v>2877887</v>
      </c>
      <c r="Q14" s="80"/>
    </row>
    <row r="15" spans="2:17" ht="162" hidden="1" customHeight="1" x14ac:dyDescent="0.2">
      <c r="B15" s="5" t="s">
        <v>32</v>
      </c>
      <c r="C15" s="3" t="s">
        <v>30</v>
      </c>
      <c r="D15" s="51"/>
      <c r="E15" s="56"/>
      <c r="F15" s="53"/>
      <c r="G15" s="34">
        <f t="shared" si="0"/>
        <v>0</v>
      </c>
      <c r="H15" s="31"/>
      <c r="I15" s="36">
        <f t="shared" si="1"/>
        <v>0</v>
      </c>
      <c r="J15" s="42"/>
      <c r="K15" s="31"/>
      <c r="L15" s="36">
        <f t="shared" si="2"/>
        <v>0</v>
      </c>
      <c r="M15" s="49"/>
      <c r="N15" s="79">
        <f t="shared" si="3"/>
        <v>0</v>
      </c>
      <c r="O15" s="80"/>
      <c r="P15" s="79">
        <f t="shared" si="4"/>
        <v>0</v>
      </c>
      <c r="Q15" s="80"/>
    </row>
    <row r="16" spans="2:17" ht="162" customHeight="1" thickBot="1" x14ac:dyDescent="0.25">
      <c r="B16" s="5" t="s">
        <v>33</v>
      </c>
      <c r="C16" s="3" t="s">
        <v>30</v>
      </c>
      <c r="D16" s="51"/>
      <c r="E16" s="56">
        <v>1</v>
      </c>
      <c r="F16" s="53">
        <v>42000</v>
      </c>
      <c r="G16" s="34">
        <f t="shared" si="0"/>
        <v>42000</v>
      </c>
      <c r="H16" s="31">
        <v>3800</v>
      </c>
      <c r="I16" s="36">
        <f t="shared" si="1"/>
        <v>3800</v>
      </c>
      <c r="J16" s="41" t="s">
        <v>34</v>
      </c>
      <c r="K16" s="31">
        <v>61418</v>
      </c>
      <c r="L16" s="36">
        <f t="shared" si="2"/>
        <v>61418</v>
      </c>
      <c r="M16" s="38" t="s">
        <v>35</v>
      </c>
      <c r="N16" s="79">
        <f t="shared" si="3"/>
        <v>35739</v>
      </c>
      <c r="O16" s="80"/>
      <c r="P16" s="79">
        <f t="shared" si="4"/>
        <v>35739</v>
      </c>
      <c r="Q16" s="80"/>
    </row>
    <row r="17" spans="2:17" ht="162" customHeight="1" thickBot="1" x14ac:dyDescent="0.25">
      <c r="B17" s="5" t="s">
        <v>36</v>
      </c>
      <c r="C17" s="3" t="s">
        <v>30</v>
      </c>
      <c r="D17" s="51"/>
      <c r="E17" s="56">
        <v>1</v>
      </c>
      <c r="F17" s="53">
        <v>39000</v>
      </c>
      <c r="G17" s="34">
        <f t="shared" si="0"/>
        <v>39000</v>
      </c>
      <c r="H17" s="31">
        <v>24900</v>
      </c>
      <c r="I17" s="36">
        <f t="shared" si="1"/>
        <v>24900</v>
      </c>
      <c r="J17" s="41" t="s">
        <v>37</v>
      </c>
      <c r="K17" s="31">
        <v>26276</v>
      </c>
      <c r="L17" s="36">
        <f t="shared" si="2"/>
        <v>26276</v>
      </c>
      <c r="M17" s="38" t="s">
        <v>38</v>
      </c>
      <c r="N17" s="79">
        <f t="shared" si="3"/>
        <v>30059</v>
      </c>
      <c r="O17" s="80"/>
      <c r="P17" s="79">
        <f t="shared" si="4"/>
        <v>30059</v>
      </c>
      <c r="Q17" s="80"/>
    </row>
    <row r="18" spans="2:17" ht="162" customHeight="1" thickBot="1" x14ac:dyDescent="0.25">
      <c r="B18" s="5" t="s">
        <v>39</v>
      </c>
      <c r="C18" s="3" t="s">
        <v>30</v>
      </c>
      <c r="D18" s="51"/>
      <c r="E18" s="56">
        <v>3</v>
      </c>
      <c r="F18" s="53">
        <v>39000</v>
      </c>
      <c r="G18" s="34">
        <f t="shared" si="0"/>
        <v>117000</v>
      </c>
      <c r="H18" s="31">
        <v>23000</v>
      </c>
      <c r="I18" s="36">
        <f t="shared" si="1"/>
        <v>69000</v>
      </c>
      <c r="J18" s="41" t="s">
        <v>40</v>
      </c>
      <c r="K18" s="31">
        <v>31900</v>
      </c>
      <c r="L18" s="36">
        <f t="shared" si="2"/>
        <v>95700</v>
      </c>
      <c r="M18" s="38" t="s">
        <v>86</v>
      </c>
      <c r="N18" s="79">
        <f t="shared" si="3"/>
        <v>31300</v>
      </c>
      <c r="O18" s="80"/>
      <c r="P18" s="79">
        <f t="shared" si="4"/>
        <v>93900</v>
      </c>
      <c r="Q18" s="80"/>
    </row>
    <row r="19" spans="2:17" ht="162" customHeight="1" thickBot="1" x14ac:dyDescent="0.25">
      <c r="B19" s="5" t="s">
        <v>41</v>
      </c>
      <c r="C19" s="3" t="s">
        <v>42</v>
      </c>
      <c r="D19" s="51"/>
      <c r="E19" s="56">
        <v>8</v>
      </c>
      <c r="F19" s="53">
        <v>105000</v>
      </c>
      <c r="G19" s="34">
        <f t="shared" si="0"/>
        <v>840000</v>
      </c>
      <c r="H19" s="31">
        <v>36900</v>
      </c>
      <c r="I19" s="36">
        <f t="shared" si="1"/>
        <v>295200</v>
      </c>
      <c r="J19" s="43" t="s">
        <v>43</v>
      </c>
      <c r="K19" s="31">
        <v>164899</v>
      </c>
      <c r="L19" s="36">
        <f t="shared" si="2"/>
        <v>1319192</v>
      </c>
      <c r="M19" s="38" t="s">
        <v>44</v>
      </c>
      <c r="N19" s="79">
        <f t="shared" si="3"/>
        <v>102266</v>
      </c>
      <c r="O19" s="80"/>
      <c r="P19" s="79">
        <f t="shared" si="4"/>
        <v>818131</v>
      </c>
      <c r="Q19" s="80"/>
    </row>
    <row r="20" spans="2:17" ht="162" customHeight="1" thickBot="1" x14ac:dyDescent="0.25">
      <c r="B20" s="5" t="s">
        <v>45</v>
      </c>
      <c r="C20" s="3" t="s">
        <v>42</v>
      </c>
      <c r="D20" s="51"/>
      <c r="E20" s="56">
        <v>4</v>
      </c>
      <c r="F20" s="53">
        <v>74000</v>
      </c>
      <c r="G20" s="34">
        <f t="shared" si="0"/>
        <v>296000</v>
      </c>
      <c r="H20" s="31">
        <v>49900</v>
      </c>
      <c r="I20" s="36">
        <f t="shared" si="1"/>
        <v>199600</v>
      </c>
      <c r="J20" s="41" t="s">
        <v>46</v>
      </c>
      <c r="K20" s="31">
        <v>72600</v>
      </c>
      <c r="L20" s="36">
        <f t="shared" si="2"/>
        <v>290400</v>
      </c>
      <c r="M20" s="38" t="s">
        <v>47</v>
      </c>
      <c r="N20" s="79">
        <f t="shared" si="3"/>
        <v>65500</v>
      </c>
      <c r="O20" s="80"/>
      <c r="P20" s="79">
        <f t="shared" si="4"/>
        <v>262000</v>
      </c>
      <c r="Q20" s="80"/>
    </row>
    <row r="21" spans="2:17" ht="162" customHeight="1" thickBot="1" x14ac:dyDescent="0.25">
      <c r="B21" s="5" t="s">
        <v>48</v>
      </c>
      <c r="C21" s="3" t="s">
        <v>49</v>
      </c>
      <c r="D21" s="51"/>
      <c r="E21" s="56">
        <v>36</v>
      </c>
      <c r="F21" s="53">
        <v>25000</v>
      </c>
      <c r="G21" s="34">
        <f t="shared" si="0"/>
        <v>900000</v>
      </c>
      <c r="H21" s="31">
        <v>18900</v>
      </c>
      <c r="I21" s="36">
        <f t="shared" si="1"/>
        <v>680400</v>
      </c>
      <c r="J21" s="41" t="s">
        <v>50</v>
      </c>
      <c r="K21" s="31">
        <v>26922</v>
      </c>
      <c r="L21" s="36">
        <f t="shared" si="2"/>
        <v>969192</v>
      </c>
      <c r="M21" s="38" t="s">
        <v>87</v>
      </c>
      <c r="N21" s="79">
        <f t="shared" si="3"/>
        <v>23607</v>
      </c>
      <c r="O21" s="80"/>
      <c r="P21" s="79">
        <f t="shared" si="4"/>
        <v>849864</v>
      </c>
      <c r="Q21" s="80"/>
    </row>
    <row r="22" spans="2:17" ht="213.75" customHeight="1" thickBot="1" x14ac:dyDescent="0.25">
      <c r="B22" s="5" t="s">
        <v>51</v>
      </c>
      <c r="C22" s="3" t="s">
        <v>49</v>
      </c>
      <c r="D22" s="51"/>
      <c r="E22" s="56">
        <v>5</v>
      </c>
      <c r="F22" s="53">
        <v>70000</v>
      </c>
      <c r="G22" s="34">
        <f t="shared" si="0"/>
        <v>350000</v>
      </c>
      <c r="H22" s="31">
        <v>96900</v>
      </c>
      <c r="I22" s="36">
        <f t="shared" si="1"/>
        <v>484500</v>
      </c>
      <c r="J22" s="41" t="s">
        <v>52</v>
      </c>
      <c r="K22" s="31">
        <v>57154</v>
      </c>
      <c r="L22" s="36">
        <f t="shared" si="2"/>
        <v>285770</v>
      </c>
      <c r="M22" s="38" t="s">
        <v>88</v>
      </c>
      <c r="N22" s="79">
        <f t="shared" si="3"/>
        <v>74685</v>
      </c>
      <c r="O22" s="80"/>
      <c r="P22" s="79">
        <f t="shared" si="4"/>
        <v>373423</v>
      </c>
      <c r="Q22" s="80"/>
    </row>
    <row r="23" spans="2:17" ht="190.5" customHeight="1" thickBot="1" x14ac:dyDescent="0.25">
      <c r="B23" s="5" t="s">
        <v>53</v>
      </c>
      <c r="C23" s="3" t="s">
        <v>49</v>
      </c>
      <c r="D23" s="51"/>
      <c r="E23" s="56">
        <v>5</v>
      </c>
      <c r="F23" s="53">
        <v>140000</v>
      </c>
      <c r="G23" s="34">
        <f t="shared" si="0"/>
        <v>700000</v>
      </c>
      <c r="H23" s="31">
        <v>86900</v>
      </c>
      <c r="I23" s="36">
        <f t="shared" si="1"/>
        <v>434500</v>
      </c>
      <c r="J23" s="41" t="s">
        <v>52</v>
      </c>
      <c r="K23" s="31">
        <v>80000</v>
      </c>
      <c r="L23" s="36">
        <f t="shared" si="2"/>
        <v>400000</v>
      </c>
      <c r="M23" s="38" t="s">
        <v>54</v>
      </c>
      <c r="N23" s="79">
        <f t="shared" si="3"/>
        <v>102300</v>
      </c>
      <c r="O23" s="80"/>
      <c r="P23" s="79">
        <f t="shared" si="4"/>
        <v>511500</v>
      </c>
      <c r="Q23" s="80"/>
    </row>
    <row r="24" spans="2:17" ht="256.25" customHeight="1" thickBot="1" x14ac:dyDescent="0.25">
      <c r="B24" s="5" t="s">
        <v>55</v>
      </c>
      <c r="C24" s="3" t="s">
        <v>56</v>
      </c>
      <c r="D24" s="51"/>
      <c r="E24" s="56">
        <v>4</v>
      </c>
      <c r="F24" s="53">
        <v>590000</v>
      </c>
      <c r="G24" s="34">
        <f t="shared" si="0"/>
        <v>2360000</v>
      </c>
      <c r="H24" s="31">
        <v>684900</v>
      </c>
      <c r="I24" s="36">
        <f t="shared" si="1"/>
        <v>2739600</v>
      </c>
      <c r="J24" s="41" t="s">
        <v>57</v>
      </c>
      <c r="K24" s="31">
        <v>498330</v>
      </c>
      <c r="L24" s="36">
        <f t="shared" si="2"/>
        <v>1993320</v>
      </c>
      <c r="M24" s="64" t="s">
        <v>58</v>
      </c>
      <c r="N24" s="79">
        <f t="shared" si="3"/>
        <v>591077</v>
      </c>
      <c r="O24" s="80"/>
      <c r="P24" s="79">
        <f t="shared" si="4"/>
        <v>2364307</v>
      </c>
      <c r="Q24" s="80"/>
    </row>
    <row r="25" spans="2:17" ht="200.25" customHeight="1" thickBot="1" x14ac:dyDescent="0.25">
      <c r="B25" s="5" t="s">
        <v>59</v>
      </c>
      <c r="C25" s="3" t="s">
        <v>49</v>
      </c>
      <c r="D25" s="51"/>
      <c r="E25" s="56">
        <v>6</v>
      </c>
      <c r="F25" s="53">
        <v>85000</v>
      </c>
      <c r="G25" s="34">
        <f t="shared" si="0"/>
        <v>510000</v>
      </c>
      <c r="H25" s="31">
        <v>52900</v>
      </c>
      <c r="I25" s="36">
        <f t="shared" si="1"/>
        <v>317400</v>
      </c>
      <c r="J25" s="41" t="s">
        <v>60</v>
      </c>
      <c r="K25" s="31">
        <v>73416</v>
      </c>
      <c r="L25" s="36">
        <f t="shared" si="2"/>
        <v>440496</v>
      </c>
      <c r="M25" s="38" t="s">
        <v>89</v>
      </c>
      <c r="N25" s="79">
        <f t="shared" si="3"/>
        <v>70439</v>
      </c>
      <c r="O25" s="80"/>
      <c r="P25" s="79">
        <f t="shared" si="4"/>
        <v>422632</v>
      </c>
      <c r="Q25" s="80"/>
    </row>
    <row r="26" spans="2:17" ht="228" customHeight="1" thickBot="1" x14ac:dyDescent="0.25">
      <c r="B26" s="5" t="s">
        <v>61</v>
      </c>
      <c r="C26" s="3" t="s">
        <v>62</v>
      </c>
      <c r="D26" s="51"/>
      <c r="E26" s="56">
        <v>7</v>
      </c>
      <c r="F26" s="53">
        <v>130000</v>
      </c>
      <c r="G26" s="34">
        <f t="shared" si="0"/>
        <v>910000</v>
      </c>
      <c r="H26" s="31">
        <v>102900</v>
      </c>
      <c r="I26" s="36">
        <f t="shared" si="1"/>
        <v>720300</v>
      </c>
      <c r="J26" s="41" t="s">
        <v>63</v>
      </c>
      <c r="K26" s="31">
        <v>87056</v>
      </c>
      <c r="L26" s="36">
        <f t="shared" si="2"/>
        <v>609392</v>
      </c>
      <c r="M26" s="38" t="s">
        <v>90</v>
      </c>
      <c r="N26" s="79">
        <f t="shared" si="3"/>
        <v>106652</v>
      </c>
      <c r="O26" s="80"/>
      <c r="P26" s="79">
        <f t="shared" si="4"/>
        <v>746564</v>
      </c>
      <c r="Q26" s="80"/>
    </row>
    <row r="27" spans="2:17" ht="116.5" customHeight="1" thickBot="1" x14ac:dyDescent="0.25">
      <c r="B27" s="5" t="s">
        <v>64</v>
      </c>
      <c r="C27" s="3" t="s">
        <v>49</v>
      </c>
      <c r="D27" s="51"/>
      <c r="E27" s="56">
        <v>52</v>
      </c>
      <c r="F27" s="53"/>
      <c r="G27" s="34"/>
      <c r="H27" s="31">
        <v>94900</v>
      </c>
      <c r="I27" s="36">
        <f t="shared" si="1"/>
        <v>4934800</v>
      </c>
      <c r="J27" s="44" t="s">
        <v>65</v>
      </c>
      <c r="K27" s="31">
        <v>79900</v>
      </c>
      <c r="L27" s="36">
        <f t="shared" si="2"/>
        <v>4154800</v>
      </c>
      <c r="M27" s="38" t="s">
        <v>91</v>
      </c>
      <c r="N27" s="79">
        <f t="shared" si="3"/>
        <v>58267</v>
      </c>
      <c r="O27" s="80"/>
      <c r="P27" s="79">
        <f t="shared" si="4"/>
        <v>3029867</v>
      </c>
      <c r="Q27" s="80"/>
    </row>
    <row r="28" spans="2:17" s="1" customFormat="1" ht="163.5" customHeight="1" thickBot="1" x14ac:dyDescent="0.25">
      <c r="B28" s="5" t="s">
        <v>66</v>
      </c>
      <c r="C28" s="3" t="s">
        <v>42</v>
      </c>
      <c r="D28" s="51"/>
      <c r="E28" s="56">
        <v>6</v>
      </c>
      <c r="F28" s="53">
        <v>115000</v>
      </c>
      <c r="G28" s="34">
        <f t="shared" si="0"/>
        <v>690000</v>
      </c>
      <c r="H28" s="31">
        <v>109900</v>
      </c>
      <c r="I28" s="36">
        <f t="shared" si="1"/>
        <v>659400</v>
      </c>
      <c r="J28" s="41" t="s">
        <v>67</v>
      </c>
      <c r="K28" s="31">
        <v>154000</v>
      </c>
      <c r="L28" s="36">
        <f t="shared" si="2"/>
        <v>924000</v>
      </c>
      <c r="M28" s="38" t="s">
        <v>68</v>
      </c>
      <c r="N28" s="79">
        <f t="shared" si="3"/>
        <v>126300</v>
      </c>
      <c r="O28" s="80"/>
      <c r="P28" s="79">
        <f t="shared" si="4"/>
        <v>757800</v>
      </c>
      <c r="Q28" s="80"/>
    </row>
    <row r="29" spans="2:17" ht="147.75" customHeight="1" thickBot="1" x14ac:dyDescent="0.25">
      <c r="B29" s="5" t="s">
        <v>69</v>
      </c>
      <c r="C29" s="3" t="s">
        <v>49</v>
      </c>
      <c r="D29" s="51"/>
      <c r="E29" s="56">
        <v>5</v>
      </c>
      <c r="F29" s="53">
        <v>6500</v>
      </c>
      <c r="G29" s="34">
        <f t="shared" si="0"/>
        <v>32500</v>
      </c>
      <c r="H29" s="31">
        <v>39900</v>
      </c>
      <c r="I29" s="36">
        <f t="shared" si="1"/>
        <v>199500</v>
      </c>
      <c r="J29" s="41" t="s">
        <v>70</v>
      </c>
      <c r="K29" s="31">
        <v>15830</v>
      </c>
      <c r="L29" s="36">
        <f t="shared" si="2"/>
        <v>79150</v>
      </c>
      <c r="M29" s="38" t="s">
        <v>92</v>
      </c>
      <c r="N29" s="79">
        <f t="shared" si="3"/>
        <v>20743</v>
      </c>
      <c r="O29" s="80"/>
      <c r="P29" s="79">
        <f t="shared" si="4"/>
        <v>103717</v>
      </c>
      <c r="Q29" s="80"/>
    </row>
    <row r="30" spans="2:17" ht="197.5" customHeight="1" thickBot="1" x14ac:dyDescent="0.25">
      <c r="B30" s="6" t="s">
        <v>71</v>
      </c>
      <c r="C30" s="4" t="s">
        <v>49</v>
      </c>
      <c r="D30" s="52"/>
      <c r="E30" s="57">
        <v>4</v>
      </c>
      <c r="F30" s="54">
        <v>190000</v>
      </c>
      <c r="G30" s="58">
        <f t="shared" si="0"/>
        <v>760000</v>
      </c>
      <c r="H30" s="59">
        <v>69800</v>
      </c>
      <c r="I30" s="60">
        <f t="shared" si="1"/>
        <v>279200</v>
      </c>
      <c r="J30" s="61" t="s">
        <v>72</v>
      </c>
      <c r="K30" s="59">
        <v>121001</v>
      </c>
      <c r="L30" s="60">
        <f t="shared" si="2"/>
        <v>484004</v>
      </c>
      <c r="M30" s="62" t="s">
        <v>73</v>
      </c>
      <c r="N30" s="79">
        <f t="shared" si="3"/>
        <v>126934</v>
      </c>
      <c r="O30" s="80"/>
      <c r="P30" s="79">
        <f t="shared" si="4"/>
        <v>507735</v>
      </c>
      <c r="Q30" s="80"/>
    </row>
    <row r="31" spans="2:17" x14ac:dyDescent="0.2">
      <c r="E31" s="89" t="s">
        <v>74</v>
      </c>
      <c r="F31" s="91">
        <f>SUM(G9:G30)</f>
        <v>31134500</v>
      </c>
      <c r="G31" s="92"/>
      <c r="H31" s="91">
        <f>SUM(I9:I30)</f>
        <v>28837500</v>
      </c>
      <c r="I31" s="95"/>
      <c r="J31" s="92"/>
      <c r="K31" s="91">
        <f>SUM(L9:L30)</f>
        <v>30025268</v>
      </c>
      <c r="L31" s="95"/>
      <c r="M31" s="92"/>
      <c r="N31" s="97">
        <f>SUM(N9:O30)</f>
        <v>2073987</v>
      </c>
      <c r="O31" s="98"/>
      <c r="P31" s="97">
        <f>SUM(P9:Q30)</f>
        <v>29999090</v>
      </c>
      <c r="Q31" s="98"/>
    </row>
    <row r="32" spans="2:17" ht="16" thickBot="1" x14ac:dyDescent="0.25">
      <c r="E32" s="90"/>
      <c r="F32" s="93"/>
      <c r="G32" s="94"/>
      <c r="H32" s="93"/>
      <c r="I32" s="96"/>
      <c r="J32" s="94"/>
      <c r="K32" s="93"/>
      <c r="L32" s="96"/>
      <c r="M32" s="94"/>
      <c r="N32" s="99"/>
      <c r="O32" s="100"/>
      <c r="P32" s="99"/>
      <c r="Q32" s="100"/>
    </row>
    <row r="35" spans="2:11" x14ac:dyDescent="0.2">
      <c r="B35" t="s">
        <v>93</v>
      </c>
    </row>
    <row r="37" spans="2:11" hidden="1" x14ac:dyDescent="0.2"/>
    <row r="38" spans="2:11" hidden="1" x14ac:dyDescent="0.2"/>
    <row r="39" spans="2:11" hidden="1" x14ac:dyDescent="0.2"/>
    <row r="40" spans="2:11" hidden="1" x14ac:dyDescent="0.2"/>
    <row r="41" spans="2:11" hidden="1" x14ac:dyDescent="0.2"/>
    <row r="42" spans="2:11" hidden="1" x14ac:dyDescent="0.2"/>
    <row r="43" spans="2:11" ht="24" hidden="1" x14ac:dyDescent="0.2">
      <c r="D43" s="8" t="s">
        <v>75</v>
      </c>
      <c r="E43" s="25"/>
      <c r="F43" s="9" t="s">
        <v>76</v>
      </c>
      <c r="G43" s="9" t="s">
        <v>77</v>
      </c>
      <c r="H43" s="9" t="s">
        <v>78</v>
      </c>
      <c r="I43" s="9" t="s">
        <v>79</v>
      </c>
      <c r="J43" s="9" t="s">
        <v>80</v>
      </c>
      <c r="K43" s="10" t="s">
        <v>81</v>
      </c>
    </row>
    <row r="44" spans="2:11" hidden="1" x14ac:dyDescent="0.2">
      <c r="D44" s="13">
        <v>1</v>
      </c>
      <c r="E44" s="26"/>
      <c r="F44" s="14" t="s">
        <v>82</v>
      </c>
      <c r="G44" s="14">
        <v>1</v>
      </c>
      <c r="H44" s="14" t="s">
        <v>78</v>
      </c>
      <c r="I44" s="63">
        <f>N9</f>
        <v>304484</v>
      </c>
      <c r="J44" s="15"/>
      <c r="K44" s="16"/>
    </row>
    <row r="45" spans="2:11" hidden="1" x14ac:dyDescent="0.2">
      <c r="D45" s="17">
        <v>2</v>
      </c>
      <c r="E45" s="27"/>
      <c r="F45" s="11" t="s">
        <v>16</v>
      </c>
      <c r="G45" s="11">
        <v>1</v>
      </c>
      <c r="H45" s="11" t="s">
        <v>78</v>
      </c>
      <c r="I45" s="63">
        <f t="shared" ref="I45:I64" si="5">N10</f>
        <v>16733</v>
      </c>
      <c r="J45" s="12"/>
      <c r="K45" s="18"/>
    </row>
    <row r="46" spans="2:11" hidden="1" x14ac:dyDescent="0.2">
      <c r="D46" s="17">
        <v>3</v>
      </c>
      <c r="E46" s="27"/>
      <c r="F46" s="11" t="s">
        <v>20</v>
      </c>
      <c r="G46" s="11">
        <v>1</v>
      </c>
      <c r="H46" s="11" t="s">
        <v>78</v>
      </c>
      <c r="I46" s="63">
        <f t="shared" si="5"/>
        <v>30286</v>
      </c>
      <c r="J46" s="12"/>
      <c r="K46" s="18"/>
    </row>
    <row r="47" spans="2:11" hidden="1" x14ac:dyDescent="0.2">
      <c r="D47" s="17">
        <v>4</v>
      </c>
      <c r="E47" s="27"/>
      <c r="F47" s="11" t="s">
        <v>23</v>
      </c>
      <c r="G47" s="11">
        <v>1</v>
      </c>
      <c r="H47" s="11" t="s">
        <v>78</v>
      </c>
      <c r="I47" s="63">
        <f t="shared" si="5"/>
        <v>29267</v>
      </c>
      <c r="J47" s="12"/>
      <c r="K47" s="18"/>
    </row>
    <row r="48" spans="2:11" hidden="1" x14ac:dyDescent="0.2">
      <c r="D48" s="17">
        <v>5</v>
      </c>
      <c r="E48" s="27"/>
      <c r="F48" s="11" t="s">
        <v>26</v>
      </c>
      <c r="G48" s="11">
        <v>1</v>
      </c>
      <c r="H48" s="11" t="s">
        <v>78</v>
      </c>
      <c r="I48" s="63">
        <f t="shared" si="5"/>
        <v>24567</v>
      </c>
      <c r="J48" s="12"/>
      <c r="K48" s="18"/>
    </row>
    <row r="49" spans="4:11" ht="24" hidden="1" x14ac:dyDescent="0.2">
      <c r="D49" s="17">
        <v>6</v>
      </c>
      <c r="E49" s="27"/>
      <c r="F49" s="11" t="s">
        <v>29</v>
      </c>
      <c r="G49" s="11">
        <v>1</v>
      </c>
      <c r="H49" s="11" t="s">
        <v>78</v>
      </c>
      <c r="I49" s="63">
        <f t="shared" si="5"/>
        <v>102782</v>
      </c>
      <c r="J49" s="12"/>
      <c r="K49" s="18"/>
    </row>
    <row r="50" spans="4:11" ht="24" hidden="1" x14ac:dyDescent="0.2">
      <c r="D50" s="17">
        <v>7</v>
      </c>
      <c r="E50" s="27"/>
      <c r="F50" s="11" t="s">
        <v>33</v>
      </c>
      <c r="G50" s="11">
        <v>1</v>
      </c>
      <c r="H50" s="11" t="s">
        <v>78</v>
      </c>
      <c r="I50" s="63">
        <f t="shared" si="5"/>
        <v>0</v>
      </c>
      <c r="J50" s="12"/>
      <c r="K50" s="18"/>
    </row>
    <row r="51" spans="4:11" hidden="1" x14ac:dyDescent="0.2">
      <c r="D51" s="17">
        <v>8</v>
      </c>
      <c r="E51" s="27"/>
      <c r="F51" s="11" t="s">
        <v>36</v>
      </c>
      <c r="G51" s="11">
        <v>1</v>
      </c>
      <c r="H51" s="11" t="s">
        <v>78</v>
      </c>
      <c r="I51" s="63">
        <f t="shared" si="5"/>
        <v>35739</v>
      </c>
      <c r="J51" s="12"/>
      <c r="K51" s="18"/>
    </row>
    <row r="52" spans="4:11" hidden="1" x14ac:dyDescent="0.2">
      <c r="D52" s="17">
        <v>9</v>
      </c>
      <c r="E52" s="27"/>
      <c r="F52" s="11" t="s">
        <v>39</v>
      </c>
      <c r="G52" s="11">
        <v>1</v>
      </c>
      <c r="H52" s="11" t="s">
        <v>78</v>
      </c>
      <c r="I52" s="63">
        <f t="shared" si="5"/>
        <v>30059</v>
      </c>
      <c r="J52" s="12"/>
      <c r="K52" s="18"/>
    </row>
    <row r="53" spans="4:11" ht="24" hidden="1" x14ac:dyDescent="0.2">
      <c r="D53" s="17">
        <v>10</v>
      </c>
      <c r="E53" s="27"/>
      <c r="F53" s="11" t="s">
        <v>41</v>
      </c>
      <c r="G53" s="11">
        <v>1</v>
      </c>
      <c r="H53" s="11" t="s">
        <v>78</v>
      </c>
      <c r="I53" s="63">
        <f t="shared" si="5"/>
        <v>31300</v>
      </c>
      <c r="J53" s="12"/>
      <c r="K53" s="18"/>
    </row>
    <row r="54" spans="4:11" ht="24" hidden="1" x14ac:dyDescent="0.2">
      <c r="D54" s="17">
        <v>11</v>
      </c>
      <c r="E54" s="27"/>
      <c r="F54" s="11" t="s">
        <v>45</v>
      </c>
      <c r="G54" s="11">
        <v>1</v>
      </c>
      <c r="H54" s="11" t="s">
        <v>78</v>
      </c>
      <c r="I54" s="63">
        <f t="shared" si="5"/>
        <v>102266</v>
      </c>
      <c r="J54" s="12"/>
      <c r="K54" s="18"/>
    </row>
    <row r="55" spans="4:11" hidden="1" x14ac:dyDescent="0.2">
      <c r="D55" s="17">
        <v>12</v>
      </c>
      <c r="E55" s="27"/>
      <c r="F55" s="11" t="s">
        <v>48</v>
      </c>
      <c r="G55" s="11">
        <v>1</v>
      </c>
      <c r="H55" s="11" t="s">
        <v>78</v>
      </c>
      <c r="I55" s="63">
        <f t="shared" si="5"/>
        <v>65500</v>
      </c>
      <c r="J55" s="12"/>
      <c r="K55" s="18"/>
    </row>
    <row r="56" spans="4:11" hidden="1" x14ac:dyDescent="0.2">
      <c r="D56" s="17">
        <v>13</v>
      </c>
      <c r="E56" s="27"/>
      <c r="F56" s="11" t="s">
        <v>51</v>
      </c>
      <c r="G56" s="11">
        <v>1</v>
      </c>
      <c r="H56" s="11" t="s">
        <v>78</v>
      </c>
      <c r="I56" s="63">
        <f t="shared" si="5"/>
        <v>23607</v>
      </c>
      <c r="J56" s="12"/>
      <c r="K56" s="18"/>
    </row>
    <row r="57" spans="4:11" hidden="1" x14ac:dyDescent="0.2">
      <c r="D57" s="17">
        <v>14</v>
      </c>
      <c r="E57" s="27"/>
      <c r="F57" s="11" t="s">
        <v>53</v>
      </c>
      <c r="G57" s="11">
        <v>1</v>
      </c>
      <c r="H57" s="11" t="s">
        <v>78</v>
      </c>
      <c r="I57" s="63">
        <f t="shared" si="5"/>
        <v>74685</v>
      </c>
      <c r="J57" s="12"/>
      <c r="K57" s="18"/>
    </row>
    <row r="58" spans="4:11" ht="36" hidden="1" x14ac:dyDescent="0.2">
      <c r="D58" s="17">
        <v>15</v>
      </c>
      <c r="E58" s="27"/>
      <c r="F58" s="11" t="s">
        <v>83</v>
      </c>
      <c r="G58" s="11">
        <v>1</v>
      </c>
      <c r="H58" s="11" t="s">
        <v>78</v>
      </c>
      <c r="I58" s="63">
        <f t="shared" si="5"/>
        <v>102300</v>
      </c>
      <c r="J58" s="12"/>
      <c r="K58" s="18"/>
    </row>
    <row r="59" spans="4:11" hidden="1" x14ac:dyDescent="0.2">
      <c r="D59" s="17">
        <v>16</v>
      </c>
      <c r="E59" s="27"/>
      <c r="F59" s="11" t="s">
        <v>59</v>
      </c>
      <c r="G59" s="11">
        <v>1</v>
      </c>
      <c r="H59" s="11" t="s">
        <v>78</v>
      </c>
      <c r="I59" s="63">
        <f t="shared" si="5"/>
        <v>591077</v>
      </c>
      <c r="J59" s="12"/>
      <c r="K59" s="18"/>
    </row>
    <row r="60" spans="4:11" ht="24" hidden="1" x14ac:dyDescent="0.2">
      <c r="D60" s="17">
        <v>17</v>
      </c>
      <c r="E60" s="27"/>
      <c r="F60" s="11" t="s">
        <v>61</v>
      </c>
      <c r="G60" s="11">
        <v>1</v>
      </c>
      <c r="H60" s="11" t="s">
        <v>78</v>
      </c>
      <c r="I60" s="63">
        <f t="shared" si="5"/>
        <v>70439</v>
      </c>
      <c r="J60" s="12"/>
      <c r="K60" s="18"/>
    </row>
    <row r="61" spans="4:11" ht="24" hidden="1" x14ac:dyDescent="0.2">
      <c r="D61" s="17">
        <v>18</v>
      </c>
      <c r="E61" s="27"/>
      <c r="F61" s="11" t="s">
        <v>66</v>
      </c>
      <c r="G61" s="11">
        <v>1</v>
      </c>
      <c r="H61" s="11" t="s">
        <v>78</v>
      </c>
      <c r="I61" s="63">
        <f t="shared" si="5"/>
        <v>106652</v>
      </c>
      <c r="J61" s="12"/>
      <c r="K61" s="18"/>
    </row>
    <row r="62" spans="4:11" ht="24" hidden="1" x14ac:dyDescent="0.2">
      <c r="D62" s="17">
        <v>19</v>
      </c>
      <c r="E62" s="27"/>
      <c r="F62" s="11" t="s">
        <v>66</v>
      </c>
      <c r="G62" s="11">
        <v>1</v>
      </c>
      <c r="H62" s="11" t="s">
        <v>78</v>
      </c>
      <c r="I62" s="63">
        <f t="shared" si="5"/>
        <v>58267</v>
      </c>
      <c r="J62" s="12"/>
      <c r="K62" s="18"/>
    </row>
    <row r="63" spans="4:11" hidden="1" x14ac:dyDescent="0.2">
      <c r="D63" s="17">
        <v>20</v>
      </c>
      <c r="E63" s="27"/>
      <c r="F63" s="11" t="s">
        <v>69</v>
      </c>
      <c r="G63" s="11">
        <v>1</v>
      </c>
      <c r="H63" s="11" t="s">
        <v>78</v>
      </c>
      <c r="I63" s="63">
        <f t="shared" si="5"/>
        <v>126300</v>
      </c>
      <c r="J63" s="12"/>
      <c r="K63" s="18"/>
    </row>
    <row r="64" spans="4:11" ht="24" hidden="1" x14ac:dyDescent="0.2">
      <c r="D64" s="19">
        <v>21</v>
      </c>
      <c r="E64" s="28"/>
      <c r="F64" s="20" t="s">
        <v>71</v>
      </c>
      <c r="G64" s="20">
        <v>1</v>
      </c>
      <c r="H64" s="20" t="s">
        <v>78</v>
      </c>
      <c r="I64" s="63">
        <f t="shared" si="5"/>
        <v>20743</v>
      </c>
      <c r="J64" s="21"/>
      <c r="K64" s="22"/>
    </row>
    <row r="65" spans="4:11" ht="16" hidden="1" thickBot="1" x14ac:dyDescent="0.25">
      <c r="D65" s="81" t="s">
        <v>84</v>
      </c>
      <c r="E65" s="82"/>
      <c r="F65" s="82"/>
      <c r="G65" s="82"/>
      <c r="H65" s="83"/>
      <c r="I65" s="23"/>
      <c r="J65" s="23"/>
      <c r="K65" s="24"/>
    </row>
    <row r="66" spans="4:11" hidden="1" x14ac:dyDescent="0.2">
      <c r="H66" s="7"/>
    </row>
    <row r="67" spans="4:11" hidden="1" x14ac:dyDescent="0.2"/>
    <row r="68" spans="4:11" hidden="1" x14ac:dyDescent="0.2"/>
    <row r="69" spans="4:11" hidden="1" x14ac:dyDescent="0.2"/>
    <row r="70" spans="4:11" hidden="1" x14ac:dyDescent="0.2"/>
    <row r="71" spans="4:11" hidden="1" x14ac:dyDescent="0.2"/>
    <row r="72" spans="4:11" hidden="1" x14ac:dyDescent="0.2"/>
    <row r="73" spans="4:11" hidden="1" x14ac:dyDescent="0.2"/>
    <row r="74" spans="4:11" hidden="1" x14ac:dyDescent="0.2"/>
    <row r="75" spans="4:11" hidden="1" x14ac:dyDescent="0.2"/>
    <row r="76" spans="4:11" hidden="1" x14ac:dyDescent="0.2"/>
    <row r="77" spans="4:11" hidden="1" x14ac:dyDescent="0.2"/>
  </sheetData>
  <mergeCells count="60">
    <mergeCell ref="N12:O12"/>
    <mergeCell ref="N13:O13"/>
    <mergeCell ref="N14:O14"/>
    <mergeCell ref="P7:Q8"/>
    <mergeCell ref="P31:Q32"/>
    <mergeCell ref="N10:O10"/>
    <mergeCell ref="N11:O11"/>
    <mergeCell ref="P26:Q26"/>
    <mergeCell ref="P27:Q27"/>
    <mergeCell ref="P28:Q28"/>
    <mergeCell ref="P29:Q29"/>
    <mergeCell ref="P30:Q30"/>
    <mergeCell ref="P20:Q20"/>
    <mergeCell ref="P21:Q21"/>
    <mergeCell ref="P22:Q22"/>
    <mergeCell ref="P23:Q23"/>
    <mergeCell ref="P25:Q25"/>
    <mergeCell ref="P14:Q14"/>
    <mergeCell ref="P15:Q15"/>
    <mergeCell ref="P16:Q16"/>
    <mergeCell ref="P17:Q17"/>
    <mergeCell ref="P18:Q18"/>
    <mergeCell ref="P19:Q19"/>
    <mergeCell ref="F31:G32"/>
    <mergeCell ref="H31:J32"/>
    <mergeCell ref="K31:M32"/>
    <mergeCell ref="P9:Q9"/>
    <mergeCell ref="P10:Q10"/>
    <mergeCell ref="P11:Q11"/>
    <mergeCell ref="P12:Q12"/>
    <mergeCell ref="P13:Q13"/>
    <mergeCell ref="N31:O32"/>
    <mergeCell ref="N26:O26"/>
    <mergeCell ref="N27:O27"/>
    <mergeCell ref="N28:O28"/>
    <mergeCell ref="N29:O29"/>
    <mergeCell ref="N30:O30"/>
    <mergeCell ref="N20:O20"/>
    <mergeCell ref="P24:Q24"/>
    <mergeCell ref="N7:O8"/>
    <mergeCell ref="N9:O9"/>
    <mergeCell ref="D65:H65"/>
    <mergeCell ref="F7:G7"/>
    <mergeCell ref="K7:M7"/>
    <mergeCell ref="N15:O15"/>
    <mergeCell ref="N16:O16"/>
    <mergeCell ref="N17:O17"/>
    <mergeCell ref="N18:O18"/>
    <mergeCell ref="N19:O19"/>
    <mergeCell ref="N21:O21"/>
    <mergeCell ref="N22:O22"/>
    <mergeCell ref="N23:O23"/>
    <mergeCell ref="N24:O24"/>
    <mergeCell ref="N25:O25"/>
    <mergeCell ref="E31:E32"/>
    <mergeCell ref="B7:B8"/>
    <mergeCell ref="C7:C8"/>
    <mergeCell ref="D7:D8"/>
    <mergeCell ref="E7:E8"/>
    <mergeCell ref="H7:J7"/>
  </mergeCells>
  <hyperlinks>
    <hyperlink ref="J10" r:id="rId1" xr:uid="{96576AD0-5BAC-466E-90D0-60035DA559AD}"/>
    <hyperlink ref="J11" r:id="rId2" xr:uid="{D3CE89B0-9819-4BE7-B2CF-95030CD1D36C}"/>
    <hyperlink ref="J13" r:id="rId3" xr:uid="{F8C591E1-A208-4123-A189-14B0B1D4A0C8}"/>
    <hyperlink ref="J14" r:id="rId4" xr:uid="{1FDC3498-3E48-4092-8B85-A4EB2C529F95}"/>
    <hyperlink ref="J16" r:id="rId5" xr:uid="{6BB66DE9-A7CA-4597-8D00-CF5261FC9401}"/>
    <hyperlink ref="J17" r:id="rId6" xr:uid="{75B54BCE-F5D0-494D-BAF3-C6DF91F82638}"/>
    <hyperlink ref="J18" r:id="rId7" xr:uid="{211B1629-D180-48F0-9D81-9181C538A30A}"/>
    <hyperlink ref="J19" r:id="rId8" xr:uid="{0F6C9DAE-2934-4D61-AEDD-035A2EE006EF}"/>
    <hyperlink ref="J20" r:id="rId9" xr:uid="{54E2A9A1-7D64-41BF-9984-0D5EBE3039E3}"/>
    <hyperlink ref="J21" r:id="rId10" xr:uid="{8FC1B53B-D8A9-401D-ABF9-7DD45F11F061}"/>
    <hyperlink ref="J23" r:id="rId11" xr:uid="{4181071F-A3FE-4797-8CE3-A1AEE1C5D137}"/>
    <hyperlink ref="J22" r:id="rId12" xr:uid="{8F4C8C10-1820-4383-9D64-9C301D9FB5E4}"/>
    <hyperlink ref="J24" r:id="rId13" xr:uid="{13520208-CBDA-45BE-A6A5-33E13D15B62D}"/>
    <hyperlink ref="J25" r:id="rId14" xr:uid="{324BED65-E482-47F7-8227-E7CEF31C52E9}"/>
    <hyperlink ref="J26" r:id="rId15" xr:uid="{3C7B05C5-D212-4A4D-848C-691BB1419F2B}"/>
    <hyperlink ref="J28" r:id="rId16" xr:uid="{EB65E42E-C7E3-4D98-AEDD-1A93A344AC93}"/>
    <hyperlink ref="J29" r:id="rId17" xr:uid="{1A369599-F5E0-4949-8C73-E9E2E9A7A0AF}"/>
    <hyperlink ref="J30" r:id="rId18" xr:uid="{ACE1EEDF-88FE-457F-8A47-615EC3D344E0}"/>
    <hyperlink ref="M30" r:id="rId19" location="is_advertising=true&amp;searchVariation=189116789313&amp;position=2&amp;search_layout=grid&amp;type=pad&amp;tracking_id=e1e171a9-be12-4e6c-b497-8555ee495df9&amp;ad_domain=VQCATCORE_LST&amp;ad_position=2&amp;ad_click_id=ZmUwOTE5YmQtYTg5OS00MTI2LWJhNDctMDdkOWRiYjRkNmE2" display="https://articulo.mercadolibre.com.co/MCO-2963028396-tabla-de-cortar-resistente-de-acero-inoxidable-304-_JM?searchVariation=189116789313#is_advertising=true&amp;searchVariation=189116789313&amp;position=2&amp;search_layout=grid&amp;type=pad&amp;tracking_id=e1e171a9-be12-4e6c-b497-8555ee495df9&amp;ad_domain=VQCATCORE_LST&amp;ad_position=2&amp;ad_click_id=ZmUwOTE5YmQtYTg5OS00MTI2LWJhNDctMDdkOWRiYjRkNmE2" xr:uid="{53A40879-F2D1-42EC-924C-6AA0FFC6C7BD}"/>
    <hyperlink ref="M11" r:id="rId20" location="polycard_client=search-nordic&amp;search_layout=stack&amp;position=1&amp;type=product&amp;tracking_id=17318119-aa4d-48b0-bead-e2b64daf35ec&amp;wid=MCO2929817024&amp;sid=search" display="https://www.mercadolibre.com.co/plato-bandeja-barro-negro-pandos-chamba-tolima-bandeja-paisa/up/MCOU3266391097#polycard_client=search-nordic&amp;search_layout=stack&amp;position=1&amp;type=product&amp;tracking_id=17318119-aa4d-48b0-bead-e2b64daf35ec&amp;wid=MCO2929817024&amp;sid=search" xr:uid="{B9EF8403-08F8-4436-A03B-5AF4C4B6E8E0}"/>
    <hyperlink ref="M12" r:id="rId21" location="polycard_client=search-nordic&amp;search_layout=grid&amp;position=4&amp;type=product&amp;tracking_id=64bd00f0-e454-411e-97b1-ec3735552929&amp;wid=MCO1481048887&amp;sid=search" display="https://www.mercadolibre.com.co/plato-melamina-hondo-no1-blanco-sopas-cremas-cocina-hogar/up/MCOU2413915201#polycard_client=search-nordic&amp;search_layout=grid&amp;position=4&amp;type=product&amp;tracking_id=64bd00f0-e454-411e-97b1-ec3735552929&amp;wid=MCO1481048887&amp;sid=search" xr:uid="{8AB94C52-AEA6-4174-8C15-24FB9881E954}"/>
    <hyperlink ref="M13" r:id="rId22" location="polycard_client=recommendations_vpp-pdp-v2p-pom&amp;reco_backend=recomm-platform_v2p-model&amp;reco_model=rk_ent_v3_retsys_org&amp;reco_client=vpp-pdp-v2p-pom&amp;reco_item_pos=0&amp;reco_backend_type=low_level&amp;reco_id=c512a1f9-ebbe-4fd6-9af9-e2f6bf1f55a7&amp;wid=MCO659253960&amp;sid=recos" display="https://www.mercadolibre.com.co/pocillotaza-250cc-loza-americana-linea-restaurante-corona/up/MCOU2430408839#polycard_client=recommendations_vpp-pdp-v2p-pom&amp;reco_backend=recomm-platform_v2p-model&amp;reco_model=rk_ent_v3_retsys_org&amp;reco_client=vpp-pdp-v2p-pom&amp;reco_item_pos=0&amp;reco_backend_type=low_level&amp;reco_id=c512a1f9-ebbe-4fd6-9af9-e2f6bf1f55a7&amp;wid=MCO659253960&amp;sid=recos" xr:uid="{960F532A-40DD-4D4C-AD08-2BD8FE60A2E3}"/>
    <hyperlink ref="M16" r:id="rId23" location="polycard_client=search-nordic&amp;search_layout=stack&amp;position=3&amp;type=product&amp;tracking_id=80fa1576-094a-4129-ad86-aebd664d879f&amp;wid=MCO2869213622&amp;sid=search" xr:uid="{F8C7D2C3-E0FD-4056-9C67-262F5A0DE3ED}"/>
    <hyperlink ref="M18" r:id="rId24" location="polycard_client=search-nordic&amp;search_layout=stack&amp;position=14&amp;type=product&amp;tracking_id=2c65c3bc-c098-44fb-b48b-9da0485bbcc3&amp;wid=MCO1201738500&amp;sid=search" xr:uid="{A224C1B2-7F02-4AEC-86E8-EA091F20ADD1}"/>
    <hyperlink ref="M19" r:id="rId25" location="is_advertising=true&amp;backend_model=search-backend&amp;position=1&amp;search_layout=grid&amp;type=pad&amp;tracking_id=bc230cb1-1637-42ac-8279-26a5df7ff05f&amp;ad_domain=VQCATCORE_LST&amp;ad_position=1&amp;ad_click_id=OGYxYjQyMDQtNWY3My00Nzk3LTkyYmUtZTQ4OGMxMGE0OTBh" display="https://articulo.mercadolibre.com.co/MCO-615283511-vaso-doble-pared-fondo-transparente-cafe-vidrio-240ml-x-6uds-_JM#is_advertising=true&amp;backend_model=search-backend&amp;position=1&amp;search_layout=grid&amp;type=pad&amp;tracking_id=bc230cb1-1637-42ac-8279-26a5df7ff05f&amp;ad_domain=VQCATCORE_LST&amp;ad_position=1&amp;ad_click_id=OGYxYjQyMDQtNWY3My00Nzk3LTkyYmUtZTQ4OGMxMGE0OTBh" xr:uid="{55AE14EE-2AE8-4B21-BCC2-71B872E35B66}"/>
    <hyperlink ref="M20" r:id="rId26" xr:uid="{9A71A579-0A06-42B1-B33B-96458890338B}"/>
    <hyperlink ref="M22" r:id="rId27" location="is_advertising=true&amp;backend_model=search-backend&amp;position=1&amp;search_layout=stack&amp;type=pad&amp;tracking_id=944e30ae-de5c-4d70-b23a-5215eea8e459&amp;ad_domain=VQCATCORE_LST&amp;ad_position=1&amp;ad_click_id=YzU2ZTkyYjctNThkMy00YTZjLTllNDYtN2U5ZDY4OWVlNzVl" display="https://articulo.mercadolibre.com.co/MCO-1579233417--bandeja-de-servicio-rectangular-bandeja-de-tocador-bandeja-_JM#is_advertising=true&amp;backend_model=search-backend&amp;position=1&amp;search_layout=stack&amp;type=pad&amp;tracking_id=944e30ae-de5c-4d70-b23a-5215eea8e459&amp;ad_domain=VQCATCORE_LST&amp;ad_position=1&amp;ad_click_id=YzU2ZTkyYjctNThkMy00YTZjLTllNDYtN2U5ZDY4OWVlNzVl" xr:uid="{B760EE15-4177-46FC-8C6F-DD0F3E8606EC}"/>
    <hyperlink ref="M23" r:id="rId28" location="polycard_client=search-nordic&amp;search_layout=stack&amp;position=18&amp;type=product&amp;tracking_id=c6da0e24-7ced-4342-a155-4ce6dae77b3a&amp;wid=MCO1525462384&amp;sid=search" xr:uid="{72AA2698-4D14-4D5A-8305-FA10814E216D}"/>
    <hyperlink ref="M10" r:id="rId29" xr:uid="{BA28C59F-FC2F-4FE7-8E83-64D133AD6E97}"/>
    <hyperlink ref="M14" r:id="rId30" location="polycard_client=search-nordic&amp;search_layout=grid&amp;position=17&amp;type=product&amp;tracking_id=fcd8f252-e0bc-4d9c-86a9-a8fb9dc22f42&amp;wid=MCO2856550746&amp;sid=search" display="https://www.mercadolibre.com.co/mantel-ovalado-wolkemer-de-60-x-84-pulgadas-mantel-de-tela/p/MCO2015781032#polycard_client=search-nordic&amp;search_layout=grid&amp;position=17&amp;type=product&amp;tracking_id=fcd8f252-e0bc-4d9c-86a9-a8fb9dc22f42&amp;wid=MCO2856550746&amp;sid=search" xr:uid="{A586E56A-1CA9-406C-BDB7-25531307C693}"/>
    <hyperlink ref="M17" r:id="rId31" location="polycard_client=search-nordic&amp;search_layout=stack&amp;position=4&amp;type=product&amp;tracking_id=966dbede-3aa0-4a95-a7ec-ce83924cc9b4&amp;wid=MCO1582226503&amp;sid=search" xr:uid="{760C793F-A99C-48FF-A8BA-5FB72B4C55B5}"/>
    <hyperlink ref="M21" r:id="rId32" location="polycard_client=search-nordic&amp;searchVariation=188663454967&amp;search_layout=stack&amp;position=15&amp;type=item&amp;tracking_id=316c5918-d810-4474-8a66-da2df080a684" display="https://articulo.mercadolibre.com.co/MCO-2920726320-10-vasos-de-polipropileno-de-16-onzas-el-color-cambia-segun-_JM?searchVariation=188663454967#polycard_client=search-nordic&amp;searchVariation=188663454967&amp;search_layout=stack&amp;position=15&amp;type=item&amp;tracking_id=316c5918-d810-4474-8a66-da2df080a684" xr:uid="{F227A3F8-D144-476C-B89A-B018CDD0B13F}"/>
    <hyperlink ref="M24" r:id="rId33" location="polycard_client=recommendations_pdp-pads-up&amp;reco_backend=recomm_platform_base_merge_pads_rfa&amp;reco_model=search_recos_backend_merge&amp;reco_client=pdp-pads-up&amp;reco_item_pos=1&amp;reco_backend_type=low_level&amp;reco_id=96bcb9ba-45b0-4ebc-b5e5-56ba3f9e0e03&amp;wid=MCO3157572580&amp;sid=recos&amp;is_advertising=true&amp;ad_domain=PDPDESKTOP_UP&amp;ad_position=2&amp;ad_click_id=ZmE1MmQwZDMtMTQ5YS00ZDg1LWI2M2ItNjRhNzVmNGZlMTQw" display="https://www.mercadolibre.com.co/bateria-7pzs-acero-inoxidable-brilliance-farberware-color-silver/p/MCO57778232?pdp_filters=item_id:MCO3157572580#polycard_client=recommendations_pdp-pads-up&amp;reco_backend=recomm_platform_base_merge_pads_rfa&amp;reco_model=search_recos_backend_merge&amp;reco_client=pdp-pads-up&amp;reco_item_pos=1&amp;reco_backend_type=low_level&amp;reco_id=96bcb9ba-45b0-4ebc-b5e5-56ba3f9e0e03&amp;wid=MCO3157572580&amp;sid=recos&amp;is_advertising=true&amp;ad_domain=PDPDESKTOP_UP&amp;ad_position=2&amp;ad_click_id=ZmE1MmQwZDMtMTQ5YS00ZDg1LWI2M2ItNjRhNzVmNGZlMTQw" xr:uid="{5515BC15-A86B-478C-AFE3-68AD67A88A38}"/>
    <hyperlink ref="M25" r:id="rId34" location="polycard_client=search-nordic&amp;searchVariation=180645285672&amp;search_layout=stack&amp;position=5&amp;type=item&amp;tracking_id=9b57a2e1-3948-4a40-b6f5-9cebb1f4d737" display="https://articulo.mercadolibre.com.co/MCO-2423725864-olla-chocolatera-olleta-imusa-en-aluminio-3-litros-_JM?searchVariation=180645285672#polycard_client=search-nordic&amp;searchVariation=180645285672&amp;search_layout=stack&amp;position=5&amp;type=item&amp;tracking_id=9b57a2e1-3948-4a40-b6f5-9cebb1f4d737" xr:uid="{A02DAA66-120C-4226-B40C-F7B9579DA56D}"/>
    <hyperlink ref="M26" r:id="rId35" location="polycard_client=search-nordic&amp;search_layout=grid&amp;position=5&amp;type=product&amp;tracking_id=149e8a82-f4f4-48bd-8ef4-69c41222f9a1&amp;wid=MCO2876244268&amp;sid=search" display="https://www.mercadolibre.com.co/set-x-3-cuchillos-kalley-ceramica-negros-k-hcc3n-color-negro/p/MCO50194398#polycard_client=search-nordic&amp;search_layout=grid&amp;position=5&amp;type=product&amp;tracking_id=149e8a82-f4f4-48bd-8ef4-69c41222f9a1&amp;wid=MCO2876244268&amp;sid=search" xr:uid="{948CA052-7AE1-4EA8-8A15-FB0E608BA6E6}"/>
    <hyperlink ref="M27" r:id="rId36" location="polycard_client=search-nordic&amp;search_layout=grid&amp;position=8&amp;type=item&amp;tracking_id=0694970b-a4ce-4b32-84a8-486b0c828a93&amp;wid=MCO596168051&amp;sid=search" xr:uid="{EF6D6760-3671-4689-9BF3-15F9FD510D7D}"/>
    <hyperlink ref="M28" r:id="rId37" xr:uid="{6AB40499-D550-4153-B5E9-3742C43FA593}"/>
    <hyperlink ref="M29" r:id="rId38" location="polycard_client=search-nordic&amp;search_layout=grid&amp;position=2&amp;type=product&amp;tracking_id=7c3488fe-5383-473b-97af-01a85e8b82c0&amp;wid=MCO2938009106&amp;sid=search" xr:uid="{747A5A92-AE22-4CBD-B2EB-98EB30D330C0}"/>
    <hyperlink ref="M9" r:id="rId39" location="polycard_client=search-nordic&amp;search_layout=grid&amp;position=9&amp;type=item&amp;tracking_id=2bf7d0c1-b995-46eb-9df4-e88a2b035073" xr:uid="{A56E41CC-EAF3-4056-A96F-758051C871D3}"/>
  </hyperlinks>
  <pageMargins left="0.7" right="0.7" top="0.75" bottom="0.75" header="0.3" footer="0.3"/>
  <pageSetup orientation="portrait" horizontalDpi="4294967294" verticalDpi="4294967294" r:id="rId40"/>
  <drawing r:id="rId4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733e932-e53e-4b9f-9b3d-a5b097beb5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4A7DA68D0CFC43828C1C4549BCD105" ma:contentTypeVersion="10" ma:contentTypeDescription="Crear nuevo documento." ma:contentTypeScope="" ma:versionID="d57cd2f55a747806a16cf9e9a1f41a36">
  <xsd:schema xmlns:xsd="http://www.w3.org/2001/XMLSchema" xmlns:xs="http://www.w3.org/2001/XMLSchema" xmlns:p="http://schemas.microsoft.com/office/2006/metadata/properties" xmlns:ns3="4733e932-e53e-4b9f-9b3d-a5b097beb529" targetNamespace="http://schemas.microsoft.com/office/2006/metadata/properties" ma:root="true" ma:fieldsID="1c7f6bd38141681829aeee649d923acd" ns3:_="">
    <xsd:import namespace="4733e932-e53e-4b9f-9b3d-a5b097beb529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33e932-e53e-4b9f-9b3d-a5b097beb52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2EEAA9-FE71-4033-AA6A-3D986E6DD92B}">
  <ds:schemaRefs>
    <ds:schemaRef ds:uri="http://schemas.microsoft.com/office/2006/metadata/properties"/>
    <ds:schemaRef ds:uri="http://schemas.microsoft.com/office/infopath/2007/PartnerControls"/>
    <ds:schemaRef ds:uri="4733e932-e53e-4b9f-9b3d-a5b097beb529"/>
  </ds:schemaRefs>
</ds:datastoreItem>
</file>

<file path=customXml/itemProps2.xml><?xml version="1.0" encoding="utf-8"?>
<ds:datastoreItem xmlns:ds="http://schemas.openxmlformats.org/officeDocument/2006/customXml" ds:itemID="{9EBA83DD-AA02-495B-A813-476782C914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496D3B-770D-42F5-AB7E-676414CA44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33e932-e53e-4b9f-9b3d-a5b097beb5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Camila Rodriguez Zarta</dc:creator>
  <cp:keywords/>
  <dc:description/>
  <cp:lastModifiedBy>Erica Gallo</cp:lastModifiedBy>
  <cp:revision/>
  <dcterms:created xsi:type="dcterms:W3CDTF">2025-09-01T23:36:16Z</dcterms:created>
  <dcterms:modified xsi:type="dcterms:W3CDTF">2025-11-25T15:38:26Z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0x010100BB4A7DA68D0CFC43828C1C4549BCD105</vt:lpwstr>
  </property>
</Properties>
</file>