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Formacion\Desktop\"/>
    </mc:Choice>
  </mc:AlternateContent>
  <xr:revisionPtr revIDLastSave="0" documentId="8_{FAC7279F-2206-4D98-964D-8CE7BA110BA4}" xr6:coauthVersionLast="36" xr6:coauthVersionMax="36" xr10:uidLastSave="{00000000-0000-0000-0000-000000000000}"/>
  <bookViews>
    <workbookView xWindow="0" yWindow="0" windowWidth="11580" windowHeight="5445" xr2:uid="{72C8CBC3-3333-4C8B-B93B-05B88032B515}"/>
  </bookViews>
  <sheets>
    <sheet name="COT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3" l="1"/>
  <c r="K20" i="3" s="1"/>
  <c r="L20" i="3" s="1"/>
  <c r="G20" i="3"/>
  <c r="J20" i="3" s="1"/>
  <c r="G21" i="3"/>
  <c r="J21" i="3" s="1"/>
  <c r="I21" i="3"/>
  <c r="K21" i="3" s="1"/>
  <c r="L21" i="3" s="1"/>
  <c r="I7" i="3"/>
  <c r="K7" i="3" s="1"/>
  <c r="L7" i="3" s="1"/>
  <c r="I3" i="3"/>
  <c r="K3" i="3" s="1"/>
  <c r="L3" i="3" s="1"/>
  <c r="G7" i="3"/>
  <c r="J7" i="3" s="1"/>
  <c r="G15" i="3"/>
  <c r="J15" i="3" s="1"/>
  <c r="I15" i="3"/>
  <c r="K15" i="3" s="1"/>
  <c r="L15" i="3" s="1"/>
  <c r="I8" i="3"/>
  <c r="K8" i="3" s="1"/>
  <c r="L8" i="3" s="1"/>
  <c r="I24" i="3"/>
  <c r="K24" i="3" s="1"/>
  <c r="L24" i="3" s="1"/>
  <c r="G13" i="3"/>
  <c r="J13" i="3" s="1"/>
  <c r="I13" i="3"/>
  <c r="K13" i="3" s="1"/>
  <c r="L13" i="3" s="1"/>
  <c r="G4" i="3"/>
  <c r="J4" i="3" s="1"/>
  <c r="I4" i="3"/>
  <c r="K4" i="3" s="1"/>
  <c r="L4" i="3" s="1"/>
  <c r="G8" i="3"/>
  <c r="J8" i="3"/>
  <c r="G24" i="3"/>
  <c r="J24" i="3" s="1"/>
  <c r="I11" i="3"/>
  <c r="K11" i="3" s="1"/>
  <c r="L11" i="3" s="1"/>
  <c r="G22" i="3"/>
  <c r="J22" i="3" s="1"/>
  <c r="I22" i="3"/>
  <c r="K22" i="3" s="1"/>
  <c r="L22" i="3" s="1"/>
  <c r="G16" i="3"/>
  <c r="J16" i="3" s="1"/>
  <c r="I16" i="3"/>
  <c r="K16" i="3" s="1"/>
  <c r="L16" i="3" s="1"/>
  <c r="G14" i="3"/>
  <c r="J14" i="3" s="1"/>
  <c r="I14" i="3"/>
  <c r="K14" i="3" s="1"/>
  <c r="L14" i="3" s="1"/>
  <c r="I5" i="3"/>
  <c r="K5" i="3" s="1"/>
  <c r="L5" i="3" s="1"/>
  <c r="I18" i="3"/>
  <c r="K18" i="3" s="1"/>
  <c r="L18" i="3" s="1"/>
  <c r="G9" i="3"/>
  <c r="J9" i="3" s="1"/>
  <c r="I9" i="3"/>
  <c r="K9" i="3" s="1"/>
  <c r="L9" i="3" s="1"/>
  <c r="G25" i="3"/>
  <c r="J25" i="3" s="1"/>
  <c r="I25" i="3"/>
  <c r="K25" i="3" s="1"/>
  <c r="L25" i="3" s="1"/>
  <c r="I19" i="3"/>
  <c r="K19" i="3" s="1"/>
  <c r="L19" i="3" s="1"/>
  <c r="G6" i="3"/>
  <c r="J6" i="3" s="1"/>
  <c r="I6" i="3"/>
  <c r="K6" i="3" s="1"/>
  <c r="L6" i="3" s="1"/>
  <c r="G18" i="3"/>
  <c r="J18" i="3"/>
  <c r="G5" i="3"/>
  <c r="J5" i="3"/>
  <c r="I27" i="3"/>
  <c r="K27" i="3" s="1"/>
  <c r="L27" i="3" s="1"/>
  <c r="G10" i="3"/>
  <c r="J10" i="3" s="1"/>
  <c r="I10" i="3"/>
  <c r="K10" i="3" s="1"/>
  <c r="L10" i="3" s="1"/>
  <c r="G17" i="3"/>
  <c r="J17" i="3" s="1"/>
  <c r="I17" i="3"/>
  <c r="K17" i="3" s="1"/>
  <c r="L17" i="3" s="1"/>
  <c r="G26" i="3"/>
  <c r="J26" i="3" s="1"/>
  <c r="I26" i="3"/>
  <c r="K26" i="3" s="1"/>
  <c r="L26" i="3" s="1"/>
  <c r="G23" i="3"/>
  <c r="J23" i="3" s="1"/>
  <c r="I23" i="3"/>
  <c r="K23" i="3" s="1"/>
  <c r="L23" i="3" s="1"/>
  <c r="G12" i="3"/>
  <c r="J12" i="3" s="1"/>
  <c r="I12" i="3"/>
  <c r="K12" i="3" s="1"/>
  <c r="L12" i="3" s="1"/>
  <c r="G3" i="3"/>
  <c r="J3" i="3" s="1"/>
  <c r="G11" i="3"/>
  <c r="J11" i="3" s="1"/>
  <c r="G19" i="3"/>
  <c r="J19" i="3" s="1"/>
  <c r="G27" i="3"/>
  <c r="J27" i="3"/>
  <c r="L28" i="3" l="1"/>
</calcChain>
</file>

<file path=xl/sharedStrings.xml><?xml version="1.0" encoding="utf-8"?>
<sst xmlns="http://schemas.openxmlformats.org/spreadsheetml/2006/main" count="61" uniqueCount="59">
  <si>
    <t>ITEM</t>
  </si>
  <si>
    <t>DESCRIPCION</t>
  </si>
  <si>
    <t>CANTIDAD</t>
  </si>
  <si>
    <t>Bayetillas limpión docena 40 x 60 cm</t>
  </si>
  <si>
    <t>Paños de microfibra o algodón, ideales para limpieza de superficies sin dejar residuos ni rayones.</t>
  </si>
  <si>
    <t>Brocha Multiusos 2 Pulgada Para Mantenimiento Preventivo</t>
  </si>
  <si>
    <t>Herramienta de cerdas suaves para remover polvo de componentes electrónicos sin generar estática.</t>
  </si>
  <si>
    <t>Limpiador de circuitos electrónicos y contactos 500 ml</t>
  </si>
  <si>
    <t>Aerosol dieléctrico que elimina residuos, humedad y óxido en tarjetas electrónicas y conectores.</t>
  </si>
  <si>
    <t xml:space="preserve">Alcohol Isopropílico x 500 ml </t>
  </si>
  <si>
    <t>Solvente de alta pureza (≥99%) usado para limpieza de componentes electrónicos por su rápida evaporación y no conductividad.</t>
  </si>
  <si>
    <t>Liquido Para Limpiar Pantallas x 200cm3</t>
  </si>
  <si>
    <t>Solución especializada para pantallas LCD/LED que no deja marcas ni daña recubrimientos antirreflejo.</t>
  </si>
  <si>
    <t>Pasta Térmica Refrigerante Disipadora Hy510 Jeringa 8gr Gris</t>
  </si>
  <si>
    <t>Compuesto térmico que mejora la transferencia de calor entre CPU/GPU y disipador.</t>
  </si>
  <si>
    <t>Gafas de protección ocular</t>
  </si>
  <si>
    <t>Lentes de seguridad contra partículas, salpicaduras o polvo durante mantenimiento.</t>
  </si>
  <si>
    <t>Guantes antiestáticos para servicio técnico</t>
  </si>
  <si>
    <t>Evitan descargas electrostáticas que pueden dañar componentes electrónicos sensibles.</t>
  </si>
  <si>
    <t>Manilla Pulsera Antiestática Ajustable Alta Calidad</t>
  </si>
  <si>
    <t>Dispositivo que descarga la electricidad estática del cuerpo a tierra, esencial para manipular hardware.</t>
  </si>
  <si>
    <t>Guantes de protección para el guante dieléctrico de silicona</t>
  </si>
  <si>
    <t>Cubierta externa que protege el guante dieléctrico contra cortes o abrasión.</t>
  </si>
  <si>
    <t>Guantes de protección dieléctricos de silicona</t>
  </si>
  <si>
    <t>Aislantes eléctricos para trabajos en ambientes con riesgo de contacto eléctrico.</t>
  </si>
  <si>
    <t>Cofia o monja contra arco eléctrico tipo faraón</t>
  </si>
  <si>
    <t>Protección para cabeza y cuello contra arco eléctrico, usada en trabajos de alto voltaje.</t>
  </si>
  <si>
    <t>Casco de protección dieléctrica</t>
  </si>
  <si>
    <t>Casco certificado para trabajos eléctricos, resistente a impactos y no conductor.</t>
  </si>
  <si>
    <t>Arnés de Seguridad DIJJIG Full Body Harness</t>
  </si>
  <si>
    <t>Arnés de cuerpo completo para trabajos en altura, con puntos de anclaje y ajuste ergonómico.</t>
  </si>
  <si>
    <t>Cable Consola Cisco DB9 a RJ45</t>
  </si>
  <si>
    <t>Cable para conexión directa a equipos Cisco vía consola, usado en configuración de red.</t>
  </si>
  <si>
    <t>Kit Destornilladores de Precisión 103 piezas</t>
  </si>
  <si>
    <t>Set completo para desmontaje y reparación de dispositivos electrónicos con tornillos pequeños.</t>
  </si>
  <si>
    <t>Kit Tester De Disyuntores Digital Y Probador De Salida Gfci</t>
  </si>
  <si>
    <t>Instrumento para verificar el funcionamiento de disyuntores y tomas con protección GFCI.</t>
  </si>
  <si>
    <t>Detector de voltaje UT202A+</t>
  </si>
  <si>
    <t>Pinza amperimétrica con función de detección de voltaje sin contacto, útil en diagnóstico eléctrico.</t>
  </si>
  <si>
    <t>Pinza Ponchadora Modular RJ 45</t>
  </si>
  <si>
    <t>Herramienta para crimpar conectores RJ45 en cables de red.</t>
  </si>
  <si>
    <t>Ponchadora AMP Cat 6  6A</t>
  </si>
  <si>
    <t>Herramienta especializada para conectores AMP de categoría 6/6A, usada en redes estructuradas.</t>
  </si>
  <si>
    <t>Prensa Total THCT070</t>
  </si>
  <si>
    <t>Herramienta de presión para tareas mecánicas o ensamblaje de componentes.</t>
  </si>
  <si>
    <t>Sopladora/Aspiradora de Mano Inalámbrica</t>
  </si>
  <si>
    <t>Dispositivo portátil para remover polvo de equipos electrónicos sin contacto físico.</t>
  </si>
  <si>
    <t>SSD Externo 1TB con Estuche Resistente</t>
  </si>
  <si>
    <t>Unidad de estado sólido portátil para respaldo de información, con carcasa protectora contra golpes.</t>
  </si>
  <si>
    <t>Kit Stanley 65-980</t>
  </si>
  <si>
    <t>Juego de destornilladores de uso general con mango ergonómico.</t>
  </si>
  <si>
    <t>Kit Stanley 84-011</t>
  </si>
  <si>
    <t>Juego de llaves combinadas o herramientas manuales para mantenimiento técnico.</t>
  </si>
  <si>
    <t>VALOR UNITARIO ANTES DE IVA</t>
  </si>
  <si>
    <t>VALOR TOTAL ANTES DE IVA</t>
  </si>
  <si>
    <t>IVA</t>
  </si>
  <si>
    <t>VALOR UNITARIO IVA</t>
  </si>
  <si>
    <t>VALOR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</si>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</sst>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0" xfId="1" applyFont="1"/>
    <xf numFmtId="44" fontId="2" fillId="0" borderId="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4" fontId="2" fillId="0" borderId="6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4" fontId="1" fillId="2" borderId="6" xfId="1" applyFont="1" applyFill="1" applyBorder="1" applyAlignment="1">
      <alignment horizontal="center" vertical="center" wrapText="1"/>
    </xf>
    <xf numFmtId="44" fontId="1" fillId="0" borderId="0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48B7D-90D5-4EA3-A020-6AAEE57DD23F}">
  <dimension ref="B1:M28"/>
  <sheetViews>
    <sheetView tabSelected="1" topLeftCell="C1" workbookViewId="0">
      <selection activeCell="L3" sqref="L3:L27"/>
    </sheetView>
  </sheetViews>
  <sheetFormatPr baseColWidth="10" defaultRowHeight="14.25"/>
  <cols>
    <col min="1" max="1" width="4.75" customWidth="1"/>
    <col min="3" max="3" width="34.375" style="4" customWidth="1"/>
    <col min="4" max="4" width="43.875" customWidth="1"/>
    <col min="6" max="6" width="20" customWidth="1"/>
    <col min="7" max="7" width="15.625" customWidth="1"/>
    <col min="8" max="8" width="8.125" customWidth="1"/>
    <col min="9" max="9" width="15.75" style="5" customWidth="1"/>
    <col min="10" max="10" width="20.25" style="5" customWidth="1"/>
    <col min="11" max="11" width="15" style="5" customWidth="1"/>
    <col min="12" max="12" width="14.375" style="5" bestFit="1" customWidth="1"/>
    <col min="13" max="13" width="14.375" style="5" customWidth="1"/>
  </cols>
  <sheetData>
    <row r="1" spans="2:13" ht="15" thickBot="1"/>
    <row r="2" spans="2:13" s="4" customFormat="1" ht="30.75" thickBot="1">
      <c r="B2" s="3" t="s">
        <v>0</v>
      </c>
      <c r="C2" s="3" t="s">
        <v>1</v>
      </c>
      <c r="D2" s="12" t="s">
        <v>1</v>
      </c>
      <c r="E2" s="13" t="s">
        <v>2</v>
      </c>
      <c r="F2" s="13" t="s">
        <v>53</v>
      </c>
      <c r="G2" s="13" t="s">
        <v>54</v>
      </c>
      <c r="H2" s="13" t="s">
        <v>55</v>
      </c>
      <c r="I2" s="14" t="s">
        <v>56</v>
      </c>
      <c r="J2" s="14" t="s">
        <v>53</v>
      </c>
      <c r="K2" s="14" t="s">
        <v>57</v>
      </c>
      <c r="L2" s="14" t="s">
        <v>58</v>
      </c>
      <c r="M2" s="15"/>
    </row>
    <row r="3" spans="2:13" ht="43.5" thickBot="1">
      <c r="B3" s="1">
        <v>1</v>
      </c>
      <c r="C3" s="2" t="s">
        <v>3</v>
      </c>
      <c r="D3" s="7" t="s">
        <v>4</v>
      </c>
      <c r="E3" s="8">
        <v>4</v>
      </c>
      <c r="F3" s="9">
        <v>29306.117647058825</v>
      </c>
      <c r="G3" s="9">
        <f>E3*F3</f>
        <v>117224.4705882353</v>
      </c>
      <c r="H3" s="10">
        <v>0.19</v>
      </c>
      <c r="I3" s="11">
        <f>F3*H3</f>
        <v>5568.1623529411772</v>
      </c>
      <c r="J3" s="11">
        <f>G3*H3</f>
        <v>22272.649411764709</v>
      </c>
      <c r="K3" s="11">
        <f>F3+I3</f>
        <v>34874.28</v>
      </c>
      <c r="L3" s="11">
        <f>(K3*E3)</f>
        <v>139497.12</v>
      </c>
      <c r="M3" s="6"/>
    </row>
    <row r="4" spans="2:13" ht="29.25" thickBot="1">
      <c r="B4" s="1">
        <v>2</v>
      </c>
      <c r="C4" s="2" t="s">
        <v>5</v>
      </c>
      <c r="D4" s="7" t="s">
        <v>6</v>
      </c>
      <c r="E4" s="8">
        <v>4</v>
      </c>
      <c r="F4" s="9">
        <v>7597.8823529411766</v>
      </c>
      <c r="G4" s="9">
        <f t="shared" ref="G4:G27" si="0">E4*F4</f>
        <v>30391.529411764706</v>
      </c>
      <c r="H4" s="10">
        <v>0.19</v>
      </c>
      <c r="I4" s="11">
        <f t="shared" ref="I4:I27" si="1">F4*H4</f>
        <v>1443.5976470588237</v>
      </c>
      <c r="J4" s="11">
        <f t="shared" ref="J4:J27" si="2">G4*H4</f>
        <v>5774.3905882352947</v>
      </c>
      <c r="K4" s="11">
        <f t="shared" ref="K4:K27" si="3">F4+I4</f>
        <v>9041.48</v>
      </c>
      <c r="L4" s="11">
        <f t="shared" ref="L4:L27" si="4">(K4*E4)</f>
        <v>36165.919999999998</v>
      </c>
      <c r="M4" s="6"/>
    </row>
    <row r="5" spans="2:13" ht="29.25" thickBot="1">
      <c r="B5" s="1">
        <v>3</v>
      </c>
      <c r="C5" s="2" t="s">
        <v>7</v>
      </c>
      <c r="D5" s="7" t="s">
        <v>8</v>
      </c>
      <c r="E5" s="8">
        <v>4</v>
      </c>
      <c r="F5" s="9">
        <v>27135.294117647059</v>
      </c>
      <c r="G5" s="9">
        <f t="shared" si="0"/>
        <v>108541.17647058824</v>
      </c>
      <c r="H5" s="10">
        <v>0.19</v>
      </c>
      <c r="I5" s="11">
        <f t="shared" si="1"/>
        <v>5155.7058823529414</v>
      </c>
      <c r="J5" s="11">
        <f t="shared" si="2"/>
        <v>20622.823529411766</v>
      </c>
      <c r="K5" s="11">
        <f t="shared" si="3"/>
        <v>32291</v>
      </c>
      <c r="L5" s="11">
        <f t="shared" si="4"/>
        <v>129164</v>
      </c>
      <c r="M5" s="6"/>
    </row>
    <row r="6" spans="2:13" ht="43.5" thickBot="1">
      <c r="B6" s="1">
        <v>4</v>
      </c>
      <c r="C6" s="2" t="s">
        <v>9</v>
      </c>
      <c r="D6" s="7" t="s">
        <v>10</v>
      </c>
      <c r="E6" s="8">
        <v>4</v>
      </c>
      <c r="F6" s="9">
        <v>19537.411764705885</v>
      </c>
      <c r="G6" s="9">
        <f t="shared" si="0"/>
        <v>78149.647058823539</v>
      </c>
      <c r="H6" s="10">
        <v>0.19</v>
      </c>
      <c r="I6" s="11">
        <f t="shared" si="1"/>
        <v>3712.108235294118</v>
      </c>
      <c r="J6" s="11">
        <f t="shared" si="2"/>
        <v>14848.432941176472</v>
      </c>
      <c r="K6" s="11">
        <f t="shared" si="3"/>
        <v>23249.520000000004</v>
      </c>
      <c r="L6" s="11">
        <f t="shared" si="4"/>
        <v>92998.080000000016</v>
      </c>
      <c r="M6" s="6"/>
    </row>
    <row r="7" spans="2:13" ht="43.5" thickBot="1">
      <c r="B7" s="1">
        <v>5</v>
      </c>
      <c r="C7" s="2" t="s">
        <v>11</v>
      </c>
      <c r="D7" s="7" t="s">
        <v>12</v>
      </c>
      <c r="E7" s="8">
        <v>4</v>
      </c>
      <c r="F7" s="9">
        <v>32562.352941176468</v>
      </c>
      <c r="G7" s="9">
        <f t="shared" si="0"/>
        <v>130249.41176470587</v>
      </c>
      <c r="H7" s="10">
        <v>0.19</v>
      </c>
      <c r="I7" s="11">
        <f t="shared" si="1"/>
        <v>6186.8470588235286</v>
      </c>
      <c r="J7" s="11">
        <f t="shared" si="2"/>
        <v>24747.388235294115</v>
      </c>
      <c r="K7" s="11">
        <f t="shared" si="3"/>
        <v>38749.199999999997</v>
      </c>
      <c r="L7" s="11">
        <f t="shared" si="4"/>
        <v>154996.79999999999</v>
      </c>
      <c r="M7" s="6"/>
    </row>
    <row r="8" spans="2:13" ht="29.25" thickBot="1">
      <c r="B8" s="1">
        <v>6</v>
      </c>
      <c r="C8" s="2" t="s">
        <v>13</v>
      </c>
      <c r="D8" s="7" t="s">
        <v>14</v>
      </c>
      <c r="E8" s="8">
        <v>4</v>
      </c>
      <c r="F8" s="9">
        <v>32562.352941176468</v>
      </c>
      <c r="G8" s="9">
        <f t="shared" si="0"/>
        <v>130249.41176470587</v>
      </c>
      <c r="H8" s="10">
        <v>0.19</v>
      </c>
      <c r="I8" s="11">
        <f t="shared" si="1"/>
        <v>6186.8470588235286</v>
      </c>
      <c r="J8" s="11">
        <f t="shared" si="2"/>
        <v>24747.388235294115</v>
      </c>
      <c r="K8" s="11">
        <f t="shared" si="3"/>
        <v>38749.199999999997</v>
      </c>
      <c r="L8" s="11">
        <f t="shared" si="4"/>
        <v>154996.79999999999</v>
      </c>
      <c r="M8" s="6"/>
    </row>
    <row r="9" spans="2:13" ht="29.25" thickBot="1">
      <c r="B9" s="1">
        <v>7</v>
      </c>
      <c r="C9" s="2" t="s">
        <v>15</v>
      </c>
      <c r="D9" s="7" t="s">
        <v>16</v>
      </c>
      <c r="E9" s="8">
        <v>4</v>
      </c>
      <c r="F9" s="9">
        <v>13024.941176470589</v>
      </c>
      <c r="G9" s="9">
        <f t="shared" si="0"/>
        <v>52099.764705882357</v>
      </c>
      <c r="H9" s="10">
        <v>0.19</v>
      </c>
      <c r="I9" s="11">
        <f t="shared" si="1"/>
        <v>2474.738823529412</v>
      </c>
      <c r="J9" s="11">
        <f t="shared" si="2"/>
        <v>9898.955294117648</v>
      </c>
      <c r="K9" s="11">
        <f t="shared" si="3"/>
        <v>15499.68</v>
      </c>
      <c r="L9" s="11">
        <f t="shared" si="4"/>
        <v>61998.720000000001</v>
      </c>
      <c r="M9" s="6"/>
    </row>
    <row r="10" spans="2:13" ht="29.25" thickBot="1">
      <c r="B10" s="1">
        <v>8</v>
      </c>
      <c r="C10" s="2" t="s">
        <v>17</v>
      </c>
      <c r="D10" s="7" t="s">
        <v>18</v>
      </c>
      <c r="E10" s="8">
        <v>4</v>
      </c>
      <c r="F10" s="9">
        <v>24855.929411764708</v>
      </c>
      <c r="G10" s="9">
        <f t="shared" si="0"/>
        <v>99423.717647058831</v>
      </c>
      <c r="H10" s="10">
        <v>0.19</v>
      </c>
      <c r="I10" s="11">
        <f t="shared" si="1"/>
        <v>4722.6265882352945</v>
      </c>
      <c r="J10" s="11">
        <f t="shared" si="2"/>
        <v>18890.506352941178</v>
      </c>
      <c r="K10" s="11">
        <f t="shared" si="3"/>
        <v>29578.556000000004</v>
      </c>
      <c r="L10" s="11">
        <f t="shared" si="4"/>
        <v>118314.22400000002</v>
      </c>
      <c r="M10" s="6"/>
    </row>
    <row r="11" spans="2:13" ht="29.25" thickBot="1">
      <c r="B11" s="1">
        <v>9</v>
      </c>
      <c r="C11" s="2" t="s">
        <v>19</v>
      </c>
      <c r="D11" s="7" t="s">
        <v>20</v>
      </c>
      <c r="E11" s="8">
        <v>4</v>
      </c>
      <c r="F11" s="9">
        <v>27135.294117647059</v>
      </c>
      <c r="G11" s="9">
        <f t="shared" si="0"/>
        <v>108541.17647058824</v>
      </c>
      <c r="H11" s="10">
        <v>0.19</v>
      </c>
      <c r="I11" s="11">
        <f t="shared" si="1"/>
        <v>5155.7058823529414</v>
      </c>
      <c r="J11" s="11">
        <f t="shared" si="2"/>
        <v>20622.823529411766</v>
      </c>
      <c r="K11" s="11">
        <f t="shared" si="3"/>
        <v>32291</v>
      </c>
      <c r="L11" s="11">
        <f t="shared" si="4"/>
        <v>129164</v>
      </c>
      <c r="M11" s="6"/>
    </row>
    <row r="12" spans="2:13" ht="29.25" thickBot="1">
      <c r="B12" s="1">
        <v>10</v>
      </c>
      <c r="C12" s="2" t="s">
        <v>21</v>
      </c>
      <c r="D12" s="7" t="s">
        <v>22</v>
      </c>
      <c r="E12" s="8">
        <v>2</v>
      </c>
      <c r="F12" s="9">
        <v>37989.411764705888</v>
      </c>
      <c r="G12" s="9">
        <f t="shared" si="0"/>
        <v>75978.823529411777</v>
      </c>
      <c r="H12" s="10">
        <v>0.19</v>
      </c>
      <c r="I12" s="11">
        <f t="shared" si="1"/>
        <v>7217.9882352941186</v>
      </c>
      <c r="J12" s="11">
        <f t="shared" si="2"/>
        <v>14435.976470588237</v>
      </c>
      <c r="K12" s="11">
        <f t="shared" si="3"/>
        <v>45207.400000000009</v>
      </c>
      <c r="L12" s="11">
        <f t="shared" si="4"/>
        <v>90414.800000000017</v>
      </c>
      <c r="M12" s="6"/>
    </row>
    <row r="13" spans="2:13" ht="29.25" thickBot="1">
      <c r="B13" s="1">
        <v>11</v>
      </c>
      <c r="C13" s="2" t="s">
        <v>23</v>
      </c>
      <c r="D13" s="7" t="s">
        <v>24</v>
      </c>
      <c r="E13" s="8">
        <v>2</v>
      </c>
      <c r="F13" s="9">
        <v>37989.411764705888</v>
      </c>
      <c r="G13" s="9">
        <f t="shared" si="0"/>
        <v>75978.823529411777</v>
      </c>
      <c r="H13" s="10">
        <v>0.19</v>
      </c>
      <c r="I13" s="11">
        <f t="shared" si="1"/>
        <v>7217.9882352941186</v>
      </c>
      <c r="J13" s="11">
        <f t="shared" si="2"/>
        <v>14435.976470588237</v>
      </c>
      <c r="K13" s="11">
        <f t="shared" si="3"/>
        <v>45207.400000000009</v>
      </c>
      <c r="L13" s="11">
        <f t="shared" si="4"/>
        <v>90414.800000000017</v>
      </c>
      <c r="M13" s="6"/>
    </row>
    <row r="14" spans="2:13" ht="29.25" thickBot="1">
      <c r="B14" s="1">
        <v>12</v>
      </c>
      <c r="C14" s="2" t="s">
        <v>25</v>
      </c>
      <c r="D14" s="7" t="s">
        <v>26</v>
      </c>
      <c r="E14" s="8">
        <v>2</v>
      </c>
      <c r="F14" s="9">
        <v>54270.588235294119</v>
      </c>
      <c r="G14" s="9">
        <f t="shared" si="0"/>
        <v>108541.17647058824</v>
      </c>
      <c r="H14" s="10">
        <v>0.19</v>
      </c>
      <c r="I14" s="11">
        <f t="shared" si="1"/>
        <v>10311.411764705883</v>
      </c>
      <c r="J14" s="11">
        <f t="shared" si="2"/>
        <v>20622.823529411766</v>
      </c>
      <c r="K14" s="11">
        <f t="shared" si="3"/>
        <v>64582</v>
      </c>
      <c r="L14" s="11">
        <f t="shared" si="4"/>
        <v>129164</v>
      </c>
      <c r="M14" s="6"/>
    </row>
    <row r="15" spans="2:13" ht="29.25" thickBot="1">
      <c r="B15" s="1">
        <v>13</v>
      </c>
      <c r="C15" s="2" t="s">
        <v>27</v>
      </c>
      <c r="D15" s="7" t="s">
        <v>28</v>
      </c>
      <c r="E15" s="8">
        <v>1</v>
      </c>
      <c r="F15" s="9">
        <v>54270.588235294119</v>
      </c>
      <c r="G15" s="9">
        <f t="shared" si="0"/>
        <v>54270.588235294119</v>
      </c>
      <c r="H15" s="10">
        <v>0.19</v>
      </c>
      <c r="I15" s="11">
        <f t="shared" si="1"/>
        <v>10311.411764705883</v>
      </c>
      <c r="J15" s="11">
        <f t="shared" si="2"/>
        <v>10311.411764705883</v>
      </c>
      <c r="K15" s="11">
        <f t="shared" si="3"/>
        <v>64582</v>
      </c>
      <c r="L15" s="11">
        <f t="shared" si="4"/>
        <v>64582</v>
      </c>
      <c r="M15" s="6"/>
    </row>
    <row r="16" spans="2:13" ht="29.25" thickBot="1">
      <c r="B16" s="1">
        <v>14</v>
      </c>
      <c r="C16" s="2" t="s">
        <v>29</v>
      </c>
      <c r="D16" s="7" t="s">
        <v>30</v>
      </c>
      <c r="E16" s="8">
        <v>1</v>
      </c>
      <c r="F16" s="9">
        <v>581780.70588235301</v>
      </c>
      <c r="G16" s="9">
        <f t="shared" si="0"/>
        <v>581780.70588235301</v>
      </c>
      <c r="H16" s="10">
        <v>0.19</v>
      </c>
      <c r="I16" s="11">
        <f t="shared" si="1"/>
        <v>110538.33411764707</v>
      </c>
      <c r="J16" s="11">
        <f t="shared" si="2"/>
        <v>110538.33411764707</v>
      </c>
      <c r="K16" s="11">
        <f t="shared" si="3"/>
        <v>692319.04</v>
      </c>
      <c r="L16" s="11">
        <f t="shared" si="4"/>
        <v>692319.04</v>
      </c>
      <c r="M16" s="6"/>
    </row>
    <row r="17" spans="2:13" ht="29.25" thickBot="1">
      <c r="B17" s="1">
        <v>15</v>
      </c>
      <c r="C17" s="2" t="s">
        <v>31</v>
      </c>
      <c r="D17" s="7" t="s">
        <v>32</v>
      </c>
      <c r="E17" s="8">
        <v>5</v>
      </c>
      <c r="F17" s="9">
        <v>60783.058823529413</v>
      </c>
      <c r="G17" s="9">
        <f t="shared" si="0"/>
        <v>303915.29411764705</v>
      </c>
      <c r="H17" s="10">
        <v>0.19</v>
      </c>
      <c r="I17" s="11">
        <f t="shared" si="1"/>
        <v>11548.781176470589</v>
      </c>
      <c r="J17" s="11">
        <f t="shared" si="2"/>
        <v>57743.905882352941</v>
      </c>
      <c r="K17" s="11">
        <f t="shared" si="3"/>
        <v>72331.839999999997</v>
      </c>
      <c r="L17" s="11">
        <f t="shared" si="4"/>
        <v>361659.19999999995</v>
      </c>
      <c r="M17" s="6"/>
    </row>
    <row r="18" spans="2:13" ht="29.25" thickBot="1">
      <c r="B18" s="1">
        <v>16</v>
      </c>
      <c r="C18" s="2" t="s">
        <v>33</v>
      </c>
      <c r="D18" s="7" t="s">
        <v>34</v>
      </c>
      <c r="E18" s="8">
        <v>7</v>
      </c>
      <c r="F18" s="9">
        <v>238790.58823529413</v>
      </c>
      <c r="G18" s="9">
        <f t="shared" si="0"/>
        <v>1671534.1176470588</v>
      </c>
      <c r="H18" s="10">
        <v>0.19</v>
      </c>
      <c r="I18" s="11">
        <f t="shared" si="1"/>
        <v>45370.211764705884</v>
      </c>
      <c r="J18" s="11">
        <f t="shared" si="2"/>
        <v>317591.48235294118</v>
      </c>
      <c r="K18" s="11">
        <f t="shared" si="3"/>
        <v>284160.8</v>
      </c>
      <c r="L18" s="11">
        <f t="shared" si="4"/>
        <v>1989125.5999999999</v>
      </c>
      <c r="M18" s="6"/>
    </row>
    <row r="19" spans="2:13" ht="29.25" thickBot="1">
      <c r="B19" s="1">
        <v>17</v>
      </c>
      <c r="C19" s="2" t="s">
        <v>35</v>
      </c>
      <c r="D19" s="7" t="s">
        <v>36</v>
      </c>
      <c r="E19" s="8">
        <v>1</v>
      </c>
      <c r="F19" s="9">
        <v>198630.35294117648</v>
      </c>
      <c r="G19" s="9">
        <f t="shared" si="0"/>
        <v>198630.35294117648</v>
      </c>
      <c r="H19" s="10">
        <v>0.19</v>
      </c>
      <c r="I19" s="11">
        <f t="shared" si="1"/>
        <v>37739.767058823534</v>
      </c>
      <c r="J19" s="11">
        <f t="shared" si="2"/>
        <v>37739.767058823534</v>
      </c>
      <c r="K19" s="11">
        <f t="shared" si="3"/>
        <v>236370.12</v>
      </c>
      <c r="L19" s="11">
        <f t="shared" si="4"/>
        <v>236370.12</v>
      </c>
      <c r="M19" s="6"/>
    </row>
    <row r="20" spans="2:13" ht="29.25" thickBot="1">
      <c r="B20" s="1">
        <v>18</v>
      </c>
      <c r="C20" s="2" t="s">
        <v>37</v>
      </c>
      <c r="D20" s="7" t="s">
        <v>38</v>
      </c>
      <c r="E20" s="8">
        <v>1</v>
      </c>
      <c r="F20" s="9">
        <v>171495.05882352943</v>
      </c>
      <c r="G20" s="9">
        <f t="shared" si="0"/>
        <v>171495.05882352943</v>
      </c>
      <c r="H20" s="10">
        <v>0.19</v>
      </c>
      <c r="I20" s="11">
        <f t="shared" si="1"/>
        <v>32584.06117647059</v>
      </c>
      <c r="J20" s="11">
        <f t="shared" si="2"/>
        <v>32584.06117647059</v>
      </c>
      <c r="K20" s="11">
        <f t="shared" si="3"/>
        <v>204079.12000000002</v>
      </c>
      <c r="L20" s="11">
        <f t="shared" si="4"/>
        <v>204079.12000000002</v>
      </c>
      <c r="M20" s="6"/>
    </row>
    <row r="21" spans="2:13" ht="29.25" thickBot="1">
      <c r="B21" s="1">
        <v>19</v>
      </c>
      <c r="C21" s="2" t="s">
        <v>39</v>
      </c>
      <c r="D21" s="7" t="s">
        <v>40</v>
      </c>
      <c r="E21" s="8">
        <v>1</v>
      </c>
      <c r="F21" s="9">
        <v>67295.529411764699</v>
      </c>
      <c r="G21" s="9">
        <f t="shared" si="0"/>
        <v>67295.529411764699</v>
      </c>
      <c r="H21" s="10">
        <v>0.19</v>
      </c>
      <c r="I21" s="11">
        <f t="shared" si="1"/>
        <v>12786.150588235292</v>
      </c>
      <c r="J21" s="11">
        <f t="shared" si="2"/>
        <v>12786.150588235292</v>
      </c>
      <c r="K21" s="11">
        <f t="shared" si="3"/>
        <v>80081.679999999993</v>
      </c>
      <c r="L21" s="11">
        <f t="shared" si="4"/>
        <v>80081.679999999993</v>
      </c>
      <c r="M21" s="6"/>
    </row>
    <row r="22" spans="2:13" ht="29.25" thickBot="1">
      <c r="B22" s="1">
        <v>20</v>
      </c>
      <c r="C22" s="2" t="s">
        <v>41</v>
      </c>
      <c r="D22" s="7" t="s">
        <v>42</v>
      </c>
      <c r="E22" s="8">
        <v>1</v>
      </c>
      <c r="F22" s="9">
        <v>82491.294117647063</v>
      </c>
      <c r="G22" s="9">
        <f t="shared" si="0"/>
        <v>82491.294117647063</v>
      </c>
      <c r="H22" s="10">
        <v>0.19</v>
      </c>
      <c r="I22" s="11">
        <f t="shared" si="1"/>
        <v>15673.345882352942</v>
      </c>
      <c r="J22" s="11">
        <f t="shared" si="2"/>
        <v>15673.345882352942</v>
      </c>
      <c r="K22" s="11">
        <f t="shared" si="3"/>
        <v>98164.64</v>
      </c>
      <c r="L22" s="11">
        <f t="shared" si="4"/>
        <v>98164.64</v>
      </c>
      <c r="M22" s="6"/>
    </row>
    <row r="23" spans="2:13" ht="29.25" thickBot="1">
      <c r="B23" s="1">
        <v>21</v>
      </c>
      <c r="C23" s="2" t="s">
        <v>43</v>
      </c>
      <c r="D23" s="7" t="s">
        <v>44</v>
      </c>
      <c r="E23" s="8">
        <v>1</v>
      </c>
      <c r="F23" s="9">
        <v>249644.70588235295</v>
      </c>
      <c r="G23" s="9">
        <f t="shared" si="0"/>
        <v>249644.70588235295</v>
      </c>
      <c r="H23" s="10">
        <v>0.19</v>
      </c>
      <c r="I23" s="11">
        <f t="shared" si="1"/>
        <v>47432.49411764706</v>
      </c>
      <c r="J23" s="11">
        <f t="shared" si="2"/>
        <v>47432.49411764706</v>
      </c>
      <c r="K23" s="11">
        <f t="shared" si="3"/>
        <v>297077.2</v>
      </c>
      <c r="L23" s="11">
        <f t="shared" si="4"/>
        <v>297077.2</v>
      </c>
      <c r="M23" s="6"/>
    </row>
    <row r="24" spans="2:13" ht="29.25" thickBot="1">
      <c r="B24" s="1">
        <v>22</v>
      </c>
      <c r="C24" s="2" t="s">
        <v>45</v>
      </c>
      <c r="D24" s="7" t="s">
        <v>46</v>
      </c>
      <c r="E24" s="8">
        <v>2</v>
      </c>
      <c r="F24" s="9">
        <v>195374.11764705885</v>
      </c>
      <c r="G24" s="9">
        <f t="shared" si="0"/>
        <v>390748.23529411771</v>
      </c>
      <c r="H24" s="10">
        <v>0.19</v>
      </c>
      <c r="I24" s="11">
        <f t="shared" si="1"/>
        <v>37121.082352941179</v>
      </c>
      <c r="J24" s="11">
        <f t="shared" si="2"/>
        <v>74242.164705882358</v>
      </c>
      <c r="K24" s="11">
        <f t="shared" si="3"/>
        <v>232495.20000000004</v>
      </c>
      <c r="L24" s="11">
        <f t="shared" si="4"/>
        <v>464990.40000000008</v>
      </c>
      <c r="M24" s="6"/>
    </row>
    <row r="25" spans="2:13" ht="29.25" thickBot="1">
      <c r="B25" s="1">
        <v>23</v>
      </c>
      <c r="C25" s="2" t="s">
        <v>47</v>
      </c>
      <c r="D25" s="7" t="s">
        <v>48</v>
      </c>
      <c r="E25" s="8">
        <v>1</v>
      </c>
      <c r="F25" s="9">
        <v>347331.76470588235</v>
      </c>
      <c r="G25" s="9">
        <f t="shared" si="0"/>
        <v>347331.76470588235</v>
      </c>
      <c r="H25" s="10">
        <v>0.19</v>
      </c>
      <c r="I25" s="11">
        <f t="shared" si="1"/>
        <v>65993.035294117653</v>
      </c>
      <c r="J25" s="11">
        <f t="shared" si="2"/>
        <v>65993.035294117653</v>
      </c>
      <c r="K25" s="11">
        <f t="shared" si="3"/>
        <v>413324.79999999999</v>
      </c>
      <c r="L25" s="11">
        <f t="shared" si="4"/>
        <v>413324.79999999999</v>
      </c>
      <c r="M25" s="6"/>
    </row>
    <row r="26" spans="2:13" ht="29.25" thickBot="1">
      <c r="B26" s="1">
        <v>24</v>
      </c>
      <c r="C26" s="2" t="s">
        <v>49</v>
      </c>
      <c r="D26" s="7" t="s">
        <v>50</v>
      </c>
      <c r="E26" s="8">
        <v>1</v>
      </c>
      <c r="F26" s="9">
        <v>151957.64705882355</v>
      </c>
      <c r="G26" s="9">
        <f t="shared" si="0"/>
        <v>151957.64705882355</v>
      </c>
      <c r="H26" s="10">
        <v>0.19</v>
      </c>
      <c r="I26" s="11">
        <f t="shared" si="1"/>
        <v>28871.952941176474</v>
      </c>
      <c r="J26" s="11">
        <f t="shared" si="2"/>
        <v>28871.952941176474</v>
      </c>
      <c r="K26" s="11">
        <f t="shared" si="3"/>
        <v>180829.60000000003</v>
      </c>
      <c r="L26" s="11">
        <f t="shared" si="4"/>
        <v>180829.60000000003</v>
      </c>
      <c r="M26" s="6"/>
    </row>
    <row r="27" spans="2:13" ht="29.25" thickBot="1">
      <c r="B27" s="1">
        <v>25</v>
      </c>
      <c r="C27" s="2" t="s">
        <v>51</v>
      </c>
      <c r="D27" s="7" t="s">
        <v>52</v>
      </c>
      <c r="E27" s="8">
        <v>1</v>
      </c>
      <c r="F27" s="9">
        <v>265925.8823529412</v>
      </c>
      <c r="G27" s="9">
        <f t="shared" si="0"/>
        <v>265925.8823529412</v>
      </c>
      <c r="H27" s="10">
        <v>0.19</v>
      </c>
      <c r="I27" s="11">
        <f t="shared" si="1"/>
        <v>50525.917647058828</v>
      </c>
      <c r="J27" s="11">
        <f t="shared" si="2"/>
        <v>50525.917647058828</v>
      </c>
      <c r="K27" s="11">
        <f t="shared" si="3"/>
        <v>316451.80000000005</v>
      </c>
      <c r="L27" s="11">
        <f t="shared" si="4"/>
        <v>316451.80000000005</v>
      </c>
      <c r="M27" s="6"/>
    </row>
    <row r="28" spans="2:13">
      <c r="L28" s="5">
        <f>SUM(L3:L27)</f>
        <v>6726344.4639999988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Eugenia Hoyos Arcia</dc:creator>
  <cp:lastModifiedBy>Lilian Edith  Alvarado Valderrama</cp:lastModifiedBy>
  <dcterms:created xsi:type="dcterms:W3CDTF">2025-11-24T21:57:23Z</dcterms:created>
  <dcterms:modified xsi:type="dcterms:W3CDTF">2025-11-25T01:31:06Z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2025-11-24T22:22:23Z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2465da45-a504-47f9-8551-e343fb48bb17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