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8"/>
  <workbookPr/>
  <mc:AlternateContent xmlns:mc="http://schemas.openxmlformats.org/markup-compatibility/2006">
    <mc:Choice Requires="x15">
      <x15ac:absPath xmlns:x15ac="http://schemas.microsoft.com/office/spreadsheetml/2010/11/ac" url="C:\Users\ASUS\Downloads\MENOR CUANTIA DE PALENQUERO Y GITANOS\DEFINITIVO\"/>
    </mc:Choice>
  </mc:AlternateContent>
  <xr:revisionPtr revIDLastSave="0" documentId="13_ncr:1_{BFD20948-68EA-4935-B317-DEE5515CF7D1}" xr6:coauthVersionLast="47" xr6:coauthVersionMax="47" xr10:uidLastSave="{00000000-0000-0000-0000-000000000000}"/>
  <bookViews>
    <workbookView xWindow="0" yWindow="0" windowWidth="23040" windowHeight="8772" xr2:uid="{F1A7F2C8-9DE8-4232-8FDA-B9D7493D68BD}"/>
  </bookViews>
  <sheets>
    <sheet name="ESTRUCTURA COSTOS" sheetId="1" r:id="rId1"/>
  </sheets>
  <definedNames>
    <definedName name="_xlnm._FilterDatabase" localSheetId="0" hidden="1">'ESTRUCTURA COSTOS'!$A$4:$J$139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 l="1"/>
  <c r="J133" i="1"/>
  <c r="J134" i="1"/>
  <c r="J135" i="1"/>
  <c r="J132" i="1"/>
  <c r="J127" i="1"/>
  <c r="J128" i="1"/>
  <c r="J129" i="1"/>
  <c r="J126" i="1"/>
  <c r="J121" i="1"/>
  <c r="J122" i="1"/>
  <c r="J123" i="1"/>
  <c r="J120" i="1"/>
  <c r="J116" i="1"/>
  <c r="J117" i="1"/>
  <c r="J118" i="1"/>
  <c r="J115" i="1"/>
  <c r="J111" i="1"/>
  <c r="J112" i="1"/>
  <c r="J113" i="1"/>
  <c r="J110" i="1"/>
  <c r="J106" i="1"/>
  <c r="J107" i="1"/>
  <c r="J108" i="1"/>
  <c r="J105" i="1"/>
  <c r="J102" i="1"/>
  <c r="J99" i="1"/>
  <c r="J100" i="1"/>
  <c r="J101" i="1"/>
  <c r="J98" i="1"/>
  <c r="J43" i="1"/>
  <c r="J109" i="1" l="1"/>
  <c r="J119" i="1"/>
  <c r="J124" i="1"/>
  <c r="J136" i="1"/>
  <c r="J130" i="1"/>
  <c r="J114" i="1"/>
  <c r="J103" i="1"/>
  <c r="J80" i="1"/>
  <c r="J81" i="1"/>
  <c r="J82" i="1"/>
  <c r="J83" i="1"/>
  <c r="J84" i="1"/>
  <c r="J85" i="1"/>
  <c r="J86" i="1"/>
  <c r="J87" i="1"/>
  <c r="J88" i="1"/>
  <c r="J89" i="1"/>
  <c r="J90" i="1"/>
  <c r="J91" i="1"/>
  <c r="J92" i="1"/>
  <c r="J93" i="1"/>
  <c r="J79" i="1"/>
  <c r="J63" i="1"/>
  <c r="J64" i="1"/>
  <c r="J65" i="1"/>
  <c r="J66" i="1"/>
  <c r="J67" i="1"/>
  <c r="J68" i="1"/>
  <c r="J69" i="1"/>
  <c r="J70" i="1"/>
  <c r="J71" i="1"/>
  <c r="J72" i="1"/>
  <c r="J73" i="1"/>
  <c r="J74" i="1"/>
  <c r="J75" i="1"/>
  <c r="J76" i="1"/>
  <c r="J62" i="1"/>
  <c r="J57" i="1"/>
  <c r="J58" i="1"/>
  <c r="J59" i="1"/>
  <c r="J56" i="1"/>
  <c r="J41" i="1"/>
  <c r="J42" i="1"/>
  <c r="J44" i="1"/>
  <c r="J45" i="1"/>
  <c r="J46" i="1"/>
  <c r="J47" i="1"/>
  <c r="J48" i="1"/>
  <c r="J49" i="1"/>
  <c r="J50" i="1"/>
  <c r="J51" i="1"/>
  <c r="J40" i="1"/>
  <c r="J28" i="1"/>
  <c r="J29" i="1"/>
  <c r="J30" i="1"/>
  <c r="J31" i="1"/>
  <c r="J32" i="1"/>
  <c r="J33" i="1"/>
  <c r="J34" i="1"/>
  <c r="J35" i="1"/>
  <c r="J36" i="1"/>
  <c r="J37" i="1"/>
  <c r="J27" i="1"/>
  <c r="J15" i="1"/>
  <c r="J16" i="1"/>
  <c r="J17" i="1"/>
  <c r="J18" i="1"/>
  <c r="J19" i="1"/>
  <c r="J20" i="1"/>
  <c r="J21" i="1"/>
  <c r="J22" i="1"/>
  <c r="J23" i="1"/>
  <c r="J24" i="1"/>
  <c r="J14" i="1"/>
  <c r="J60" i="1" l="1"/>
  <c r="J77" i="1"/>
  <c r="J94" i="1"/>
  <c r="J52" i="1"/>
  <c r="J25" i="1"/>
  <c r="J38" i="1"/>
  <c r="J6" i="1" l="1"/>
  <c r="J7" i="1"/>
  <c r="J9" i="1"/>
  <c r="J5" i="1"/>
  <c r="J10" i="1" l="1"/>
  <c r="J137" i="1" s="1"/>
</calcChain>
</file>

<file path=xl/sharedStrings.xml><?xml version="1.0" encoding="utf-8"?>
<sst xmlns="http://schemas.openxmlformats.org/spreadsheetml/2006/main" count="400" uniqueCount="209">
  <si>
    <t xml:space="preserve">PLAN DE DESARROLLO LOCAL  
Kennedy Camina Segura
Proyecto 2740 -  Kennedy Trazos de Identidad
</t>
  </si>
  <si>
    <t>ESTUDIO DE MERCADO 2025</t>
  </si>
  <si>
    <t>TALENTO HUMANO EQUIPO IMPLEMENTADOR (TRANSVERSAL A TODO EL PROYECTO)</t>
  </si>
  <si>
    <t xml:space="preserve">No </t>
  </si>
  <si>
    <t>CONCEPTO</t>
  </si>
  <si>
    <t>DESCRIPCIÓN</t>
  </si>
  <si>
    <t>REQUERIMIENTOS</t>
  </si>
  <si>
    <t>UNIDAD DE MEDIDA</t>
  </si>
  <si>
    <t xml:space="preserve">CANTIDAD </t>
  </si>
  <si>
    <t xml:space="preserve">TIEMPO </t>
  </si>
  <si>
    <t>PRESUPUESTO UNITARIO
INCLUIDO IVA
(CUANDO APLIQUE)</t>
  </si>
  <si>
    <t>PRESUPUESTO TOTAL 
INCLUIDO IVA
(CUANDO APLIQUE)</t>
  </si>
  <si>
    <t>Coordinador general</t>
  </si>
  <si>
    <t>Profesional deberá contar con formación en Administración de Empresas, Administración Pública, Antropología, Sociología, Trabajo Social, Ciencia Política, Gestión Social, Estudios Étnicos o Interculturales, o carreras afines al desarrollo social y comunitario., con 24 meses de experiencia profesional.</t>
  </si>
  <si>
    <t>Debe acreditar experiencia en la coordinación o acompañamiento de proyectos sociales o comunitarios, preferiblemente con poblaciones étnicas o grupos con dinámicas sociales diversas. Esta experiencia puede incluir trabajo territorial, articulación con actores comunitarios y seguimiento a actividades culturales o de fortalecimiento organizativo. Se valorará la participación en procesos con enfoque diferencial e interculturalidad.</t>
  </si>
  <si>
    <t>personas</t>
  </si>
  <si>
    <t>Asistente Administrativo.</t>
  </si>
  <si>
    <t>Titulo bachiller con mínimo 24 meses de experiencia</t>
  </si>
  <si>
    <t>Debe contar con experiencia en apoyo administrativo, gestión documental y seguimiento de actividades operativas en proyectos sociales o comunitarios. Se valorará experiencia en organización de información, manejo de bases de datos, logística de actividades y atención a grupos poblacionales diversos, incluyen-do comunidades étnicas. 
Su trayectoria debe incluir labores de apoyo al equipo técnico, coordinación básica con actores institucionales y registro de evidencias. En general, se requiere experiencia en tareas administra-tivas que faciliten el desarrollo adecuado del proyecto.</t>
  </si>
  <si>
    <r>
      <t>Técnico Operativo</t>
    </r>
    <r>
      <rPr>
        <sz val="12"/>
        <color theme="1"/>
        <rFont val="Garamond"/>
        <family val="1"/>
      </rPr>
      <t>.</t>
    </r>
  </si>
  <si>
    <r>
      <t xml:space="preserve">Técnico con mínimo 24 meses de experiencia. </t>
    </r>
    <r>
      <rPr>
        <sz val="8"/>
        <color rgb="FF000000"/>
        <rFont val="Garamond"/>
        <family val="1"/>
      </rPr>
      <t xml:space="preserve"> </t>
    </r>
  </si>
  <si>
    <t>Debe acreditar experiencia en apoyo operativo y logístico en proyectos sociales, culturales o comunitarios, incluyendo la organización de actividades en territorio. Se valorará experiencia en trabajo con grupos poblacionales diversos, apoyo en montaje de espacios, acompañamiento en recorridos y manejo básico de insumos y materiales. Su trayectoria debe incluir el registro de evidencias, apoyo al equipo técnico y coordinación operativa en campo. En general, se requiere experiencia que garantice el adecuado desarrollo de las acciones programadas en el proyecto.</t>
  </si>
  <si>
    <t>Técnico Operativo ( Registro audiovisiual).</t>
  </si>
  <si>
    <t>Personas con título de formación técnica, técnica profesional o tecnológica en áreas relacionadas con la producción de medios, tales como Producción Audiovisual, Medios Audiovisuales, Comunicación Gráfica o Multimedia, Diseño Gráfico con énfasis audiovisual, Fotografía y Video; igualmente, se permitirá la acreditación y aprobación del 50% o más de un plan de estudios de una carrera profesional afín, siempre que la persona demuestre competencias técnicas suficientes para la grabación, edición y entrega del material audiovisual requerido.</t>
  </si>
  <si>
    <t xml:space="preserve"> Deberá realizar la grabación, edición y entrega de un registro audiovisual relacionado con las actividades del proyecto, garantizando alta calidad de imagen y sonido. El material deberá incluir subtítulos o narración cuando sea necesario y entregarse en formato digital editable y final. Durante la producción, el operador deberá asegurar un tratamiento respetuoso y adecuado de las prácticas culturales de cada comunidad participante, así como gestionar las autorizaciones de uso de imagen, voz y contenido de todas las personas involucradas y mas relacionadas con los 3 componentes.</t>
  </si>
  <si>
    <t xml:space="preserve">persona </t>
  </si>
  <si>
    <t xml:space="preserve">Técnico Administrativo </t>
  </si>
  <si>
    <t>Debe contar con experiencia en apoyo administrativo, seguimiento de actividades y manejo de procesos básicos de gestión documental dentro de proyectos sociales, comunitarios o institucionales. Se valorará experiencia en organización de información, elaboración de reportes, apoyo en logística administrativa y atención a poblaciones diversas, incluidas comunidades étnicas. Su trayectoria debe incluir labores de coordinación con el equipo técnico, registro de evidencias y apoyo en trámites administrativos. En general, se requiere experiencia que asegure la correcta ejecución operativa y administrativa del proyecto.</t>
  </si>
  <si>
    <t xml:space="preserve">SUBTOTAL </t>
  </si>
  <si>
    <t>COMPONENTE I: PUEBLO RROM O GITANO</t>
  </si>
  <si>
    <t>Componente A: Eventos conmemorativos - Día Distrital del Pueblo Rrom o Gitano</t>
  </si>
  <si>
    <t>Sabedoras o sabedores Rrom o Gitanos con manejo del idioma rronanés y con conocimiento de usos y costumbres.</t>
  </si>
  <si>
    <t>Pertenecer a cualquie-ra de las dos organizaciones vinculadas al proceso y presentar aval de pertenencia étnica</t>
  </si>
  <si>
    <t>Tienen la responsabilidad de orientar culturalmente el desarrollo de los eventos conmemorativos, garanti-zando el arraigo de los principios del Rromanipen (ser Rrom) y la transmi-sión oral de saberes, relatos, historia, símbolos y valores propios del pue-blo Rrom, trasmiten la memoria colectiva y promueven el uso del idioma rronanés, asegurando que cada acción y contenido del evento respete los usos y costumbres del pueblo Gitano.</t>
  </si>
  <si>
    <t>Apoyo logístico de personal Rrom o gitano con manejo de idioma rronanés y con conocimiento de usos y costumbres que apoyarán el proceso de desarrollo de los eventos (antes, durante y después, alistamiento de los elementos y acomodación de espacio para el desarrollo del evento).</t>
  </si>
  <si>
    <t>Encargados de realizar el alistamien-to, montaje y organización física de los espacios para el desarrollo de los eventos, antes, durante y después de cada jornada. Estas personas Rrom, conocedoras del idioma rronanés y las costumbres tradicionales, garanti-zan que los elementos utilizados respeten la simbología cultural, y que el espacio esté dispuesto de forma acorde con los principios comunita-rios. También se encargan del mane-jo cuidadoso de los objetos significa-tivos del pueblo Gitano, como telas, símbolos y elementos de representa-ción.</t>
  </si>
  <si>
    <t>Apoyos dinamizadores Rrom o gitano con manejo de idioma rronanés y con conocimiento de usos y costumbres que apoyarán el proceso de desarrollo del evento. (Gestión para el desarrollo de una comunicación adecuada con las sabedoras Rom o Gitanas, al igual que desarrollar el registro fotográfico).</t>
  </si>
  <si>
    <t>Cumplen una función en la articula-ción y dinamización del evento, facilitando la comunicación entre las sabedoras/es y la población, promo-viendo el respeto intergeneracional y la participación activa desde el reco-nocimiento del idioma rronanés. Son responsables de orientar a los asis-tentes, apoyar el desarrollo de activi-dades con enfoque pedagógico y cultural, y realizar el registro fotográ-fico y audiovisual, garantizando que este sea realizado con respeto hacia los elementos sagrados y simbólicos del pueblo Rrom.</t>
  </si>
  <si>
    <t xml:space="preserve">Almuerzo tradicional Rrom o Gitano </t>
  </si>
  <si>
    <r>
      <rPr>
        <b/>
        <sz val="11"/>
        <color rgb="FF000000"/>
        <rFont val="Garamond"/>
        <family val="1"/>
      </rPr>
      <t xml:space="preserve">Compuesto de tres (3) platos fuertes:
</t>
    </r>
    <r>
      <rPr>
        <sz val="11"/>
        <color rgb="FF000000"/>
        <rFont val="Garamond"/>
        <family val="1"/>
      </rPr>
      <t xml:space="preserve">
</t>
    </r>
    <r>
      <rPr>
        <sz val="12"/>
        <color theme="1"/>
        <rFont val="Garamond"/>
        <family val="1"/>
      </rPr>
      <t xml:space="preserve"> -Solsa (carne de res o cerdo, arroz, habichuelas, zanahoria, condimentos y especias tradicionales).
 -Sarmi (Pimentón o repollo relleno en carne de cerdo, res, condimentos y especias tradicionales).
   -Balo ando bov (cerdo al horno).</t>
    </r>
  </si>
  <si>
    <t>Los almuerzos deberán cumplir con todas las normas vigentes de manipulación, higiene y seguridad alimentaria, garantizando condiciones adecuadas de preparación, conservación, transporte y entrega. El proveedor deberá asegurar que el personal esté certificado en manipulación de alimentos y que los procesos cumplan con los estándares exigidos por la autoridad sanitaria.</t>
  </si>
  <si>
    <t>almuerzo</t>
  </si>
  <si>
    <t xml:space="preserve">Estación tradicional Rrom o Gitana
</t>
  </si>
  <si>
    <r>
      <rPr>
        <b/>
        <sz val="11"/>
        <color rgb="FF000000"/>
        <rFont val="Garamond"/>
        <family val="1"/>
      </rPr>
      <t xml:space="preserve">Compuesto por: 
</t>
    </r>
    <r>
      <rPr>
        <sz val="11"/>
        <color rgb="FF000000"/>
        <rFont val="Garamond"/>
        <family val="1"/>
      </rPr>
      <t xml:space="preserve">
Chayo (té de frutas)
Bauka (postre tradicional)
Café (tinto)</t>
    </r>
  </si>
  <si>
    <t>La estación tradicional deberá incluir Chayo (té de frutas), Bauka (postre tradicional) y café (tinto), garantizando que su preparación, manipulación y servicio cumplan con las normas sanitarias vigentes. El proveedor deberá asegurar condiciones adecuadas de higiene, calidad y presentación, respetando las prácticas culturales propias del pueblo Gitano.</t>
  </si>
  <si>
    <t xml:space="preserve">Presentación de danza ancestral gitana. </t>
  </si>
  <si>
    <t>La presentación estará a cargo de bailarinas profesionales pertenecientes a las organizaciones Rrom o Gitanas, quienes desarrollarán una puesta en escena acorde con su tradición cultural. La actividad incluirá trajes tradicionales Rrom o Gitanos, maquillaje y peinado, garantizando autenticidad, calidad artística y el respeto por las expresiones propias del pueblo Gitano.</t>
  </si>
  <si>
    <t>El proveedor deberá realizar una presentación artística de danza ancestral a cargo de bailarinas profesionales pertenecientes a organizaciones Rrom o Gitanas, garantizando autenticidad cultural en la coreografía, los trajes tradicionales, el maquillaje y el peinado. Para el adecuado desarrollo del evento, el proveedor deberá asumir la logística general, que incluye: escenografía alusiva a la cultura Rrom, alquiler de salón, sonido, micrófonos y elementos de ambientación; suministro de alimentación tradicional Rrom (Solso, Sarmi, Balo ando bov, Chayo y Bauka); y la coordinación del transporte para artistas, sabedores y equipo logístico. El servicio deberá cumplir con estándares de calidad y respeto por las prácticas culturales propias del pueblo Rrom.</t>
  </si>
  <si>
    <t>grupo de danzas</t>
  </si>
  <si>
    <t>Artistas de la orquesta tradicional del pueblo Rrom .</t>
  </si>
  <si>
    <t>La orquesta tradicional estará conformada por músicos pertenecientes al pueblo Rrom, herederos de la tradición musical gitana y miembros de las organizaciones participantes. Su interpretación incluirá ritmos, instrumentos y sonoridades propias de la cultura Rrom, garantizando autenticidad, calidad artística y el respeto por las expresiones musicales ancestrales del pueblo Gitano.</t>
  </si>
  <si>
    <t>El proveedor deberá disponer de los elementos audiovisuales necesarios para el desarrollo del evento, incluyendo micrófonos inalámbricos, apoyo técnico y los equipos básicos para presentaciones, como portátil, proyector y pantalla. Todo el material deberá estar en óptimas condiciones de uso y garantizar un adecuado soporte durante la actividad.</t>
  </si>
  <si>
    <t xml:space="preserve">Orquesta </t>
  </si>
  <si>
    <t>Suvenir conmemorativo a la fecha</t>
  </si>
  <si>
    <t>Se entregarán recuerdos conmemorativos representativos de la identidad cultural del pueblo Rrom o Gitano, elaborados con elementos simbólicos propios de su tradición. Estos recuerdos serán entregados a los asistentes y participantes del evento como parte de la estrategia de visibilización, reconocimiento y preservación cultural. Su diseño deberá ser pertinente, respetuoso y coherente con la estética y la tradición de la comunidad.</t>
  </si>
  <si>
    <t>El proveedor deberá suministrar recuerdos de calidad, elaborados con materiales resistentes y con un diseño que integre elementos culturales propios del pueblo Rrom. Los productos deberán entregarse debidamente empacados y en perfectas condiciones. El proveedor será responsable de garantizar oportunidad en la entrega, coherencia cultural y cumplimiento de las cantidades definidas para el evento.</t>
  </si>
  <si>
    <t>Recuerdo de conmemoración .</t>
  </si>
  <si>
    <t>Menaje tradicional Rrom</t>
  </si>
  <si>
    <t>Se dispondrá de menaje tradicional Rrom, compuesto por mantelería y utensilios propios de la mesa ancestral del pueblo Rrom. Estos elementos, utilizados en ceremonias y encuentros comunitarios, deben reflejar la estética, simbolismos y prácticas culturales propias de la tradición Gitana, aportando autenticidad y pertinencia al evento.</t>
  </si>
  <si>
    <t>El proveedor deberá suministrar menaje en óptimas condiciones, garantizando que la mantelería y los utensilios correspondan a los diseños tradicionales del pueblo Rrom y sean adecuados para su uso durante el evento. Los elementos deberán entregarse limpios, completos y listos para su instalación, asegurando coherencia cultural y calidad en la presentación del espacio.</t>
  </si>
  <si>
    <t>Menaje</t>
  </si>
  <si>
    <t>Alquiler de salón</t>
  </si>
  <si>
    <t>Se realizará el alquiler de un salón adecuado para el desarrollo de los eventos conmemorativos del Día Distrital del Pueblo Rrom o Gitano. El espacio deberá contar con capacidad suficiente para los asistentes, condiciones básicas de comodidad, batería de baños en cantidad adecuada para el aforo previsto y los elementos necesarios para garantizar una ambientación apropiada para la jornada, incluyendo sonido, micrófonos y apoyos complementarios.</t>
  </si>
  <si>
    <t>El proveedor deberá garantizar un salón en óptimas condiciones, dotado con sistema de sonido, micrófonos y elementos de ambientación adecuados para el evento. El espacio deberá estar disponible en la fecha acordada, debidamente acondicionado, limpio y con el soporte técnico básico para el desarrollo de las actividades culturales programadas. Además, deberá cumplir con las normas de seguridad del lugar y asegurar accesibilidad para los participantes.</t>
  </si>
  <si>
    <t xml:space="preserve">salón </t>
  </si>
  <si>
    <t>Alquiler de sonido y micrófono</t>
  </si>
  <si>
    <t>Servicio de alquiler de sonido y micrófono, necesario para el desarrollo adecuado de las actividades programadas en el evento. Incluye los equipos básicos para amplificación y apoyo en presentaciones o intervenciones.</t>
  </si>
  <si>
    <t>El proveedor deberá suministrar un sistema de sonido y micrófono en buenas condiciones de funcionamiento, garantizando claridad en la amplificación y soporte técnico básico durante el evento. Los equipos deberán estar instalados y listos para su uso antes del inicio de la actividad.</t>
  </si>
  <si>
    <t xml:space="preserve">Sonido </t>
  </si>
  <si>
    <t>Componente B: Eventos Conmemorativos – Día Distrital de las Mujeres Rrom ( Pachiv)</t>
  </si>
  <si>
    <t>Sabedoras Rrom o Gitanas con manejo del idioma rronanés y con conocimiento de usos y costumbres.</t>
  </si>
  <si>
    <t xml:space="preserve">Persona </t>
  </si>
  <si>
    <t>Almuerzo tradicional Rrom o Gitano compuesto de tres (3) platos fuertes:
   -Solso (carne de res o cerdo, arroz, habichuelas, zanahoria, condimentos y especias tradicionales).
   -Sarmi (Pimentón o repollo relleno en carne de cerdo, res, condimentos y especias tradicionales).
   -Balo ando bov (cerdo al horno).</t>
  </si>
  <si>
    <r>
      <rPr>
        <b/>
        <sz val="11"/>
        <color rgb="FF000000"/>
        <rFont val="Garamond"/>
        <family val="1"/>
      </rPr>
      <t xml:space="preserve">Compuesto de tres (3) platos fuertes:
</t>
    </r>
    <r>
      <rPr>
        <sz val="11"/>
        <color rgb="FF000000"/>
        <rFont val="Garamond"/>
        <family val="1"/>
      </rPr>
      <t xml:space="preserve">
</t>
    </r>
    <r>
      <rPr>
        <sz val="16"/>
        <color theme="1"/>
        <rFont val="Garamond"/>
        <family val="1"/>
      </rPr>
      <t xml:space="preserve"> </t>
    </r>
    <r>
      <rPr>
        <sz val="12"/>
        <color theme="1"/>
        <rFont val="Garamond"/>
        <family val="1"/>
      </rPr>
      <t>-Solsa (carne de res o cerdo, arroz, habichuelas, zanahoria, condimentos y especias tradicionales).
 -Sarmi (Pimentón o repollo relleno en carne de cerdo, res, condimentos y especias tradicionales).
   -Balo ando bov (cerdo al horno).</t>
    </r>
  </si>
  <si>
    <t>Estación tradicional Rrom o Gitana
Chayo (té de frutas)
Bauka (postre tradicional)
Café (tinto)</t>
  </si>
  <si>
    <t>Presentación del danza ancestral gitana - bailarinas profesionales del grupo de danza ancestral de las dos organizaciones Rrom o Gitanas, incluye (trajes tradicionales Rrom o Gitanos, maquillaje y peinado).</t>
  </si>
  <si>
    <t xml:space="preserve">Artistas de la orquesta tradicional del pueblo Rrom - Músicos </t>
  </si>
  <si>
    <t>Mantelería y utensilios para mesa tradicional del pueblo Rrom -Elementos exclusivos de la cultura Rrom, utilizados en ceremonias y encuentros.</t>
  </si>
  <si>
    <t>Se realizará el alquiler de un salón adecuado para el desarrollo de los eventos conmemorativos del Día Distrital del Pueblo Rrom o Gitano. El espacio deberá contar con capacidad suficiente para los asistentes, condiciones básicas de comodidad, batería de baños en número adecuado para el aforo previsto y los elementos necesarios para garantizar una ambientación apropiada para la jornada, incluyendo sonido, micrófonos y apoyos complementarios.</t>
  </si>
  <si>
    <t>Componente C: Proceso formativo con enfoque étnico y participativo</t>
  </si>
  <si>
    <t xml:space="preserve"> Sakono Rromanó - Figura tradi-cional en-cargada de la organización conforme a la estructura del pueblo Rrom</t>
  </si>
  <si>
    <t>Pertenecer a cualquiera de las dos organizaciones vinculadas al pro-ceso y presentar aval de pertenencia étnica</t>
  </si>
  <si>
    <t>Figura de autoridad cultural y organizativa dentro de la estructura del pueblo Rrom, responsable de liderar la planificación, coordinación y seguimiento integral de la iniciativa. Su rol implica garantizar que cada acción esté en consonancia con los principios del kris Rromaní, así como mediar en la toma de decisiones colectivas y asegurar la participación representativa de las familias Rrom. Su conducción es esencial para la legitimidad del proceso.</t>
  </si>
  <si>
    <t>Refrigerios tradicionales (4 sesiones)</t>
  </si>
  <si>
    <t>Suministro de refrigerios para los participantes del proceso formativo, preparados de acuerdo con las preferencias culturales y prácticas alimentarias del pueblo Rrom, y adecuados para jornadas de formación con enfoque étnico y participativo. Los refrigerios deberán ser de consumo general y apropiados para actividades comunitarias.</t>
  </si>
  <si>
    <r>
      <t xml:space="preserve">El proveedor deberá entregar refrigerios en óptimas condiciones de calidad, presentación e higiene, cumpliendo con las normas de </t>
    </r>
    <r>
      <rPr>
        <sz val="12"/>
        <color theme="1"/>
        <rFont val="Garamond"/>
        <family val="1"/>
      </rPr>
      <t>manipulación de alimentos y respetando las costumbres alimentarias del pueblo Rrom. La entrega deberá ser puntual en cada sesión formativa, asegurando adecuada conservación, variedad y pertinencia cultural en los alimentos suministrados.</t>
    </r>
  </si>
  <si>
    <t>Refrigerio</t>
  </si>
  <si>
    <t>Kit de formación con simbología Rrom o Gitana</t>
  </si>
  <si>
    <r>
      <t xml:space="preserve">
</t>
    </r>
    <r>
      <rPr>
        <b/>
        <sz val="11"/>
        <color rgb="FF000000"/>
        <rFont val="Garamond"/>
        <family val="1"/>
      </rPr>
      <t>Descripción de los elementos del Kit</t>
    </r>
    <r>
      <rPr>
        <sz val="11"/>
        <color rgb="FF000000"/>
        <rFont val="Garamond"/>
        <family val="1"/>
      </rPr>
      <t xml:space="preserve">
1. Cuaderno de notas con simbología Rrom: Cuaderno destinado a la toma de notas, actividades y reflexiones desarrolladas en los encuentros formativos.
Características:
	•	Tamaño: A5 (14.8 cm x 21 cm) o 1/4 de carta (14 cm x 21 cm).
	•	Portada en cartón de 250–300 g, impresa con simbología Rrom.
	•	80 a 100 hojas internas en papel de 75–90 g.
	•	Encuadernación doble argolla metálica o empastado.
2. Esfero con identidad gráfica Rrom: Elemento de escritura para uso individual durante el proceso formativo.
Características:
	•	Bolígrafo tinta azul o negra.
	•	Punta fina 0.5 mm a 0.7 mm.
	•	Cuerpo plástico o ecológico personalizado con símbolos Rrom o el nombre del proceso.
3. Resaltadores: Instrumentos para el subrayado y la identificación de ideas clave en los materiales.
Características:
	•	Presentación individual o set de 2 a 4 colores.
	•	Punta biselada de 1–4 mm.
	•	Cada resaltador llevará un pequeño detalle visual asociado a la cultura Rrom.
4. Post-it (Notas adhesivas): Apoyo para ejercicios participativos, lluvias de ideas y dinámicas grupales.
Características:
	•	Tamaño estándar: 7.6 cm x 7.6 cm (3” x 3”).
	•	Color amarillo o surtido.
	•	Bloque de 80 a 100 hojas.
	•	Cubierta o banda con diseño gráfico alusivo al Pueblo Rrom.
5. USB con información del proceso de formación: Dispositivo con los materiales pedagógicos, normativos y audiovisuales del proceso.
Características:
	•	Capacidad mínima: 8 GB o 16 GB.
	•	Conexión USB 2.0 o 3.0.
	•	Carcasa con impresión o adhesivo de simbología Rrom.
6. Maleta pequeña con simbología Rrom: Elemento para transportar de forma organizada todos los insumos del proceso formativo.
Características:
	•	Tipo: Morral o maletín pequeño.
	•	Material: Lona, poliéster o material impermeable.
	•	Medidas aproximadas: 30 cm (alto) x 25 cm (ancho) x 10–12 cm (fondo).
	•	Un compartimento principal y bolsillos adicionales (opcional).
	•	Impresión frontal con simbología Rrom o Gitana, respetando su cosmovisión y tradición.</t>
    </r>
  </si>
  <si>
    <t>El proveedor deberá suministrar kits para los participantes, conformados por libreta, esfero, escarapela, termo y bolsa de tela, todos con diseño e identidad institucional correspondiente al proceso. Los elementos deberán ser de buena calidad, presentarse en óptimas condiciones y entregarse de forma completa, garantizando uniformidad en la personalización y adecuada presentación para su uso durante las actividades del proyecto.</t>
  </si>
  <si>
    <t xml:space="preserve">KIT </t>
  </si>
  <si>
    <t>Suvenir conmemorativo Rrom o Gitano</t>
  </si>
  <si>
    <t>Artistas de la orquesta tradicional del pueblo Rrom - Músicos pertenecientes al pueblo y herederos de la tradición musical Rrom las dos organizaciones Rrom o Gitanas</t>
  </si>
  <si>
    <t>Artista</t>
  </si>
  <si>
    <t>Almuerzo tradicional Rrom o Gitano compuesto de tres (3) platos fuertes:
   -Solso (carne de res o cerdo, arroz, habichuelas, zanahoria, condimentos y especias tradicionales).
   -Sarmi (Pimentón o repollo relleno en carne de cerdo, res, condimentos y especias tradicionales).
   -Balo ando bov (cerdo al horno)</t>
  </si>
  <si>
    <r>
      <rPr>
        <b/>
        <sz val="11"/>
        <color rgb="FF000000"/>
        <rFont val="Garamond"/>
        <family val="1"/>
      </rPr>
      <t xml:space="preserve">Compuesto de tres (3) platos fuertes:
</t>
    </r>
    <r>
      <rPr>
        <sz val="11"/>
        <color rgb="FF000000"/>
        <rFont val="Garamond"/>
        <family val="1"/>
      </rPr>
      <t xml:space="preserve"> -Solsa (carne de res o cerdo, arroz, habichuelas, zanahoria, condimentos y especias tradicionales).
 -Sarmi (Pimentón o repollo relleno en carne de cerdo, res, condimentos y especias tradicionales).
   -Balo ando bov (cerdo al horno).</t>
    </r>
  </si>
  <si>
    <t>Chayo de formalización y reconocimiento de saberes adquiridos</t>
  </si>
  <si>
    <t>Realización de un Chayo como espacio de formalización y reconocimiento de los saberes adquiridos por los participantes durante el proceso formativo. Este encuentro incluirá un momento simbólico y cultural propio del pueblo Rrom, orientado a destacar los aprendizajes, la participación y la transmisión de conocimientos dentro de la comunidad.</t>
  </si>
  <si>
    <t>El proveedor deberá organizar y desarrollar un Chayo de reconocimiento, garantizando un espacio adecuado, elementos culturales básicos y las condiciones necesarias para la participación de la comunidad. El evento deberá facilitar la entrega simbólica de reconocimientos, asegurar logística mínima y respetar los usos y tradiciones del pueblo Rrom en este tipo de ceremonias.</t>
  </si>
  <si>
    <t>Formación</t>
  </si>
  <si>
    <t>Alquiler de sonido, micrófono y Alquiler de Video Beam</t>
  </si>
  <si>
    <t xml:space="preserve">COMPONENTE II:  PALENQUEROS </t>
  </si>
  <si>
    <t>Actividad 1 - Talento Humano</t>
  </si>
  <si>
    <t>Profesional hablante de lengua Palenquera</t>
  </si>
  <si>
    <t>Formación técnica y/o tecnológica, que pertenezca a la Población de San Basilio de Palenque, quien deberá acreditar  su pertenencia étnica con certificado expedido por las organizaciones de base Palenqueras con domicilio en Bogotá o del Consejo Comunitario Ma Kankamaná de San Basilio de Palenque.</t>
  </si>
  <si>
    <t>Con experiencia de al menos un (1) año en Proyectos sociales, culturales, comunitarios en los cuales haya participado como moderador</t>
  </si>
  <si>
    <t>Persona</t>
  </si>
  <si>
    <t>Sabedor(a) Palenquero</t>
  </si>
  <si>
    <t>Con experiencia de al menos Un (1) año en Proyectos sociales, culturales, comunitarios en los cuales haya participado como presentador</t>
  </si>
  <si>
    <t>Grupo musical o de danza</t>
  </si>
  <si>
    <t xml:space="preserve">
Título de Bachillerato, que pertenezca a la Población de San Basilio de Palenque quien deberá acreditar su pertenencia  étnica Palenquera con certificado expedido por las organizaciones de base Palenqueras con domicilio en Bogotá o del Consejo Comunitario Ma Kankamaná de San Basilio de Palenque
</t>
  </si>
  <si>
    <t>Con experiencia de al menos Un (1) año en Proyectos sociales, culturales, y comunitarios.</t>
  </si>
  <si>
    <t xml:space="preserve">Personal logistico </t>
  </si>
  <si>
    <t>Título de Bachillerato, que pertenezca a la Población de San Basilio de Palenque, quien deberá acreditar  su pertenencia étnica con certificado expedido por las organizaciones de base Palenqueras con domicilio en Bogotá o del Consejo Comunitario Ma Kankamaná  de San Basilio de Palenque</t>
  </si>
  <si>
    <t>Con experiencia de al menos Un (6) meses en Proyectos sociales, culturales, y comunitarios.</t>
  </si>
  <si>
    <t>PUBLICIDAD Y LOGÍSTICA  ACTIVIDAD 1</t>
  </si>
  <si>
    <t xml:space="preserve">Stand </t>
  </si>
  <si>
    <t xml:space="preserve">Stand 1: organización social, contará con un pendón alusivo a la manifestación, guiado por un sabedor quien expondrá la temática. 
Stand 2: música, contara con un pendón alusivo a la manifestación. 
Stand 3: la lengua Palenquera, contara con un pendón alusivo a la manifestación, además de un diccionario de la lengua palenquera y un libro representativo de la comunidad escrito en su lengua nativa, guiado por un sabedor(a) palenquero. 
Stand 4: medicina tradicional; contara con pendón alusivo a la manifestación, además de plantas medicinales y bebidas ancestrales propias de la comunidad, guiado por un sabedor (a) con conocimiento de la temática.
Stand 5: tradición oral, contara con pendón alusivo a la manifestación guiado por un sabedor(a)
Stand 6. Ritualidad de la muerte, contara con pendón alusivo a la manifestación guiado por un sabedor(a)
</t>
  </si>
  <si>
    <t>Actividad No 01. Es un espacio con los objetivos específicos de: realizar un conversatorio sobre la Historia de San Basilio de Palenque, sus manifestaciones culturales y el proceso social y organizativo en la ciudad de Bogotá. En marco de esta actividad, se realizarán actividades recreo deportivas que promuevan la integración de los habitantes de la localidad de Kennedy y la población palenquera, también de realizarán presentaciones de muestras de danza o musical y gastronomía de la población Palenquera que promuevan la diversidad cultural en la localidad.</t>
  </si>
  <si>
    <t xml:space="preserve">Pendones </t>
  </si>
  <si>
    <t>Seis(6) estarán ubicados y divididos en los Stand del día de la actividad y uno(1) estará con la descripción de invitación para la actividad.</t>
  </si>
  <si>
    <t>Escenografia</t>
  </si>
  <si>
    <t>Acompañamiento y servicio para el diseño y creación de los espacios, con el objetivo de crear un entorno visual que exprese esta manifestación cultural.</t>
  </si>
  <si>
    <t>Alquiler de espacio para el desarrollo de la actividad, este tendrá capacidad para sesenta(60) personas.</t>
  </si>
  <si>
    <t>Salón</t>
  </si>
  <si>
    <t xml:space="preserve">Mesas </t>
  </si>
  <si>
    <t>Se alquilarán para que cada una esté ubicada dentro de cada stand, y así poder asentar los elementos demostrativos de la manifestación cultural.</t>
  </si>
  <si>
    <t xml:space="preserve">Sillas </t>
  </si>
  <si>
    <t>Se alquilarán estas para destinarlas para las personas asistentes a la actividad y así puedan sentarse.</t>
  </si>
  <si>
    <t>Alquiler de Video Beam</t>
  </si>
  <si>
    <t>Para proyectar y exponer las demostraciones culturales de la actividad.</t>
  </si>
  <si>
    <t>Alquiler de Sonido</t>
  </si>
  <si>
    <t xml:space="preserve">Una cabina sencilla con micrófono, que sirva para la realizacion de la actividad. </t>
  </si>
  <si>
    <t>Marcadores</t>
  </si>
  <si>
    <t>Para los tres panelistas, que son los que van a realizar el conversatorio general de toda la actividad.</t>
  </si>
  <si>
    <t>Impresión</t>
  </si>
  <si>
    <t xml:space="preserve">Listados de asistencia de la actividad y listado para entrega de los refrigerios. 
</t>
  </si>
  <si>
    <t>Suvenires</t>
  </si>
  <si>
    <t>Porta celular personalizado con el nombre de la actividad.</t>
  </si>
  <si>
    <t>Pack de agua</t>
  </si>
  <si>
    <t>Hidratación para el recurso humano y asistentes a la actividad, incluye como hidratacion de la actividad recreo deportiva estos pack serán por seis(6) botellitas de 280ml.</t>
  </si>
  <si>
    <t>Fortalecimiento y reconocimiento a actividades deportivas</t>
  </si>
  <si>
    <t>Alquiler de escenario deportivo para actividad recreo deportiva de futbol, uniformes, reconocimientos al ganador, y servicio de arbitraje.</t>
  </si>
  <si>
    <t>Refrigerios con Enfoque Étnico</t>
  </si>
  <si>
    <t>Yuca o plátano acompañado de chicharrón y suero costeño, jugo de tamarindo, y dulce típico Palenquero.</t>
  </si>
  <si>
    <t>Almuerzos con Enfoque Diferencial</t>
  </si>
  <si>
    <t>Arroz de frijolito negro o de coco, acompañado con pescado en cabrito o carne guisada en sumo de coco, con ensalada, jugo de corozo o guayaba agria, y como postre dulce típico Palenquero.</t>
  </si>
  <si>
    <t>PUBLICIDAD Y LOGÍSTICA  ACTIVIDAD 2</t>
  </si>
  <si>
    <r>
      <rPr>
        <b/>
        <sz val="12"/>
        <color rgb="FF000000"/>
        <rFont val="Garamond"/>
        <family val="1"/>
      </rPr>
      <t xml:space="preserve">Estos estaran guiados por un Sabedor(a) y compuestos por las siguientes manifestaciones:       Manifestacion 1: </t>
    </r>
    <r>
      <rPr>
        <sz val="12"/>
        <color rgb="FF000000"/>
        <rFont val="Garamond"/>
        <family val="1"/>
      </rPr>
      <t xml:space="preserve">organización social, contará con insumos alusivo a la manifestación.
</t>
    </r>
    <r>
      <rPr>
        <b/>
        <sz val="12"/>
        <color rgb="FF000000"/>
        <rFont val="Garamond"/>
        <family val="1"/>
      </rPr>
      <t>Manifestacion</t>
    </r>
    <r>
      <rPr>
        <sz val="12"/>
        <color rgb="FF000000"/>
        <rFont val="Garamond"/>
        <family val="1"/>
      </rPr>
      <t xml:space="preserve"> </t>
    </r>
    <r>
      <rPr>
        <b/>
        <sz val="12"/>
        <color rgb="FF000000"/>
        <rFont val="Garamond"/>
        <family val="1"/>
      </rPr>
      <t>2:</t>
    </r>
    <r>
      <rPr>
        <sz val="12"/>
        <color rgb="FF000000"/>
        <rFont val="Garamond"/>
        <family val="1"/>
      </rPr>
      <t xml:space="preserve"> música, contará con insumos alusivo a la manifestación.
</t>
    </r>
    <r>
      <rPr>
        <b/>
        <sz val="12"/>
        <color rgb="FF000000"/>
        <rFont val="Garamond"/>
        <family val="1"/>
      </rPr>
      <t>Manifestacion 3:</t>
    </r>
    <r>
      <rPr>
        <sz val="12"/>
        <color rgb="FF000000"/>
        <rFont val="Garamond"/>
        <family val="1"/>
      </rPr>
      <t xml:space="preserve"> la lengua Palenquera, contará con insumos como:un diccionario de la lengua palenquera y un libro representativos de la comunidad escrito en su lengua nativa, alusivo la manifestación.
</t>
    </r>
    <r>
      <rPr>
        <b/>
        <sz val="12"/>
        <color rgb="FF000000"/>
        <rFont val="Garamond"/>
        <family val="1"/>
      </rPr>
      <t>Manifestacion 4:</t>
    </r>
    <r>
      <rPr>
        <sz val="12"/>
        <color rgb="FF000000"/>
        <rFont val="Garamond"/>
        <family val="1"/>
      </rPr>
      <t xml:space="preserve"> Medicina tradicional: contará con insumos como:plantas medicinales y bebidas ancestrales propias de la comunidad, alusivo a la manifestación.
</t>
    </r>
    <r>
      <rPr>
        <b/>
        <sz val="12"/>
        <color rgb="FF000000"/>
        <rFont val="Garamond"/>
        <family val="1"/>
      </rPr>
      <t>Manifestacion 5:</t>
    </r>
    <r>
      <rPr>
        <sz val="12"/>
        <color rgb="FF000000"/>
        <rFont val="Garamond"/>
        <family val="1"/>
      </rPr>
      <t xml:space="preserve"> Tradición oral, contará con insumos alusivo a la manifestación.
</t>
    </r>
    <r>
      <rPr>
        <b/>
        <sz val="12"/>
        <color rgb="FF000000"/>
        <rFont val="Garamond"/>
        <family val="1"/>
      </rPr>
      <t>Manifestacion 6:</t>
    </r>
    <r>
      <rPr>
        <sz val="12"/>
        <color rgb="FF000000"/>
        <rFont val="Garamond"/>
        <family val="1"/>
      </rPr>
      <t xml:space="preserve"> Ritualidad de la muerte se presentaran videos  alusivo a la manifestación.
</t>
    </r>
    <r>
      <rPr>
        <b/>
        <sz val="12"/>
        <color rgb="FF000000"/>
        <rFont val="Garamond"/>
        <family val="1"/>
      </rPr>
      <t/>
    </r>
  </si>
  <si>
    <t xml:space="preserve">Actividad No 02. Este es un espacio de formación dónde tiene como objetivo general fortalecer la lengua palenquera por medio de talleres teórico prácticos que permita la visibilización y preservación de las manifestaciones culturales de San Basilio de Palenque en la localidad de Kennedy.
</t>
  </si>
  <si>
    <t>Pendon</t>
  </si>
  <si>
    <t xml:space="preserve">Que describirá el título y la invitación de la actividad. </t>
  </si>
  <si>
    <t>Llavero con mensaje alusivo a la lengua palenquera.</t>
  </si>
  <si>
    <t>Alquiler de un espacio adecuado para el desarrollo de las tres (3) sesiones presenciales, que cuente con capacidad suficiente para los participantes, condiciones básicas de comodidad y batería de baños acorde al aforo previsto.</t>
  </si>
  <si>
    <t>Salon</t>
  </si>
  <si>
    <t xml:space="preserve">Una cabina sencilla con micrófono, que sirva para presentar  la realizacion de la actividad. </t>
  </si>
  <si>
    <t>Pack de agua x seis(6) botellitas</t>
  </si>
  <si>
    <t>Hidratación para las personas asistentes y recurso humano de las tres(3) sesiones presenciales de la actividad, cada pack de agua trae 6 botellitas de 280ml.</t>
  </si>
  <si>
    <t>Stand de Bebidas</t>
  </si>
  <si>
    <t xml:space="preserve">Estación de bebidas de Café y/o Aromática, con vasos, mezcladores, sobres de azúcar. </t>
  </si>
  <si>
    <t>Dulces típicos Palenqueros</t>
  </si>
  <si>
    <t>Se componen de 30 cocadas de tamarindo, 30 cocadas de maracucha, 30 enyucados pequeños 30 bolas de tamarindo.</t>
  </si>
  <si>
    <t>Libreta Personalizada</t>
  </si>
  <si>
    <t>Abecedario de lengua palenquera.</t>
  </si>
  <si>
    <t xml:space="preserve">Listados de asistencia de la actividad y listado para entrega de los refrigerios </t>
  </si>
  <si>
    <t>Esferos</t>
  </si>
  <si>
    <t>Para las personas asistentes a la actividad para que puedan escribir sus apuntes.</t>
  </si>
  <si>
    <t>Para los profesionales puedas escribir sus explicaciones.</t>
  </si>
  <si>
    <t>Refrigerio Étnico</t>
  </si>
  <si>
    <t xml:space="preserve">COMPONENTE III:  INDIGENAS </t>
  </si>
  <si>
    <t xml:space="preserve">Talento Humano para las Actividades del Pueblo Indigena </t>
  </si>
  <si>
    <t>Medico Ancestarl</t>
  </si>
  <si>
    <t>Persona perteneciente a un pueblo indígena, reconocida por su comunidad como portadora de conocimientos tradicionales en medicina ancestral. Su labor se centra en orientar procesos de armonización, bienestar espiritual y prácticas de sanación propias, mediante el uso de plantas medicinales, rituales y saberes transmitidos generacionalmente.</t>
  </si>
  <si>
    <t>Persona perteneciente a un pueblo indígena asentado o con presencia en Bogotá, con reconocimiento formal por parte de su comunidad, cabildo o autoridad tradicional. No requiere experiencia certificada, dado que su legitimidad proviene de la validación comunitaria, y deberá contar con disponibilidad para desarrollar actividades en la Localidad de Kennedy.</t>
  </si>
  <si>
    <t xml:space="preserve">Gestor Ansestral </t>
  </si>
  <si>
    <t>Persona indígena con conocimientos sobre prácticas culturales, sociales y ceremoniales propias del pueblo al que pertenece. Apoya la coordinación, logística y orientación espiritual en actividades comunitarias, bajo el marco de la educación propia y la identidad cultural.</t>
  </si>
  <si>
    <t xml:space="preserve">Persona mayor de edad perteneciente a un pueblo indígena, bachiller o estudiante de últimos grados de educación media, con una experiencia mínima de seis (6) meses en apoyo logístico o comunitario. Debe contar con reconocimiento por parte de su pueblo o autoridad tradicional y residir en la Localidad de Kennedy, condición que deberá ser certificada.
</t>
  </si>
  <si>
    <t>peronas</t>
  </si>
  <si>
    <t>Sabedor - Tallerista</t>
  </si>
  <si>
    <t>Líder indígena con conocimientos profundos en usos, costumbres, artes, tejido, gastronomía, cosmología y otras prácticas culturales. Es responsable de orientar talleres, círculos de palabra y actividades formativas propias del pensamiento ancestral.</t>
  </si>
  <si>
    <t>Persona con pertenencia étnica indígena, reconocida como sabedor(a) por su comunidad, cuya legitimidad se fundamenta en su linaje y saber ancestral, por lo que no requiere experiencia certificada. En los casos en que el sabedor provenga de territorio, su participación deberá ser avalada por la organización o cabildo al que pertenece.</t>
  </si>
  <si>
    <t xml:space="preserve">Autoridad en Justicia propia </t>
  </si>
  <si>
    <t>Persona indígena investida como autoridad en su pueblo, con capacidad para orientar procesos de justicia propia, mediación, resolución de conflictos y principios de convivencia armónica según su normatividad interna.</t>
  </si>
  <si>
    <t>Persona indígena mayor de edad, con pertenencia étnica acreditada y reconocimiento formal por parte de su cabildo o parcialidad como autoridad en justicia propia. Deberá contar con una experiencia mínimo 24 meses en actividades comunitarias, orientación de procesos sociales o asuntos propios de su autoridad tradicional. Se requiere que resida en la Localidad de Kennedy condición verificable mediante certificado de residencia y que cuente con disponibilidad para acompañar y orientar actividades relacionadas con educación propia, justicia y procesos sociales, de acuerdo con los usos y costumbres de su pueblo.</t>
  </si>
  <si>
    <t>persona</t>
  </si>
  <si>
    <t>Guardias indigenas/logisticos</t>
  </si>
  <si>
    <t>Miembros de la guardia indígena o jóvenes indígenas encargados del control territorial simbólico, acompañamiento logístico, orientación del orden comunitario y apoyo en la realización de actividades, desde la visión de protección y servicio a la comunidad.</t>
  </si>
  <si>
    <t>Personas pertenecientes a los pueblos indígenas participantes, mayores de edad y con una experiencia mínima de seis (6) meses en logística comunitaria o acompañamiento territorial. Deben contar con reconocimiento por parte del pueblo indígena correspondiente y residir preferiblemente en la Localidad de Kennedy, condición que deberá ser certificada.</t>
  </si>
  <si>
    <t xml:space="preserve">ACTIVIDADES 2,3,4,5 - MATERIALES E INSUMOS PROPIOS DE LA CULTURA INDÍGENA  </t>
  </si>
  <si>
    <t>Medicina Ancestral Indígena.</t>
  </si>
  <si>
    <t xml:space="preserve">Kit </t>
  </si>
  <si>
    <t xml:space="preserve"> Para los cuatro proyectos de los cuatro pueblos</t>
  </si>
  <si>
    <t xml:space="preserve">Prácticas culturales propias de los pueblos indígenas. </t>
  </si>
  <si>
    <t>Fortalecimiento de capacidades para las mujeres, jóvenes y organizaciones étnica</t>
  </si>
  <si>
    <t>Procesos de formación de Educación Propia, justicia propia y sociale</t>
  </si>
  <si>
    <t>Alquiler de espacio adecuado para el desarrollo de las actividades, con capacidad suficiente para los participantes, condiciones básicas de comodidad y batería de baños acorde al aforo previsto.</t>
  </si>
  <si>
    <t>almuerzos</t>
  </si>
  <si>
    <t>Almuezos</t>
  </si>
  <si>
    <t xml:space="preserve">Refrigerio </t>
  </si>
  <si>
    <t>Los refrigerios deberán cumplir con todas las normas vigentes de manipulación, higiene y seguridad alimentaria, garantizando condiciones adecuadas de preparación, conservación, transporte y entrega. El proveedor deberá asegurar que el personal esté certificado en manipulación de alimentos y que los procesos cumplan con los estándares exigidos por la autoridad sanitaria.</t>
  </si>
  <si>
    <t xml:space="preserve">Refrigerios </t>
  </si>
  <si>
    <t xml:space="preserve"> ACTIVIDAD No 01 ARMONIZACIÓN CONJUNTA DE LOS CUATRO PUEBLOS </t>
  </si>
  <si>
    <t xml:space="preserve">    ARMONIZACIÓN </t>
  </si>
  <si>
    <t xml:space="preserve">Realización de la ceremonia de acuerdo con las tradiciones culturales de cada uno de los Pueblos Indígenas presentes en la Localidad de Kennedy, realizado con el propósito de fortalecer la cultura, conocimientos y tradición ancestral al interior de cada pueblo bajo la perspectiva de la medicina ancestral. </t>
  </si>
  <si>
    <t xml:space="preserve">Ceremonía </t>
  </si>
  <si>
    <t>MUESTRA CULTURAL ARTISTICA</t>
  </si>
  <si>
    <t>Las muestras culturales para las actividades de medicina ancestral, prácticas culturales, fortalecimiento de capacidades y educación propia consisten en presentaciones breves que visibilizan los saberes, expresiones artísticas, manualidades, músicas, danzas, gastronomía y manifestaciones propias de cada uno de los cuatro pueblos indígenas presentes en la localidad (Muisca Bosa, Muisca Suba, Nasa y Pastos). Estas muestras buscan fortalecer la identidad, preservar la tradición y promover el reconocimiento comunitario durante el desarrollo de cada actividad, garantizando un espacio respetuoso y coherente con la cosmovisión de cada pueblo.</t>
  </si>
  <si>
    <t>Para las muestras culturales, el operador deberá garantizar la participación de agrupaciones, sabedores, talleristas, artistas o colectivos indígenas reconocidos por sus cabildos o autoridades tradicionales, con pertenencia étnica verificada y aval escrito de su comunidad. No se exige experiencia certificada; la legitimidad proviene del ejercicio cultural propio. Se priorizará la vinculación de manifestaciones culturales existentes en la localidad.</t>
  </si>
  <si>
    <t xml:space="preserve">TOTAL PRESUPUESTO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</si>
</sst>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Red]\-&quot;$&quot;\ #,##0"/>
    <numFmt numFmtId="165" formatCode="_-&quot;$&quot;\ * #,##0.00_-;\-&quot;$&quot;\ * #,##0.00_-;_-&quot;$&quot;\ * &quot;-&quot;??_-;_-@_-"/>
    <numFmt numFmtId="166" formatCode="_-&quot;$&quot;\ * #,##0_-;\-&quot;$&quot;\ * #,##0_-;_-&quot;$&quot;\ * &quot;-&quot;??_-;_-@_-"/>
    <numFmt numFmtId="167" formatCode="&quot;$&quot;\ #,##0"/>
  </numFmts>
  <fonts count="15">
    <font>
      <sz val="12"/>
      <color theme="1"/>
      <name val="Aptos Narrow"/>
      <family val="2"/>
      <scheme val="minor"/>
    </font>
    <font>
      <sz val="12"/>
      <color theme="1"/>
      <name val="Garamond"/>
      <family val="1"/>
    </font>
    <font>
      <b/>
      <sz val="16"/>
      <color theme="1"/>
      <name val="Garamond"/>
      <family val="1"/>
    </font>
    <font>
      <sz val="11"/>
      <color theme="1"/>
      <name val="Garamond"/>
      <family val="1"/>
    </font>
    <font>
      <b/>
      <sz val="11"/>
      <color theme="1"/>
      <name val="Garamond"/>
      <family val="1"/>
    </font>
    <font>
      <b/>
      <sz val="14"/>
      <color theme="1"/>
      <name val="Garamond"/>
      <family val="1"/>
    </font>
    <font>
      <b/>
      <sz val="12"/>
      <color theme="1"/>
      <name val="Garamond"/>
      <family val="1"/>
    </font>
    <font>
      <b/>
      <sz val="18"/>
      <color theme="1"/>
      <name val="Garamond"/>
      <family val="1"/>
    </font>
    <font>
      <sz val="11"/>
      <color rgb="FF000000"/>
      <name val="Garamond"/>
      <family val="1"/>
    </font>
    <font>
      <b/>
      <sz val="11"/>
      <color rgb="FF000000"/>
      <name val="Garamond"/>
      <family val="1"/>
    </font>
    <font>
      <sz val="12"/>
      <color theme="1"/>
      <name val="Aptos Narrow"/>
      <family val="2"/>
      <scheme val="minor"/>
    </font>
    <font>
      <b/>
      <sz val="12"/>
      <color rgb="FF000000"/>
      <name val="Garamond"/>
      <family val="1"/>
    </font>
    <font>
      <sz val="12"/>
      <color rgb="FF000000"/>
      <name val="Garamond"/>
      <family val="1"/>
    </font>
    <font>
      <sz val="16"/>
      <color theme="1"/>
      <name val="Garamond"/>
      <family val="1"/>
    </font>
    <font>
      <sz val="8"/>
      <color rgb="FF000000"/>
      <name val="Garamond"/>
      <family val="1"/>
    </font>
  </fonts>
  <fills count="16">
    <fill>
      <patternFill patternType="none"/>
    </fill>
    <fill>
      <patternFill patternType="gray125"/>
    </fill>
    <fill>
      <patternFill patternType="solid">
        <fgColor theme="4" tint="0.39997558519241921"/>
        <bgColor rgb="FFD8D8D8"/>
      </patternFill>
    </fill>
    <fill>
      <patternFill patternType="solid">
        <fgColor theme="4" tint="0.79998168889431442"/>
        <bgColor rgb="FFD8D8D8"/>
      </patternFill>
    </fill>
    <fill>
      <patternFill patternType="solid">
        <fgColor theme="3" tint="0.89999084444715716"/>
        <bgColor indexed="64"/>
      </patternFill>
    </fill>
    <fill>
      <patternFill patternType="solid">
        <fgColor theme="9" tint="0.39997558519241921"/>
        <bgColor rgb="FF8496B0"/>
      </patternFill>
    </fill>
    <fill>
      <patternFill patternType="solid">
        <fgColor theme="0"/>
        <bgColor indexed="64"/>
      </patternFill>
    </fill>
    <fill>
      <patternFill patternType="solid">
        <fgColor theme="2"/>
        <bgColor indexed="64"/>
      </patternFill>
    </fill>
    <fill>
      <patternFill patternType="solid">
        <fgColor theme="0"/>
        <bgColor rgb="FFD8D8D8"/>
      </patternFill>
    </fill>
    <fill>
      <patternFill patternType="solid">
        <fgColor theme="3" tint="0.749992370372631"/>
        <bgColor rgb="FF8496B0"/>
      </patternFill>
    </fill>
    <fill>
      <patternFill patternType="solid">
        <fgColor theme="3" tint="0.749992370372631"/>
        <bgColor indexed="64"/>
      </patternFill>
    </fill>
    <fill>
      <patternFill patternType="solid">
        <fgColor theme="4" tint="0.59999389629810485"/>
        <bgColor indexed="64"/>
      </patternFill>
    </fill>
    <fill>
      <patternFill patternType="solid">
        <fgColor theme="0" tint="-0.249977111117893"/>
        <bgColor rgb="FFD8D8D8"/>
      </patternFill>
    </fill>
    <fill>
      <patternFill patternType="solid">
        <fgColor theme="0" tint="-0.249977111117893"/>
        <bgColor indexed="64"/>
      </patternFill>
    </fill>
    <fill>
      <patternFill patternType="solid">
        <fgColor theme="7" tint="0.39997558519241921"/>
        <bgColor indexed="64"/>
      </patternFill>
    </fill>
    <fill>
      <patternFill patternType="solid">
        <fgColor theme="5" tint="0.79998168889431442"/>
        <bgColor rgb="FF8496B0"/>
      </patternFill>
    </fill>
  </fills>
  <borders count="32">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43" fontId="10" fillId="0" borderId="0" applyFont="0" applyFill="0" applyBorder="0" applyAlignment="0" applyProtection="0"/>
    <xf numFmtId="165" fontId="10" fillId="0" borderId="0" applyFont="0" applyFill="0" applyBorder="0" applyAlignment="0" applyProtection="0"/>
  </cellStyleXfs>
  <cellXfs count="112">
    <xf numFmtId="0" fontId="0" fillId="0" borderId="0" xfId="0"/>
    <xf numFmtId="0" fontId="1" fillId="0" borderId="0" xfId="0" applyFont="1"/>
    <xf numFmtId="0" fontId="3" fillId="0" borderId="0" xfId="0" applyFont="1"/>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2" xfId="0" applyFont="1" applyFill="1" applyBorder="1" applyAlignment="1">
      <alignment horizontal="center" vertical="center" wrapText="1"/>
    </xf>
    <xf numFmtId="0" fontId="6" fillId="0" borderId="0" xfId="0" applyFont="1"/>
    <xf numFmtId="0" fontId="4" fillId="3" borderId="8" xfId="0" applyFont="1" applyFill="1" applyBorder="1" applyAlignment="1">
      <alignment horizontal="center" vertical="center" wrapText="1"/>
    </xf>
    <xf numFmtId="0" fontId="1" fillId="0" borderId="0" xfId="0" applyFont="1" applyAlignment="1">
      <alignment horizontal="center"/>
    </xf>
    <xf numFmtId="0" fontId="8" fillId="0" borderId="7" xfId="0" applyFont="1" applyBorder="1" applyAlignment="1">
      <alignment horizontal="left" vertical="center" wrapText="1"/>
    </xf>
    <xf numFmtId="0" fontId="3" fillId="0" borderId="7" xfId="0" applyFont="1" applyBorder="1" applyAlignment="1">
      <alignment horizontal="center" vertical="center" wrapText="1"/>
    </xf>
    <xf numFmtId="0" fontId="1" fillId="0" borderId="0" xfId="0" applyFont="1" applyAlignment="1">
      <alignment horizontal="left"/>
    </xf>
    <xf numFmtId="0" fontId="1" fillId="0" borderId="0" xfId="0" applyFont="1" applyAlignment="1">
      <alignment horizontal="right"/>
    </xf>
    <xf numFmtId="0" fontId="8" fillId="0" borderId="7" xfId="0" applyFont="1" applyBorder="1" applyAlignment="1">
      <alignment horizontal="justify" vertical="center" wrapText="1"/>
    </xf>
    <xf numFmtId="0" fontId="8" fillId="0" borderId="7" xfId="0" applyFont="1" applyBorder="1" applyAlignment="1">
      <alignment horizontal="center" vertical="center" wrapText="1"/>
    </xf>
    <xf numFmtId="0" fontId="4" fillId="0" borderId="7" xfId="0" applyFont="1" applyBorder="1" applyAlignment="1">
      <alignment horizontal="center" vertical="center" wrapText="1"/>
    </xf>
    <xf numFmtId="0" fontId="2" fillId="0" borderId="7" xfId="0" applyFont="1" applyBorder="1" applyAlignment="1">
      <alignment horizontal="center" vertical="center"/>
    </xf>
    <xf numFmtId="0" fontId="2" fillId="6" borderId="7" xfId="0" applyFont="1" applyFill="1" applyBorder="1" applyAlignment="1">
      <alignment horizontal="center" vertical="center"/>
    </xf>
    <xf numFmtId="0" fontId="8" fillId="7" borderId="7" xfId="0" applyFont="1" applyFill="1" applyBorder="1" applyAlignment="1">
      <alignment vertical="center" wrapText="1"/>
    </xf>
    <xf numFmtId="0" fontId="8" fillId="0" borderId="7" xfId="0" applyFont="1" applyBorder="1" applyAlignment="1">
      <alignment vertical="center" wrapText="1"/>
    </xf>
    <xf numFmtId="0" fontId="8" fillId="6" borderId="7" xfId="0" applyFont="1" applyFill="1" applyBorder="1" applyAlignment="1">
      <alignment vertical="center" wrapText="1"/>
    </xf>
    <xf numFmtId="0" fontId="8" fillId="0" borderId="7" xfId="0" applyFont="1" applyBorder="1" applyAlignment="1">
      <alignment horizontal="left" vertical="top" wrapText="1"/>
    </xf>
    <xf numFmtId="0" fontId="8" fillId="0" borderId="7" xfId="0" applyFont="1" applyBorder="1" applyAlignment="1">
      <alignment horizontal="center" vertical="center"/>
    </xf>
    <xf numFmtId="1" fontId="8" fillId="0" borderId="7" xfId="1" applyNumberFormat="1" applyFont="1" applyBorder="1" applyAlignment="1">
      <alignment horizontal="center" vertical="center" wrapText="1"/>
    </xf>
    <xf numFmtId="0" fontId="12" fillId="0" borderId="7" xfId="0" applyFont="1" applyBorder="1" applyAlignment="1">
      <alignment vertical="center" wrapText="1"/>
    </xf>
    <xf numFmtId="0" fontId="2" fillId="0" borderId="6" xfId="0" applyFont="1" applyBorder="1" applyAlignment="1">
      <alignment horizontal="center" vertical="center"/>
    </xf>
    <xf numFmtId="0" fontId="4" fillId="3" borderId="7" xfId="0" applyFont="1" applyFill="1" applyBorder="1" applyAlignment="1">
      <alignment horizontal="center" vertical="center"/>
    </xf>
    <xf numFmtId="0" fontId="4" fillId="3" borderId="7"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8" fillId="6" borderId="7" xfId="0" applyFont="1" applyFill="1" applyBorder="1" applyAlignment="1">
      <alignment horizontal="center" vertical="center" wrapText="1"/>
    </xf>
    <xf numFmtId="167" fontId="1" fillId="0" borderId="0" xfId="0" applyNumberFormat="1" applyFont="1" applyAlignment="1">
      <alignment horizontal="right"/>
    </xf>
    <xf numFmtId="0" fontId="1" fillId="0" borderId="7" xfId="0" applyFont="1" applyBorder="1" applyAlignment="1">
      <alignment horizontal="center"/>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1" fillId="0" borderId="24" xfId="0" applyFont="1" applyBorder="1" applyAlignment="1">
      <alignment horizontal="center"/>
    </xf>
    <xf numFmtId="0" fontId="1" fillId="0" borderId="24" xfId="0" applyFont="1" applyBorder="1" applyAlignment="1">
      <alignment horizontal="center" vertical="center" wrapText="1"/>
    </xf>
    <xf numFmtId="0" fontId="1" fillId="0" borderId="24" xfId="0" applyFont="1" applyBorder="1" applyAlignment="1">
      <alignment horizontal="center" vertical="center"/>
    </xf>
    <xf numFmtId="0" fontId="1" fillId="0" borderId="7" xfId="0" applyFont="1" applyBorder="1"/>
    <xf numFmtId="0" fontId="1" fillId="0" borderId="24" xfId="0" applyFont="1" applyBorder="1"/>
    <xf numFmtId="0" fontId="1" fillId="0" borderId="6" xfId="0" applyFont="1" applyBorder="1" applyAlignment="1">
      <alignment horizontal="center"/>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166" fontId="2" fillId="12" borderId="7" xfId="0" applyNumberFormat="1" applyFont="1" applyFill="1" applyBorder="1" applyAlignment="1">
      <alignment horizontal="center" vertical="center" wrapText="1"/>
    </xf>
    <xf numFmtId="164" fontId="2" fillId="13" borderId="7" xfId="0" applyNumberFormat="1" applyFont="1" applyFill="1" applyBorder="1" applyAlignment="1">
      <alignment horizontal="center" vertical="center"/>
    </xf>
    <xf numFmtId="0" fontId="1" fillId="6" borderId="7" xfId="0" applyFont="1" applyFill="1" applyBorder="1" applyAlignment="1">
      <alignment horizontal="center" vertical="center" wrapText="1"/>
    </xf>
    <xf numFmtId="0" fontId="1" fillId="6" borderId="24" xfId="0" applyFont="1" applyFill="1" applyBorder="1" applyAlignment="1">
      <alignment horizontal="center" vertical="center" wrapText="1"/>
    </xf>
    <xf numFmtId="166" fontId="1" fillId="0" borderId="0" xfId="0" applyNumberFormat="1" applyFont="1" applyAlignment="1">
      <alignment horizontal="right"/>
    </xf>
    <xf numFmtId="164" fontId="1" fillId="0" borderId="0" xfId="0" applyNumberFormat="1" applyFont="1"/>
    <xf numFmtId="0" fontId="8" fillId="0" borderId="6" xfId="0" applyFont="1" applyBorder="1" applyAlignment="1">
      <alignment vertical="center" wrapText="1"/>
    </xf>
    <xf numFmtId="0" fontId="8" fillId="0" borderId="6" xfId="0" applyFont="1" applyBorder="1" applyAlignment="1">
      <alignment horizontal="center" vertical="center"/>
    </xf>
    <xf numFmtId="0" fontId="8" fillId="6" borderId="7" xfId="0" applyFont="1" applyFill="1" applyBorder="1" applyAlignment="1">
      <alignment horizontal="center" vertical="center"/>
    </xf>
    <xf numFmtId="0" fontId="6" fillId="8" borderId="12" xfId="0" applyFont="1" applyFill="1" applyBorder="1" applyAlignment="1">
      <alignment horizontal="center" vertical="center" wrapText="1"/>
    </xf>
    <xf numFmtId="0" fontId="6" fillId="8" borderId="7" xfId="0" applyFont="1" applyFill="1" applyBorder="1" applyAlignment="1">
      <alignment horizontal="center" vertical="center" wrapText="1"/>
    </xf>
    <xf numFmtId="166" fontId="6" fillId="8" borderId="7" xfId="2" applyNumberFormat="1" applyFont="1" applyFill="1" applyBorder="1" applyAlignment="1">
      <alignment horizontal="center" vertical="center" wrapText="1"/>
    </xf>
    <xf numFmtId="166" fontId="6" fillId="8" borderId="7" xfId="0" applyNumberFormat="1" applyFont="1" applyFill="1" applyBorder="1" applyAlignment="1">
      <alignment horizontal="center" vertical="center" wrapText="1"/>
    </xf>
    <xf numFmtId="0" fontId="1" fillId="6" borderId="0" xfId="0" applyFont="1" applyFill="1"/>
    <xf numFmtId="0" fontId="8" fillId="6" borderId="7" xfId="0" applyFont="1" applyFill="1" applyBorder="1" applyAlignment="1">
      <alignment horizontal="left" vertical="center" wrapText="1"/>
    </xf>
    <xf numFmtId="164" fontId="7" fillId="14" borderId="7" xfId="0" applyNumberFormat="1" applyFont="1" applyFill="1" applyBorder="1" applyAlignment="1">
      <alignment horizontal="center" vertical="center"/>
    </xf>
    <xf numFmtId="164" fontId="1" fillId="0" borderId="0" xfId="0" applyNumberFormat="1" applyFont="1" applyAlignment="1">
      <alignment horizontal="right"/>
    </xf>
    <xf numFmtId="0" fontId="2" fillId="13" borderId="7" xfId="0" applyFont="1" applyFill="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4" xfId="0" applyFont="1" applyBorder="1" applyAlignment="1">
      <alignment horizontal="center" vertical="center" wrapText="1"/>
    </xf>
    <xf numFmtId="0" fontId="7" fillId="14" borderId="7" xfId="0" applyFont="1" applyFill="1" applyBorder="1" applyAlignment="1">
      <alignment horizontal="right" vertical="center"/>
    </xf>
    <xf numFmtId="0" fontId="6" fillId="11" borderId="29" xfId="0" applyFont="1" applyFill="1" applyBorder="1" applyAlignment="1">
      <alignment horizontal="center" vertical="center"/>
    </xf>
    <xf numFmtId="0" fontId="6" fillId="11" borderId="30" xfId="0" applyFont="1" applyFill="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22"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0" xfId="0" applyFont="1" applyBorder="1" applyAlignment="1">
      <alignment horizontal="center" vertical="center" wrapText="1"/>
    </xf>
    <xf numFmtId="0" fontId="5" fillId="9" borderId="21" xfId="0" applyFont="1" applyFill="1" applyBorder="1" applyAlignment="1">
      <alignment horizontal="center" vertical="center" wrapText="1"/>
    </xf>
    <xf numFmtId="0" fontId="6" fillId="10" borderId="7" xfId="0" applyFont="1" applyFill="1" applyBorder="1" applyAlignment="1">
      <alignment horizontal="center"/>
    </xf>
    <xf numFmtId="0" fontId="2" fillId="4" borderId="17" xfId="0" applyFont="1" applyFill="1" applyBorder="1" applyAlignment="1">
      <alignment horizontal="center" vertical="center"/>
    </xf>
    <xf numFmtId="0" fontId="2" fillId="4" borderId="0" xfId="0" applyFont="1" applyFill="1" applyAlignment="1">
      <alignment horizontal="center" vertical="center"/>
    </xf>
    <xf numFmtId="0" fontId="2" fillId="4" borderId="18" xfId="0" applyFont="1" applyFill="1" applyBorder="1" applyAlignment="1">
      <alignment horizontal="center" vertical="center"/>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3" fillId="0" borderId="28" xfId="0" applyFont="1" applyBorder="1" applyAlignment="1">
      <alignment horizontal="left" vertical="center" wrapText="1"/>
    </xf>
    <xf numFmtId="0" fontId="3" fillId="0" borderId="27" xfId="0" applyFont="1" applyBorder="1" applyAlignment="1">
      <alignment horizontal="left" vertical="center" wrapText="1"/>
    </xf>
    <xf numFmtId="0" fontId="3" fillId="0" borderId="6" xfId="0" applyFont="1" applyBorder="1" applyAlignment="1">
      <alignment horizontal="left" vertical="center" wrapText="1"/>
    </xf>
    <xf numFmtId="0" fontId="3" fillId="0" borderId="2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6" xfId="0" applyFont="1" applyBorder="1" applyAlignment="1">
      <alignment horizontal="center" vertical="center" wrapText="1"/>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9" xfId="0" applyFont="1" applyFill="1" applyBorder="1" applyAlignment="1">
      <alignment horizontal="center" vertical="center"/>
    </xf>
    <xf numFmtId="0" fontId="2" fillId="12" borderId="19"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2" fillId="12" borderId="20" xfId="0" applyFont="1" applyFill="1" applyBorder="1" applyAlignment="1">
      <alignment horizontal="center" vertical="center" wrapText="1"/>
    </xf>
    <xf numFmtId="0" fontId="2" fillId="2" borderId="4" xfId="0" applyFont="1" applyFill="1" applyBorder="1" applyAlignment="1">
      <alignment horizontal="center" wrapText="1"/>
    </xf>
    <xf numFmtId="0" fontId="2" fillId="2" borderId="5" xfId="0" applyFont="1" applyFill="1" applyBorder="1" applyAlignment="1">
      <alignment horizontal="center" wrapText="1"/>
    </xf>
    <xf numFmtId="0" fontId="2" fillId="2" borderId="9" xfId="0" applyFont="1" applyFill="1" applyBorder="1" applyAlignment="1">
      <alignment horizont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4" borderId="13"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2" fillId="15" borderId="13" xfId="0" applyFont="1" applyFill="1" applyBorder="1" applyAlignment="1">
      <alignment horizontal="center" vertical="center" wrapText="1"/>
    </xf>
    <xf numFmtId="0" fontId="2" fillId="15" borderId="10" xfId="0" applyFont="1" applyFill="1" applyBorder="1" applyAlignment="1">
      <alignment horizontal="center" vertical="center" wrapText="1"/>
    </xf>
    <xf numFmtId="0" fontId="2" fillId="15" borderId="11" xfId="0"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54AA6-D9A8-4CF3-85AC-CFAA7E376068}">
  <dimension ref="A1:K145"/>
  <sheetViews>
    <sheetView tabSelected="1" view="pageBreakPreview" topLeftCell="A37" zoomScale="60" zoomScaleNormal="220" workbookViewId="0">
      <selection activeCell="B39" sqref="B39:J39"/>
    </sheetView>
  </sheetViews>
  <sheetFormatPr defaultColWidth="11" defaultRowHeight="15.6"/>
  <cols>
    <col min="1" max="1" width="5.125" style="1" customWidth="1"/>
    <col min="2" max="2" width="8.875" style="1" customWidth="1"/>
    <col min="3" max="3" width="27.125" style="1" customWidth="1"/>
    <col min="4" max="5" width="60" style="11" customWidth="1"/>
    <col min="6" max="6" width="18.5" style="8" bestFit="1" customWidth="1"/>
    <col min="7" max="8" width="15" style="8" customWidth="1"/>
    <col min="9" max="10" width="27.625" style="12" customWidth="1"/>
    <col min="11" max="16384" width="11" style="1"/>
  </cols>
  <sheetData>
    <row r="1" spans="2:10" ht="83.45" customHeight="1" thickBot="1">
      <c r="B1" s="97" t="s">
        <v>0</v>
      </c>
      <c r="C1" s="98"/>
      <c r="D1" s="98"/>
      <c r="E1" s="98"/>
      <c r="F1" s="98"/>
      <c r="G1" s="98"/>
      <c r="H1" s="98"/>
      <c r="I1" s="98"/>
      <c r="J1" s="99"/>
    </row>
    <row r="2" spans="2:10" ht="36" customHeight="1" thickBot="1">
      <c r="B2" s="100" t="s">
        <v>1</v>
      </c>
      <c r="C2" s="101"/>
      <c r="D2" s="101"/>
      <c r="E2" s="101"/>
      <c r="F2" s="101"/>
      <c r="G2" s="101"/>
      <c r="H2" s="101"/>
      <c r="I2" s="101"/>
      <c r="J2" s="102"/>
    </row>
    <row r="3" spans="2:10" ht="84" customHeight="1">
      <c r="B3" s="109" t="s">
        <v>2</v>
      </c>
      <c r="C3" s="110"/>
      <c r="D3" s="110"/>
      <c r="E3" s="110"/>
      <c r="F3" s="110"/>
      <c r="G3" s="110"/>
      <c r="H3" s="110"/>
      <c r="I3" s="110"/>
      <c r="J3" s="111"/>
    </row>
    <row r="4" spans="2:10" ht="46.15" customHeight="1">
      <c r="B4" s="26" t="s">
        <v>3</v>
      </c>
      <c r="C4" s="26" t="s">
        <v>4</v>
      </c>
      <c r="D4" s="26" t="s">
        <v>5</v>
      </c>
      <c r="E4" s="26" t="s">
        <v>6</v>
      </c>
      <c r="F4" s="27" t="s">
        <v>7</v>
      </c>
      <c r="G4" s="27" t="s">
        <v>8</v>
      </c>
      <c r="H4" s="27" t="s">
        <v>9</v>
      </c>
      <c r="I4" s="27" t="s">
        <v>10</v>
      </c>
      <c r="J4" s="27" t="s">
        <v>11</v>
      </c>
    </row>
    <row r="5" spans="2:10" ht="109.9" customHeight="1">
      <c r="B5" s="28">
        <v>1</v>
      </c>
      <c r="C5" s="19" t="s">
        <v>12</v>
      </c>
      <c r="D5" s="19" t="s">
        <v>13</v>
      </c>
      <c r="E5" s="19" t="s">
        <v>14</v>
      </c>
      <c r="F5" s="29" t="s">
        <v>15</v>
      </c>
      <c r="G5" s="52">
        <v>1</v>
      </c>
      <c r="H5" s="53">
        <v>6</v>
      </c>
      <c r="I5" s="54">
        <v>6000000</v>
      </c>
      <c r="J5" s="55">
        <f>G5*H5*I5</f>
        <v>36000000</v>
      </c>
    </row>
    <row r="6" spans="2:10" ht="135" customHeight="1">
      <c r="B6" s="28">
        <v>2</v>
      </c>
      <c r="C6" s="19" t="s">
        <v>16</v>
      </c>
      <c r="D6" s="19" t="s">
        <v>17</v>
      </c>
      <c r="E6" s="19" t="s">
        <v>18</v>
      </c>
      <c r="F6" s="29" t="s">
        <v>15</v>
      </c>
      <c r="G6" s="52">
        <v>1</v>
      </c>
      <c r="H6" s="53">
        <v>6</v>
      </c>
      <c r="I6" s="54">
        <v>2900000</v>
      </c>
      <c r="J6" s="55">
        <f t="shared" ref="J6:J9" si="0">G6*H6*I6</f>
        <v>17400000</v>
      </c>
    </row>
    <row r="7" spans="2:10" ht="126" customHeight="1">
      <c r="B7" s="28">
        <v>3</v>
      </c>
      <c r="C7" s="19" t="s">
        <v>19</v>
      </c>
      <c r="D7" s="19" t="s">
        <v>20</v>
      </c>
      <c r="E7" s="19" t="s">
        <v>21</v>
      </c>
      <c r="F7" s="14" t="s">
        <v>15</v>
      </c>
      <c r="G7" s="52">
        <v>1</v>
      </c>
      <c r="H7" s="53">
        <v>4</v>
      </c>
      <c r="I7" s="54">
        <v>3325000</v>
      </c>
      <c r="J7" s="55">
        <f t="shared" si="0"/>
        <v>13300000</v>
      </c>
    </row>
    <row r="8" spans="2:10" ht="123.6" customHeight="1">
      <c r="B8" s="28">
        <v>4</v>
      </c>
      <c r="C8" s="19" t="s">
        <v>22</v>
      </c>
      <c r="D8" s="19" t="s">
        <v>23</v>
      </c>
      <c r="E8" s="19" t="s">
        <v>24</v>
      </c>
      <c r="F8" s="14" t="s">
        <v>25</v>
      </c>
      <c r="G8" s="52">
        <v>1</v>
      </c>
      <c r="H8" s="53">
        <v>4</v>
      </c>
      <c r="I8" s="54">
        <v>3926000</v>
      </c>
      <c r="J8" s="55">
        <f t="shared" si="0"/>
        <v>15704000</v>
      </c>
    </row>
    <row r="9" spans="2:10" ht="127.15" customHeight="1">
      <c r="B9" s="28">
        <v>5</v>
      </c>
      <c r="C9" s="19" t="s">
        <v>26</v>
      </c>
      <c r="D9" s="19" t="s">
        <v>20</v>
      </c>
      <c r="E9" s="19" t="s">
        <v>27</v>
      </c>
      <c r="F9" s="14" t="s">
        <v>15</v>
      </c>
      <c r="G9" s="52">
        <v>1</v>
      </c>
      <c r="H9" s="53">
        <v>4</v>
      </c>
      <c r="I9" s="54">
        <v>3300000</v>
      </c>
      <c r="J9" s="55">
        <f t="shared" si="0"/>
        <v>13200000</v>
      </c>
    </row>
    <row r="10" spans="2:10" ht="36" customHeight="1" thickBot="1">
      <c r="B10" s="94" t="s">
        <v>28</v>
      </c>
      <c r="C10" s="95"/>
      <c r="D10" s="95"/>
      <c r="E10" s="95"/>
      <c r="F10" s="95"/>
      <c r="G10" s="95"/>
      <c r="H10" s="95"/>
      <c r="I10" s="96"/>
      <c r="J10" s="43">
        <f>SUM(J5:J9)</f>
        <v>95604000</v>
      </c>
    </row>
    <row r="11" spans="2:10" s="2" customFormat="1" ht="60.6" customHeight="1" thickBot="1">
      <c r="B11" s="103" t="s">
        <v>29</v>
      </c>
      <c r="C11" s="104"/>
      <c r="D11" s="104"/>
      <c r="E11" s="104"/>
      <c r="F11" s="104"/>
      <c r="G11" s="104"/>
      <c r="H11" s="104"/>
      <c r="I11" s="104"/>
      <c r="J11" s="105"/>
    </row>
    <row r="12" spans="2:10" s="6" customFormat="1" ht="49.9" customHeight="1">
      <c r="B12" s="106" t="s">
        <v>30</v>
      </c>
      <c r="C12" s="107"/>
      <c r="D12" s="107"/>
      <c r="E12" s="107"/>
      <c r="F12" s="107"/>
      <c r="G12" s="107"/>
      <c r="H12" s="107"/>
      <c r="I12" s="107"/>
      <c r="J12" s="108"/>
    </row>
    <row r="13" spans="2:10" s="6" customFormat="1" ht="55.9" customHeight="1">
      <c r="B13" s="26" t="s">
        <v>3</v>
      </c>
      <c r="C13" s="26" t="s">
        <v>4</v>
      </c>
      <c r="D13" s="26" t="s">
        <v>5</v>
      </c>
      <c r="E13" s="26" t="s">
        <v>6</v>
      </c>
      <c r="F13" s="27" t="s">
        <v>7</v>
      </c>
      <c r="G13" s="27" t="s">
        <v>8</v>
      </c>
      <c r="H13" s="27" t="s">
        <v>9</v>
      </c>
      <c r="I13" s="27" t="s">
        <v>10</v>
      </c>
      <c r="J13" s="27" t="s">
        <v>10</v>
      </c>
    </row>
    <row r="14" spans="2:10" s="6" customFormat="1" ht="108.6" customHeight="1">
      <c r="B14" s="25">
        <v>1</v>
      </c>
      <c r="C14" s="49" t="s">
        <v>31</v>
      </c>
      <c r="D14" s="19" t="s">
        <v>32</v>
      </c>
      <c r="E14" s="49" t="s">
        <v>33</v>
      </c>
      <c r="F14" s="14" t="s">
        <v>15</v>
      </c>
      <c r="G14" s="50">
        <v>16</v>
      </c>
      <c r="H14" s="50">
        <v>1</v>
      </c>
      <c r="I14" s="55">
        <v>420000</v>
      </c>
      <c r="J14" s="55">
        <f>G14*H14*I14</f>
        <v>6720000</v>
      </c>
    </row>
    <row r="15" spans="2:10" s="6" customFormat="1" ht="160.9" customHeight="1">
      <c r="B15" s="16">
        <v>2</v>
      </c>
      <c r="C15" s="19" t="s">
        <v>34</v>
      </c>
      <c r="D15" s="19" t="s">
        <v>32</v>
      </c>
      <c r="E15" s="49" t="s">
        <v>35</v>
      </c>
      <c r="F15" s="14" t="s">
        <v>15</v>
      </c>
      <c r="G15" s="22">
        <v>8</v>
      </c>
      <c r="H15" s="22">
        <v>1</v>
      </c>
      <c r="I15" s="55">
        <v>120000</v>
      </c>
      <c r="J15" s="55">
        <f t="shared" ref="J15:J24" si="1">G15*H15*I15</f>
        <v>960000</v>
      </c>
    </row>
    <row r="16" spans="2:10" s="6" customFormat="1" ht="156" customHeight="1">
      <c r="B16" s="16">
        <v>3</v>
      </c>
      <c r="C16" s="19" t="s">
        <v>36</v>
      </c>
      <c r="D16" s="19" t="s">
        <v>32</v>
      </c>
      <c r="E16" s="49" t="s">
        <v>37</v>
      </c>
      <c r="F16" s="14" t="s">
        <v>15</v>
      </c>
      <c r="G16" s="22">
        <v>6</v>
      </c>
      <c r="H16" s="22">
        <v>1</v>
      </c>
      <c r="I16" s="55">
        <v>120000</v>
      </c>
      <c r="J16" s="55">
        <f t="shared" si="1"/>
        <v>720000</v>
      </c>
    </row>
    <row r="17" spans="1:10" s="6" customFormat="1" ht="181.15" customHeight="1">
      <c r="B17" s="16">
        <v>4</v>
      </c>
      <c r="C17" s="19" t="s">
        <v>38</v>
      </c>
      <c r="D17" s="9" t="s">
        <v>39</v>
      </c>
      <c r="E17" s="14" t="s">
        <v>40</v>
      </c>
      <c r="F17" s="14" t="s">
        <v>41</v>
      </c>
      <c r="G17" s="22">
        <v>160</v>
      </c>
      <c r="H17" s="22">
        <v>1</v>
      </c>
      <c r="I17" s="55">
        <v>55000</v>
      </c>
      <c r="J17" s="55">
        <f t="shared" si="1"/>
        <v>8800000</v>
      </c>
    </row>
    <row r="18" spans="1:10" s="6" customFormat="1" ht="94.9" customHeight="1">
      <c r="B18" s="16">
        <v>5</v>
      </c>
      <c r="C18" s="19" t="s">
        <v>42</v>
      </c>
      <c r="D18" s="14" t="s">
        <v>43</v>
      </c>
      <c r="E18" s="14" t="s">
        <v>44</v>
      </c>
      <c r="F18" s="14" t="s">
        <v>15</v>
      </c>
      <c r="G18" s="22">
        <v>1</v>
      </c>
      <c r="H18" s="22">
        <v>2</v>
      </c>
      <c r="I18" s="55">
        <v>1300000</v>
      </c>
      <c r="J18" s="55">
        <f t="shared" si="1"/>
        <v>2600000</v>
      </c>
    </row>
    <row r="19" spans="1:10" s="6" customFormat="1" ht="160.9" customHeight="1">
      <c r="B19" s="16">
        <v>6</v>
      </c>
      <c r="C19" s="19" t="s">
        <v>45</v>
      </c>
      <c r="D19" s="14" t="s">
        <v>46</v>
      </c>
      <c r="E19" s="14" t="s">
        <v>47</v>
      </c>
      <c r="F19" s="14" t="s">
        <v>48</v>
      </c>
      <c r="G19" s="22">
        <v>20</v>
      </c>
      <c r="H19" s="22">
        <v>1</v>
      </c>
      <c r="I19" s="55">
        <v>660000</v>
      </c>
      <c r="J19" s="55">
        <f t="shared" si="1"/>
        <v>13200000</v>
      </c>
    </row>
    <row r="20" spans="1:10" s="6" customFormat="1" ht="102" customHeight="1">
      <c r="B20" s="16">
        <v>7</v>
      </c>
      <c r="C20" s="19" t="s">
        <v>49</v>
      </c>
      <c r="D20" s="14" t="s">
        <v>50</v>
      </c>
      <c r="E20" s="14" t="s">
        <v>51</v>
      </c>
      <c r="F20" s="14" t="s">
        <v>52</v>
      </c>
      <c r="G20" s="22">
        <v>8</v>
      </c>
      <c r="H20" s="22">
        <v>1</v>
      </c>
      <c r="I20" s="55">
        <v>700000</v>
      </c>
      <c r="J20" s="55">
        <f t="shared" si="1"/>
        <v>5600000</v>
      </c>
    </row>
    <row r="21" spans="1:10" s="6" customFormat="1" ht="103.9" customHeight="1">
      <c r="B21" s="16">
        <v>8</v>
      </c>
      <c r="C21" s="19" t="s">
        <v>53</v>
      </c>
      <c r="D21" s="14" t="s">
        <v>54</v>
      </c>
      <c r="E21" s="14" t="s">
        <v>55</v>
      </c>
      <c r="F21" s="14" t="s">
        <v>56</v>
      </c>
      <c r="G21" s="22">
        <v>160</v>
      </c>
      <c r="H21" s="22">
        <v>1</v>
      </c>
      <c r="I21" s="55">
        <v>35000</v>
      </c>
      <c r="J21" s="55">
        <f t="shared" si="1"/>
        <v>5600000</v>
      </c>
    </row>
    <row r="22" spans="1:10" s="6" customFormat="1" ht="160.9" customHeight="1">
      <c r="B22" s="16">
        <v>9</v>
      </c>
      <c r="C22" s="19" t="s">
        <v>57</v>
      </c>
      <c r="D22" s="14" t="s">
        <v>58</v>
      </c>
      <c r="E22" s="14" t="s">
        <v>59</v>
      </c>
      <c r="F22" s="14" t="s">
        <v>60</v>
      </c>
      <c r="G22" s="22">
        <v>2</v>
      </c>
      <c r="H22" s="22">
        <v>1</v>
      </c>
      <c r="I22" s="55">
        <v>350000</v>
      </c>
      <c r="J22" s="55">
        <f t="shared" si="1"/>
        <v>700000</v>
      </c>
    </row>
    <row r="23" spans="1:10" s="6" customFormat="1" ht="114" customHeight="1">
      <c r="B23" s="16">
        <v>10</v>
      </c>
      <c r="C23" s="19" t="s">
        <v>61</v>
      </c>
      <c r="D23" s="14" t="s">
        <v>62</v>
      </c>
      <c r="E23" s="14" t="s">
        <v>63</v>
      </c>
      <c r="F23" s="14" t="s">
        <v>64</v>
      </c>
      <c r="G23" s="22">
        <v>2</v>
      </c>
      <c r="H23" s="22">
        <v>1</v>
      </c>
      <c r="I23" s="55">
        <v>600000</v>
      </c>
      <c r="J23" s="55">
        <f t="shared" si="1"/>
        <v>1200000</v>
      </c>
    </row>
    <row r="24" spans="1:10" ht="93.6" customHeight="1">
      <c r="A24" s="2"/>
      <c r="B24" s="16">
        <v>11</v>
      </c>
      <c r="C24" s="19" t="s">
        <v>65</v>
      </c>
      <c r="D24" s="13" t="s">
        <v>66</v>
      </c>
      <c r="E24" s="13" t="s">
        <v>67</v>
      </c>
      <c r="F24" s="14" t="s">
        <v>68</v>
      </c>
      <c r="G24" s="22">
        <v>1</v>
      </c>
      <c r="H24" s="22">
        <v>2</v>
      </c>
      <c r="I24" s="55">
        <v>700000</v>
      </c>
      <c r="J24" s="55">
        <f t="shared" si="1"/>
        <v>1400000</v>
      </c>
    </row>
    <row r="25" spans="1:10" ht="22.9" customHeight="1">
      <c r="A25" s="2"/>
      <c r="B25" s="60" t="s">
        <v>28</v>
      </c>
      <c r="C25" s="60"/>
      <c r="D25" s="60"/>
      <c r="E25" s="60"/>
      <c r="F25" s="60"/>
      <c r="G25" s="60"/>
      <c r="H25" s="60"/>
      <c r="I25" s="60"/>
      <c r="J25" s="44">
        <f>SUM(J14:J24)</f>
        <v>47500000</v>
      </c>
    </row>
    <row r="26" spans="1:10" ht="34.9" customHeight="1">
      <c r="B26" s="79" t="s">
        <v>69</v>
      </c>
      <c r="C26" s="80"/>
      <c r="D26" s="80"/>
      <c r="E26" s="80"/>
      <c r="F26" s="80"/>
      <c r="G26" s="80"/>
      <c r="H26" s="80"/>
      <c r="I26" s="80"/>
      <c r="J26" s="81"/>
    </row>
    <row r="27" spans="1:10" ht="114" customHeight="1">
      <c r="B27" s="15">
        <v>1</v>
      </c>
      <c r="C27" s="19" t="s">
        <v>70</v>
      </c>
      <c r="D27" s="19" t="s">
        <v>32</v>
      </c>
      <c r="E27" s="49" t="s">
        <v>33</v>
      </c>
      <c r="F27" s="14" t="s">
        <v>71</v>
      </c>
      <c r="G27" s="22">
        <v>10</v>
      </c>
      <c r="H27" s="10">
        <v>1</v>
      </c>
      <c r="I27" s="55">
        <v>420000</v>
      </c>
      <c r="J27" s="55">
        <f>G27*H27*I27</f>
        <v>4200000</v>
      </c>
    </row>
    <row r="28" spans="1:10" ht="156" customHeight="1">
      <c r="B28" s="15">
        <v>2</v>
      </c>
      <c r="C28" s="19" t="s">
        <v>34</v>
      </c>
      <c r="D28" s="19" t="s">
        <v>32</v>
      </c>
      <c r="E28" s="49" t="s">
        <v>35</v>
      </c>
      <c r="F28" s="14" t="s">
        <v>71</v>
      </c>
      <c r="G28" s="22">
        <v>8</v>
      </c>
      <c r="H28" s="10">
        <v>1</v>
      </c>
      <c r="I28" s="55">
        <v>120000</v>
      </c>
      <c r="J28" s="55">
        <f t="shared" ref="J28:J37" si="2">G28*H28*I28</f>
        <v>960000</v>
      </c>
    </row>
    <row r="29" spans="1:10" ht="156" customHeight="1">
      <c r="B29" s="15">
        <v>3</v>
      </c>
      <c r="C29" s="19" t="s">
        <v>36</v>
      </c>
      <c r="D29" s="19" t="s">
        <v>32</v>
      </c>
      <c r="E29" s="49" t="s">
        <v>37</v>
      </c>
      <c r="F29" s="14" t="s">
        <v>71</v>
      </c>
      <c r="G29" s="22">
        <v>6</v>
      </c>
      <c r="H29" s="10">
        <v>1</v>
      </c>
      <c r="I29" s="55">
        <v>120000</v>
      </c>
      <c r="J29" s="55">
        <f t="shared" si="2"/>
        <v>720000</v>
      </c>
    </row>
    <row r="30" spans="1:10" ht="148.15" customHeight="1">
      <c r="B30" s="15">
        <v>4</v>
      </c>
      <c r="C30" s="19" t="s">
        <v>72</v>
      </c>
      <c r="D30" s="14" t="s">
        <v>73</v>
      </c>
      <c r="E30" s="14" t="s">
        <v>40</v>
      </c>
      <c r="F30" s="14" t="s">
        <v>41</v>
      </c>
      <c r="G30" s="22">
        <v>100</v>
      </c>
      <c r="H30" s="10">
        <v>1</v>
      </c>
      <c r="I30" s="55">
        <v>55000</v>
      </c>
      <c r="J30" s="55">
        <f t="shared" si="2"/>
        <v>5500000</v>
      </c>
    </row>
    <row r="31" spans="1:10" ht="114" customHeight="1">
      <c r="B31" s="15">
        <v>5</v>
      </c>
      <c r="C31" s="19" t="s">
        <v>74</v>
      </c>
      <c r="D31" s="14" t="s">
        <v>43</v>
      </c>
      <c r="E31" s="14" t="s">
        <v>44</v>
      </c>
      <c r="F31" s="14" t="s">
        <v>15</v>
      </c>
      <c r="G31" s="22">
        <v>2</v>
      </c>
      <c r="H31" s="10">
        <v>1</v>
      </c>
      <c r="I31" s="55">
        <v>1300000</v>
      </c>
      <c r="J31" s="55">
        <f t="shared" si="2"/>
        <v>2600000</v>
      </c>
    </row>
    <row r="32" spans="1:10" ht="114" customHeight="1">
      <c r="B32" s="15">
        <v>6</v>
      </c>
      <c r="C32" s="19" t="s">
        <v>75</v>
      </c>
      <c r="D32" s="14" t="s">
        <v>46</v>
      </c>
      <c r="E32" s="14" t="s">
        <v>47</v>
      </c>
      <c r="F32" s="14" t="s">
        <v>48</v>
      </c>
      <c r="G32" s="22">
        <v>20</v>
      </c>
      <c r="H32" s="10">
        <v>1</v>
      </c>
      <c r="I32" s="55">
        <v>660000</v>
      </c>
      <c r="J32" s="55">
        <f t="shared" si="2"/>
        <v>13200000</v>
      </c>
    </row>
    <row r="33" spans="2:10" ht="114" customHeight="1">
      <c r="B33" s="15">
        <v>7</v>
      </c>
      <c r="C33" s="19" t="s">
        <v>76</v>
      </c>
      <c r="D33" s="14" t="s">
        <v>50</v>
      </c>
      <c r="E33" s="14" t="s">
        <v>51</v>
      </c>
      <c r="F33" s="14" t="s">
        <v>52</v>
      </c>
      <c r="G33" s="22">
        <v>8</v>
      </c>
      <c r="H33" s="10">
        <v>1</v>
      </c>
      <c r="I33" s="55">
        <v>700000</v>
      </c>
      <c r="J33" s="55">
        <f t="shared" si="2"/>
        <v>5600000</v>
      </c>
    </row>
    <row r="34" spans="2:10" ht="114" customHeight="1">
      <c r="B34" s="15">
        <v>8</v>
      </c>
      <c r="C34" s="19" t="s">
        <v>53</v>
      </c>
      <c r="D34" s="14" t="s">
        <v>54</v>
      </c>
      <c r="E34" s="14" t="s">
        <v>55</v>
      </c>
      <c r="F34" s="14" t="s">
        <v>56</v>
      </c>
      <c r="G34" s="22">
        <v>100</v>
      </c>
      <c r="H34" s="10">
        <v>1</v>
      </c>
      <c r="I34" s="55">
        <v>35000</v>
      </c>
      <c r="J34" s="55">
        <f t="shared" si="2"/>
        <v>3500000</v>
      </c>
    </row>
    <row r="35" spans="2:10" ht="114" customHeight="1">
      <c r="B35" s="15">
        <v>9</v>
      </c>
      <c r="C35" s="19" t="s">
        <v>77</v>
      </c>
      <c r="D35" s="14" t="s">
        <v>58</v>
      </c>
      <c r="E35" s="14" t="s">
        <v>59</v>
      </c>
      <c r="F35" s="14" t="s">
        <v>60</v>
      </c>
      <c r="G35" s="22">
        <v>2</v>
      </c>
      <c r="H35" s="10">
        <v>1</v>
      </c>
      <c r="I35" s="55">
        <v>350000</v>
      </c>
      <c r="J35" s="55">
        <f t="shared" si="2"/>
        <v>700000</v>
      </c>
    </row>
    <row r="36" spans="2:10" ht="114" customHeight="1">
      <c r="B36" s="15">
        <v>10</v>
      </c>
      <c r="C36" s="19" t="s">
        <v>61</v>
      </c>
      <c r="D36" s="14" t="s">
        <v>78</v>
      </c>
      <c r="E36" s="14" t="s">
        <v>63</v>
      </c>
      <c r="F36" s="14" t="s">
        <v>64</v>
      </c>
      <c r="G36" s="22">
        <v>2</v>
      </c>
      <c r="H36" s="10">
        <v>1</v>
      </c>
      <c r="I36" s="55">
        <v>600000</v>
      </c>
      <c r="J36" s="55">
        <f t="shared" si="2"/>
        <v>1200000</v>
      </c>
    </row>
    <row r="37" spans="2:10" ht="114" customHeight="1">
      <c r="B37" s="15">
        <v>11</v>
      </c>
      <c r="C37" s="19" t="s">
        <v>65</v>
      </c>
      <c r="D37" s="13" t="s">
        <v>66</v>
      </c>
      <c r="E37" s="13" t="s">
        <v>67</v>
      </c>
      <c r="F37" s="14" t="s">
        <v>68</v>
      </c>
      <c r="G37" s="22">
        <v>2</v>
      </c>
      <c r="H37" s="10">
        <v>1</v>
      </c>
      <c r="I37" s="55">
        <v>700000</v>
      </c>
      <c r="J37" s="55">
        <f t="shared" si="2"/>
        <v>1400000</v>
      </c>
    </row>
    <row r="38" spans="2:10" ht="20.45" customHeight="1">
      <c r="B38" s="60" t="s">
        <v>28</v>
      </c>
      <c r="C38" s="60"/>
      <c r="D38" s="60"/>
      <c r="E38" s="60"/>
      <c r="F38" s="60"/>
      <c r="G38" s="60"/>
      <c r="H38" s="60"/>
      <c r="I38" s="60"/>
      <c r="J38" s="44">
        <f>SUM(J27:J37)</f>
        <v>39580000</v>
      </c>
    </row>
    <row r="39" spans="2:10" ht="31.9" customHeight="1">
      <c r="B39" s="79" t="s">
        <v>79</v>
      </c>
      <c r="C39" s="80"/>
      <c r="D39" s="80"/>
      <c r="E39" s="80"/>
      <c r="F39" s="80"/>
      <c r="G39" s="80"/>
      <c r="H39" s="80"/>
      <c r="I39" s="80"/>
      <c r="J39" s="81"/>
    </row>
    <row r="40" spans="2:10" ht="100.9" customHeight="1">
      <c r="B40" s="17">
        <v>1</v>
      </c>
      <c r="C40" s="20" t="s">
        <v>31</v>
      </c>
      <c r="D40" s="19" t="s">
        <v>32</v>
      </c>
      <c r="E40" s="49" t="s">
        <v>33</v>
      </c>
      <c r="F40" s="14" t="s">
        <v>71</v>
      </c>
      <c r="G40" s="51">
        <v>40</v>
      </c>
      <c r="H40" s="30">
        <v>1</v>
      </c>
      <c r="I40" s="55">
        <v>420000</v>
      </c>
      <c r="J40" s="55">
        <f>G40*H40*I40</f>
        <v>16800000</v>
      </c>
    </row>
    <row r="41" spans="2:10" ht="169.15" customHeight="1">
      <c r="B41" s="17">
        <v>2</v>
      </c>
      <c r="C41" s="20" t="s">
        <v>34</v>
      </c>
      <c r="D41" s="19" t="s">
        <v>32</v>
      </c>
      <c r="E41" s="49" t="s">
        <v>35</v>
      </c>
      <c r="F41" s="14" t="s">
        <v>71</v>
      </c>
      <c r="G41" s="51">
        <v>12</v>
      </c>
      <c r="H41" s="30">
        <v>1</v>
      </c>
      <c r="I41" s="55">
        <v>120000</v>
      </c>
      <c r="J41" s="55">
        <f t="shared" ref="J41:J51" si="3">G41*H41*I41</f>
        <v>1440000</v>
      </c>
    </row>
    <row r="42" spans="2:10" ht="175.9" customHeight="1">
      <c r="B42" s="17">
        <v>3</v>
      </c>
      <c r="C42" s="20" t="s">
        <v>36</v>
      </c>
      <c r="D42" s="19" t="s">
        <v>32</v>
      </c>
      <c r="E42" s="49" t="s">
        <v>37</v>
      </c>
      <c r="F42" s="14" t="s">
        <v>71</v>
      </c>
      <c r="G42" s="51">
        <v>8</v>
      </c>
      <c r="H42" s="30">
        <v>1</v>
      </c>
      <c r="I42" s="55">
        <v>120000</v>
      </c>
      <c r="J42" s="55">
        <f t="shared" si="3"/>
        <v>960000</v>
      </c>
    </row>
    <row r="43" spans="2:10" ht="175.9" customHeight="1">
      <c r="B43" s="17">
        <v>4</v>
      </c>
      <c r="C43" s="20" t="s">
        <v>80</v>
      </c>
      <c r="D43" s="14" t="s">
        <v>81</v>
      </c>
      <c r="E43" s="14" t="s">
        <v>82</v>
      </c>
      <c r="F43" s="14" t="s">
        <v>71</v>
      </c>
      <c r="G43" s="51">
        <v>1</v>
      </c>
      <c r="H43" s="30">
        <v>3</v>
      </c>
      <c r="I43" s="55">
        <v>4600000</v>
      </c>
      <c r="J43" s="55">
        <f t="shared" si="3"/>
        <v>13800000</v>
      </c>
    </row>
    <row r="44" spans="2:10" ht="100.9" customHeight="1">
      <c r="B44" s="17">
        <v>5</v>
      </c>
      <c r="C44" s="20" t="s">
        <v>83</v>
      </c>
      <c r="D44" s="14" t="s">
        <v>84</v>
      </c>
      <c r="E44" s="14" t="s">
        <v>85</v>
      </c>
      <c r="F44" s="14" t="s">
        <v>86</v>
      </c>
      <c r="G44" s="51">
        <v>160</v>
      </c>
      <c r="H44" s="30">
        <v>1</v>
      </c>
      <c r="I44" s="55">
        <v>30000</v>
      </c>
      <c r="J44" s="55">
        <f t="shared" si="3"/>
        <v>4800000</v>
      </c>
    </row>
    <row r="45" spans="2:10" ht="408.6" customHeight="1">
      <c r="B45" s="17">
        <v>6</v>
      </c>
      <c r="C45" s="20" t="s">
        <v>87</v>
      </c>
      <c r="D45" s="57" t="s">
        <v>88</v>
      </c>
      <c r="E45" s="30" t="s">
        <v>89</v>
      </c>
      <c r="F45" s="14" t="s">
        <v>90</v>
      </c>
      <c r="G45" s="51">
        <v>40</v>
      </c>
      <c r="H45" s="30">
        <v>1</v>
      </c>
      <c r="I45" s="55">
        <v>120000</v>
      </c>
      <c r="J45" s="55">
        <f t="shared" si="3"/>
        <v>4800000</v>
      </c>
    </row>
    <row r="46" spans="2:10" ht="100.9" customHeight="1">
      <c r="B46" s="17">
        <v>7</v>
      </c>
      <c r="C46" s="20" t="s">
        <v>91</v>
      </c>
      <c r="D46" s="14" t="s">
        <v>54</v>
      </c>
      <c r="E46" s="14" t="s">
        <v>55</v>
      </c>
      <c r="F46" s="14" t="s">
        <v>56</v>
      </c>
      <c r="G46" s="51">
        <v>40</v>
      </c>
      <c r="H46" s="30">
        <v>1</v>
      </c>
      <c r="I46" s="55">
        <v>35000</v>
      </c>
      <c r="J46" s="55">
        <f t="shared" si="3"/>
        <v>1400000</v>
      </c>
    </row>
    <row r="47" spans="2:10" ht="100.9" customHeight="1">
      <c r="B47" s="17">
        <v>9</v>
      </c>
      <c r="C47" s="20" t="s">
        <v>92</v>
      </c>
      <c r="D47" s="14" t="s">
        <v>50</v>
      </c>
      <c r="E47" s="14" t="s">
        <v>51</v>
      </c>
      <c r="F47" s="14" t="s">
        <v>93</v>
      </c>
      <c r="G47" s="51">
        <v>5</v>
      </c>
      <c r="H47" s="30">
        <v>1</v>
      </c>
      <c r="I47" s="55">
        <v>700000</v>
      </c>
      <c r="J47" s="55">
        <f t="shared" si="3"/>
        <v>3500000</v>
      </c>
    </row>
    <row r="48" spans="2:10" ht="169.9" customHeight="1">
      <c r="B48" s="17">
        <v>10</v>
      </c>
      <c r="C48" s="20" t="s">
        <v>94</v>
      </c>
      <c r="D48" s="14" t="s">
        <v>95</v>
      </c>
      <c r="E48" s="14" t="s">
        <v>40</v>
      </c>
      <c r="F48" s="14" t="s">
        <v>41</v>
      </c>
      <c r="G48" s="51">
        <v>40</v>
      </c>
      <c r="H48" s="30">
        <v>1</v>
      </c>
      <c r="I48" s="55">
        <v>55000</v>
      </c>
      <c r="J48" s="55">
        <f t="shared" si="3"/>
        <v>2200000</v>
      </c>
    </row>
    <row r="49" spans="1:11" ht="100.9" customHeight="1">
      <c r="A49" s="56"/>
      <c r="B49" s="17">
        <v>11</v>
      </c>
      <c r="C49" s="20" t="s">
        <v>96</v>
      </c>
      <c r="D49" s="30" t="s">
        <v>97</v>
      </c>
      <c r="E49" s="30" t="s">
        <v>98</v>
      </c>
      <c r="F49" s="14" t="s">
        <v>99</v>
      </c>
      <c r="G49" s="51">
        <v>1</v>
      </c>
      <c r="H49" s="30">
        <v>1</v>
      </c>
      <c r="I49" s="55">
        <v>1726400</v>
      </c>
      <c r="J49" s="55">
        <f t="shared" si="3"/>
        <v>1726400</v>
      </c>
    </row>
    <row r="50" spans="1:11" ht="100.9" customHeight="1">
      <c r="B50" s="17">
        <v>12</v>
      </c>
      <c r="C50" s="20" t="s">
        <v>61</v>
      </c>
      <c r="D50" s="14" t="s">
        <v>62</v>
      </c>
      <c r="E50" s="14" t="s">
        <v>63</v>
      </c>
      <c r="F50" s="14" t="s">
        <v>64</v>
      </c>
      <c r="G50" s="51">
        <v>4</v>
      </c>
      <c r="H50" s="30">
        <v>1</v>
      </c>
      <c r="I50" s="55">
        <v>600000</v>
      </c>
      <c r="J50" s="55">
        <f t="shared" si="3"/>
        <v>2400000</v>
      </c>
      <c r="K50" s="48"/>
    </row>
    <row r="51" spans="1:11" ht="100.9" customHeight="1">
      <c r="B51" s="17">
        <v>13</v>
      </c>
      <c r="C51" s="20" t="s">
        <v>100</v>
      </c>
      <c r="D51" s="13" t="s">
        <v>66</v>
      </c>
      <c r="E51" s="13" t="s">
        <v>67</v>
      </c>
      <c r="F51" s="14" t="s">
        <v>68</v>
      </c>
      <c r="G51" s="51">
        <v>4</v>
      </c>
      <c r="H51" s="30">
        <v>1</v>
      </c>
      <c r="I51" s="55">
        <v>900000</v>
      </c>
      <c r="J51" s="55">
        <f t="shared" si="3"/>
        <v>3600000</v>
      </c>
    </row>
    <row r="52" spans="1:11" ht="18" customHeight="1">
      <c r="B52" s="60" t="s">
        <v>28</v>
      </c>
      <c r="C52" s="60"/>
      <c r="D52" s="60"/>
      <c r="E52" s="60"/>
      <c r="F52" s="60"/>
      <c r="G52" s="60"/>
      <c r="H52" s="60"/>
      <c r="I52" s="60"/>
      <c r="J52" s="44">
        <f>SUM(J40:J51)</f>
        <v>57426400</v>
      </c>
    </row>
    <row r="53" spans="1:11" ht="63" customHeight="1" thickBot="1">
      <c r="B53" s="82" t="s">
        <v>101</v>
      </c>
      <c r="C53" s="83"/>
      <c r="D53" s="83"/>
      <c r="E53" s="83"/>
      <c r="F53" s="83"/>
      <c r="G53" s="83"/>
      <c r="H53" s="83"/>
      <c r="I53" s="83"/>
      <c r="J53" s="84"/>
    </row>
    <row r="54" spans="1:11" ht="37.15" customHeight="1" thickBot="1">
      <c r="B54" s="91" t="s">
        <v>102</v>
      </c>
      <c r="C54" s="92"/>
      <c r="D54" s="92"/>
      <c r="E54" s="92"/>
      <c r="F54" s="92"/>
      <c r="G54" s="92"/>
      <c r="H54" s="92"/>
      <c r="I54" s="92"/>
      <c r="J54" s="93"/>
    </row>
    <row r="55" spans="1:11" ht="63" customHeight="1" thickBot="1">
      <c r="B55" s="3" t="s">
        <v>3</v>
      </c>
      <c r="C55" s="4" t="s">
        <v>4</v>
      </c>
      <c r="D55" s="4" t="s">
        <v>5</v>
      </c>
      <c r="E55" s="4" t="s">
        <v>6</v>
      </c>
      <c r="F55" s="5" t="s">
        <v>7</v>
      </c>
      <c r="G55" s="5" t="s">
        <v>8</v>
      </c>
      <c r="H55" s="5" t="s">
        <v>9</v>
      </c>
      <c r="I55" s="5" t="s">
        <v>10</v>
      </c>
      <c r="J55" s="7" t="s">
        <v>10</v>
      </c>
    </row>
    <row r="56" spans="1:11" ht="72.599999999999994" customHeight="1">
      <c r="B56" s="10">
        <v>1</v>
      </c>
      <c r="C56" s="18" t="s">
        <v>103</v>
      </c>
      <c r="D56" s="20" t="s">
        <v>104</v>
      </c>
      <c r="E56" s="20" t="s">
        <v>105</v>
      </c>
      <c r="F56" s="14" t="s">
        <v>106</v>
      </c>
      <c r="G56" s="14">
        <v>2</v>
      </c>
      <c r="H56" s="14">
        <v>1</v>
      </c>
      <c r="I56" s="55">
        <v>4000000</v>
      </c>
      <c r="J56" s="55">
        <f>G56*H56*I56</f>
        <v>8000000</v>
      </c>
    </row>
    <row r="57" spans="1:11" ht="54.6" customHeight="1">
      <c r="B57" s="10">
        <v>2</v>
      </c>
      <c r="C57" s="18" t="s">
        <v>107</v>
      </c>
      <c r="D57" s="20" t="s">
        <v>104</v>
      </c>
      <c r="E57" s="20" t="s">
        <v>108</v>
      </c>
      <c r="F57" s="14" t="s">
        <v>106</v>
      </c>
      <c r="G57" s="14">
        <v>1</v>
      </c>
      <c r="H57" s="14">
        <v>1</v>
      </c>
      <c r="I57" s="55">
        <v>1000000</v>
      </c>
      <c r="J57" s="55">
        <f t="shared" ref="J57:J59" si="4">G57*H57*I57</f>
        <v>1000000</v>
      </c>
    </row>
    <row r="58" spans="1:11" ht="54.6" customHeight="1">
      <c r="B58" s="10">
        <v>4</v>
      </c>
      <c r="C58" s="18" t="s">
        <v>109</v>
      </c>
      <c r="D58" s="20" t="s">
        <v>110</v>
      </c>
      <c r="E58" s="20" t="s">
        <v>111</v>
      </c>
      <c r="F58" s="14" t="s">
        <v>106</v>
      </c>
      <c r="G58" s="14">
        <v>1</v>
      </c>
      <c r="H58" s="14">
        <v>1</v>
      </c>
      <c r="I58" s="55">
        <v>2500000</v>
      </c>
      <c r="J58" s="55">
        <f t="shared" si="4"/>
        <v>2500000</v>
      </c>
    </row>
    <row r="59" spans="1:11" ht="54.6" customHeight="1">
      <c r="B59" s="10">
        <v>5</v>
      </c>
      <c r="C59" s="18" t="s">
        <v>112</v>
      </c>
      <c r="D59" s="19" t="s">
        <v>113</v>
      </c>
      <c r="E59" s="20" t="s">
        <v>114</v>
      </c>
      <c r="F59" s="14" t="s">
        <v>106</v>
      </c>
      <c r="G59" s="14">
        <v>3</v>
      </c>
      <c r="H59" s="14">
        <v>1</v>
      </c>
      <c r="I59" s="55">
        <v>120000</v>
      </c>
      <c r="J59" s="55">
        <f t="shared" si="4"/>
        <v>360000</v>
      </c>
    </row>
    <row r="60" spans="1:11" ht="28.15" customHeight="1" thickBot="1">
      <c r="B60" s="60" t="s">
        <v>28</v>
      </c>
      <c r="C60" s="60"/>
      <c r="D60" s="60"/>
      <c r="E60" s="60"/>
      <c r="F60" s="60"/>
      <c r="G60" s="60"/>
      <c r="H60" s="60"/>
      <c r="I60" s="60"/>
      <c r="J60" s="44">
        <f>SUM(J56:J59)</f>
        <v>11860000</v>
      </c>
    </row>
    <row r="61" spans="1:11" ht="54.6" customHeight="1" thickBot="1">
      <c r="B61" s="91" t="s">
        <v>115</v>
      </c>
      <c r="C61" s="92"/>
      <c r="D61" s="92"/>
      <c r="E61" s="92"/>
      <c r="F61" s="92"/>
      <c r="G61" s="92"/>
      <c r="H61" s="92"/>
      <c r="I61" s="92"/>
      <c r="J61" s="93"/>
    </row>
    <row r="62" spans="1:11" ht="307.89999999999998" customHeight="1">
      <c r="B62" s="10">
        <v>1</v>
      </c>
      <c r="C62" s="14" t="s">
        <v>116</v>
      </c>
      <c r="D62" s="13" t="s">
        <v>117</v>
      </c>
      <c r="E62" s="85" t="s">
        <v>118</v>
      </c>
      <c r="F62" s="14" t="s">
        <v>116</v>
      </c>
      <c r="G62" s="14">
        <v>6</v>
      </c>
      <c r="H62" s="10">
        <v>1</v>
      </c>
      <c r="I62" s="55">
        <v>400000</v>
      </c>
      <c r="J62" s="55">
        <f>G62*H62*I62</f>
        <v>2400000</v>
      </c>
    </row>
    <row r="63" spans="1:11" ht="54.6" customHeight="1">
      <c r="B63" s="10">
        <v>2</v>
      </c>
      <c r="C63" s="14" t="s">
        <v>119</v>
      </c>
      <c r="D63" s="13" t="s">
        <v>120</v>
      </c>
      <c r="E63" s="86"/>
      <c r="F63" s="14" t="s">
        <v>119</v>
      </c>
      <c r="G63" s="22">
        <v>7</v>
      </c>
      <c r="H63" s="10">
        <v>1</v>
      </c>
      <c r="I63" s="55">
        <v>200000</v>
      </c>
      <c r="J63" s="55">
        <f t="shared" ref="J63:J76" si="5">G63*H63*I63</f>
        <v>1400000</v>
      </c>
    </row>
    <row r="64" spans="1:11" ht="54.6" customHeight="1">
      <c r="B64" s="10">
        <v>3</v>
      </c>
      <c r="C64" s="14" t="s">
        <v>121</v>
      </c>
      <c r="D64" s="13" t="s">
        <v>122</v>
      </c>
      <c r="E64" s="86"/>
      <c r="F64" s="14" t="s">
        <v>121</v>
      </c>
      <c r="G64" s="23">
        <v>1</v>
      </c>
      <c r="H64" s="10">
        <v>1</v>
      </c>
      <c r="I64" s="55">
        <v>300000</v>
      </c>
      <c r="J64" s="55">
        <f t="shared" si="5"/>
        <v>300000</v>
      </c>
    </row>
    <row r="65" spans="2:10" ht="54.6" customHeight="1">
      <c r="B65" s="10">
        <v>4</v>
      </c>
      <c r="C65" s="19" t="s">
        <v>61</v>
      </c>
      <c r="D65" s="13" t="s">
        <v>123</v>
      </c>
      <c r="E65" s="86"/>
      <c r="F65" s="30" t="s">
        <v>124</v>
      </c>
      <c r="G65" s="23">
        <v>1</v>
      </c>
      <c r="H65" s="10">
        <v>1</v>
      </c>
      <c r="I65" s="55">
        <v>600000</v>
      </c>
      <c r="J65" s="55">
        <f t="shared" si="5"/>
        <v>600000</v>
      </c>
    </row>
    <row r="66" spans="2:10" ht="54.6" customHeight="1">
      <c r="B66" s="10">
        <v>5</v>
      </c>
      <c r="C66" s="14" t="s">
        <v>125</v>
      </c>
      <c r="D66" s="9" t="s">
        <v>126</v>
      </c>
      <c r="E66" s="86"/>
      <c r="F66" s="14" t="s">
        <v>125</v>
      </c>
      <c r="G66" s="22">
        <v>6</v>
      </c>
      <c r="H66" s="10">
        <v>1</v>
      </c>
      <c r="I66" s="55">
        <v>15000</v>
      </c>
      <c r="J66" s="55">
        <f t="shared" si="5"/>
        <v>90000</v>
      </c>
    </row>
    <row r="67" spans="2:10" ht="54.6" customHeight="1">
      <c r="B67" s="10">
        <v>6</v>
      </c>
      <c r="C67" s="14" t="s">
        <v>127</v>
      </c>
      <c r="D67" s="13" t="s">
        <v>128</v>
      </c>
      <c r="E67" s="86"/>
      <c r="F67" s="14" t="s">
        <v>127</v>
      </c>
      <c r="G67" s="23">
        <v>60</v>
      </c>
      <c r="H67" s="10">
        <v>1</v>
      </c>
      <c r="I67" s="55">
        <v>4000</v>
      </c>
      <c r="J67" s="55">
        <f t="shared" si="5"/>
        <v>240000</v>
      </c>
    </row>
    <row r="68" spans="2:10" ht="54.6" customHeight="1">
      <c r="B68" s="10">
        <v>8</v>
      </c>
      <c r="C68" s="14" t="s">
        <v>129</v>
      </c>
      <c r="D68" s="13" t="s">
        <v>130</v>
      </c>
      <c r="E68" s="86"/>
      <c r="F68" s="14" t="s">
        <v>129</v>
      </c>
      <c r="G68" s="22">
        <v>1</v>
      </c>
      <c r="H68" s="10">
        <v>1</v>
      </c>
      <c r="I68" s="55">
        <v>200000</v>
      </c>
      <c r="J68" s="55">
        <f t="shared" si="5"/>
        <v>200000</v>
      </c>
    </row>
    <row r="69" spans="2:10" ht="54.6" customHeight="1">
      <c r="B69" s="10">
        <v>9</v>
      </c>
      <c r="C69" s="14" t="s">
        <v>131</v>
      </c>
      <c r="D69" s="13" t="s">
        <v>132</v>
      </c>
      <c r="E69" s="86"/>
      <c r="F69" s="14" t="s">
        <v>131</v>
      </c>
      <c r="G69" s="22">
        <v>1</v>
      </c>
      <c r="H69" s="10">
        <v>1</v>
      </c>
      <c r="I69" s="55">
        <v>700000</v>
      </c>
      <c r="J69" s="55">
        <f t="shared" si="5"/>
        <v>700000</v>
      </c>
    </row>
    <row r="70" spans="2:10" ht="54.6" customHeight="1">
      <c r="B70" s="10">
        <v>10</v>
      </c>
      <c r="C70" s="14" t="s">
        <v>133</v>
      </c>
      <c r="D70" s="13" t="s">
        <v>134</v>
      </c>
      <c r="E70" s="86"/>
      <c r="F70" s="14" t="s">
        <v>133</v>
      </c>
      <c r="G70" s="22">
        <v>3</v>
      </c>
      <c r="H70" s="10">
        <v>1</v>
      </c>
      <c r="I70" s="55">
        <v>3000</v>
      </c>
      <c r="J70" s="55">
        <f t="shared" si="5"/>
        <v>9000</v>
      </c>
    </row>
    <row r="71" spans="2:10" ht="54.6" customHeight="1">
      <c r="B71" s="10">
        <v>11</v>
      </c>
      <c r="C71" s="14" t="s">
        <v>135</v>
      </c>
      <c r="D71" s="21" t="s">
        <v>136</v>
      </c>
      <c r="E71" s="86"/>
      <c r="F71" s="14" t="s">
        <v>135</v>
      </c>
      <c r="G71" s="22">
        <v>10</v>
      </c>
      <c r="H71" s="10">
        <v>1</v>
      </c>
      <c r="I71" s="55">
        <v>1000</v>
      </c>
      <c r="J71" s="55">
        <f t="shared" si="5"/>
        <v>10000</v>
      </c>
    </row>
    <row r="72" spans="2:10" ht="54.6" customHeight="1">
      <c r="B72" s="10">
        <v>12</v>
      </c>
      <c r="C72" s="14" t="s">
        <v>137</v>
      </c>
      <c r="D72" s="9" t="s">
        <v>138</v>
      </c>
      <c r="E72" s="86"/>
      <c r="F72" s="14" t="s">
        <v>137</v>
      </c>
      <c r="G72" s="22">
        <v>60</v>
      </c>
      <c r="H72" s="10">
        <v>1</v>
      </c>
      <c r="I72" s="55">
        <v>20000</v>
      </c>
      <c r="J72" s="55">
        <f t="shared" si="5"/>
        <v>1200000</v>
      </c>
    </row>
    <row r="73" spans="2:10" ht="54.6" customHeight="1">
      <c r="B73" s="10">
        <v>13</v>
      </c>
      <c r="C73" s="14" t="s">
        <v>139</v>
      </c>
      <c r="D73" s="9" t="s">
        <v>140</v>
      </c>
      <c r="E73" s="86"/>
      <c r="F73" s="14" t="s">
        <v>139</v>
      </c>
      <c r="G73" s="22">
        <v>30</v>
      </c>
      <c r="H73" s="10">
        <v>1</v>
      </c>
      <c r="I73" s="55">
        <v>7000</v>
      </c>
      <c r="J73" s="55">
        <f t="shared" si="5"/>
        <v>210000</v>
      </c>
    </row>
    <row r="74" spans="2:10" ht="54.6" customHeight="1">
      <c r="B74" s="10">
        <v>15</v>
      </c>
      <c r="C74" s="14" t="s">
        <v>141</v>
      </c>
      <c r="D74" s="21" t="s">
        <v>142</v>
      </c>
      <c r="E74" s="86"/>
      <c r="F74" s="14" t="s">
        <v>141</v>
      </c>
      <c r="G74" s="22">
        <v>1</v>
      </c>
      <c r="H74" s="10">
        <v>1</v>
      </c>
      <c r="I74" s="55">
        <v>1300000</v>
      </c>
      <c r="J74" s="55">
        <f t="shared" si="5"/>
        <v>1300000</v>
      </c>
    </row>
    <row r="75" spans="2:10" ht="54.6" customHeight="1">
      <c r="B75" s="10">
        <v>16</v>
      </c>
      <c r="C75" s="14" t="s">
        <v>143</v>
      </c>
      <c r="D75" s="21" t="s">
        <v>144</v>
      </c>
      <c r="E75" s="86"/>
      <c r="F75" s="14" t="s">
        <v>143</v>
      </c>
      <c r="G75" s="22">
        <v>60</v>
      </c>
      <c r="H75" s="10">
        <v>1</v>
      </c>
      <c r="I75" s="55">
        <v>30000</v>
      </c>
      <c r="J75" s="55">
        <f t="shared" si="5"/>
        <v>1800000</v>
      </c>
    </row>
    <row r="76" spans="2:10" ht="54.6" customHeight="1">
      <c r="B76" s="10">
        <v>17</v>
      </c>
      <c r="C76" s="14" t="s">
        <v>145</v>
      </c>
      <c r="D76" s="21" t="s">
        <v>146</v>
      </c>
      <c r="E76" s="87"/>
      <c r="F76" s="14" t="s">
        <v>41</v>
      </c>
      <c r="G76" s="22">
        <v>60</v>
      </c>
      <c r="H76" s="10">
        <v>1</v>
      </c>
      <c r="I76" s="55">
        <v>55000</v>
      </c>
      <c r="J76" s="55">
        <f t="shared" si="5"/>
        <v>3300000</v>
      </c>
    </row>
    <row r="77" spans="2:10" ht="25.15" customHeight="1" thickBot="1">
      <c r="B77" s="60" t="s">
        <v>28</v>
      </c>
      <c r="C77" s="60"/>
      <c r="D77" s="60"/>
      <c r="E77" s="60"/>
      <c r="F77" s="60"/>
      <c r="G77" s="60"/>
      <c r="H77" s="60"/>
      <c r="I77" s="60"/>
      <c r="J77" s="44">
        <f>SUM(J62:J76)</f>
        <v>13759000</v>
      </c>
    </row>
    <row r="78" spans="2:10" ht="54.6" customHeight="1" thickBot="1">
      <c r="B78" s="91" t="s">
        <v>147</v>
      </c>
      <c r="C78" s="92"/>
      <c r="D78" s="92"/>
      <c r="E78" s="92"/>
      <c r="F78" s="92"/>
      <c r="G78" s="92"/>
      <c r="H78" s="92"/>
      <c r="I78" s="92"/>
      <c r="J78" s="93"/>
    </row>
    <row r="79" spans="2:10" ht="134.44999999999999" customHeight="1">
      <c r="B79" s="10"/>
      <c r="C79" s="14" t="s">
        <v>116</v>
      </c>
      <c r="D79" s="24" t="s">
        <v>148</v>
      </c>
      <c r="E79" s="88" t="s">
        <v>149</v>
      </c>
      <c r="F79" s="14" t="s">
        <v>116</v>
      </c>
      <c r="G79" s="14">
        <v>1</v>
      </c>
      <c r="H79" s="10">
        <v>1</v>
      </c>
      <c r="I79" s="55">
        <v>1300000</v>
      </c>
      <c r="J79" s="55">
        <f>G79*H79*I79</f>
        <v>1300000</v>
      </c>
    </row>
    <row r="80" spans="2:10" ht="54.6" customHeight="1">
      <c r="B80" s="10"/>
      <c r="C80" s="14" t="s">
        <v>150</v>
      </c>
      <c r="D80" s="9" t="s">
        <v>151</v>
      </c>
      <c r="E80" s="89"/>
      <c r="F80" s="14" t="s">
        <v>150</v>
      </c>
      <c r="G80" s="30">
        <v>1</v>
      </c>
      <c r="H80" s="10">
        <v>1</v>
      </c>
      <c r="I80" s="55">
        <v>200000</v>
      </c>
      <c r="J80" s="55">
        <f t="shared" ref="J80:J93" si="6">G80*H80*I80</f>
        <v>200000</v>
      </c>
    </row>
    <row r="81" spans="2:10" ht="54.6" customHeight="1">
      <c r="B81" s="10"/>
      <c r="C81" s="14" t="s">
        <v>121</v>
      </c>
      <c r="D81" s="9" t="s">
        <v>122</v>
      </c>
      <c r="E81" s="89"/>
      <c r="F81" s="14" t="s">
        <v>121</v>
      </c>
      <c r="G81" s="14">
        <v>1</v>
      </c>
      <c r="H81" s="10">
        <v>1</v>
      </c>
      <c r="I81" s="55">
        <v>300000</v>
      </c>
      <c r="J81" s="55">
        <f t="shared" si="6"/>
        <v>300000</v>
      </c>
    </row>
    <row r="82" spans="2:10" ht="54.6" customHeight="1">
      <c r="B82" s="10"/>
      <c r="C82" s="14" t="s">
        <v>137</v>
      </c>
      <c r="D82" s="9" t="s">
        <v>152</v>
      </c>
      <c r="E82" s="89"/>
      <c r="F82" s="14" t="s">
        <v>137</v>
      </c>
      <c r="G82" s="14">
        <v>40</v>
      </c>
      <c r="H82" s="10">
        <v>1</v>
      </c>
      <c r="I82" s="55">
        <v>20000</v>
      </c>
      <c r="J82" s="55">
        <f t="shared" si="6"/>
        <v>800000</v>
      </c>
    </row>
    <row r="83" spans="2:10" ht="54.6" customHeight="1">
      <c r="B83" s="10"/>
      <c r="C83" s="19" t="s">
        <v>61</v>
      </c>
      <c r="D83" s="9" t="s">
        <v>153</v>
      </c>
      <c r="E83" s="89"/>
      <c r="F83" s="14" t="s">
        <v>154</v>
      </c>
      <c r="G83" s="14">
        <v>3</v>
      </c>
      <c r="H83" s="10">
        <v>1</v>
      </c>
      <c r="I83" s="55">
        <v>600000</v>
      </c>
      <c r="J83" s="55">
        <f t="shared" si="6"/>
        <v>1800000</v>
      </c>
    </row>
    <row r="84" spans="2:10" ht="54.6" customHeight="1">
      <c r="B84" s="10"/>
      <c r="C84" s="14" t="s">
        <v>129</v>
      </c>
      <c r="D84" s="9" t="s">
        <v>130</v>
      </c>
      <c r="E84" s="89"/>
      <c r="F84" s="14" t="s">
        <v>129</v>
      </c>
      <c r="G84" s="14">
        <v>3</v>
      </c>
      <c r="H84" s="10">
        <v>1</v>
      </c>
      <c r="I84" s="55">
        <v>200000</v>
      </c>
      <c r="J84" s="55">
        <f t="shared" si="6"/>
        <v>600000</v>
      </c>
    </row>
    <row r="85" spans="2:10" ht="54.6" customHeight="1">
      <c r="B85" s="10"/>
      <c r="C85" s="14" t="s">
        <v>131</v>
      </c>
      <c r="D85" s="9" t="s">
        <v>155</v>
      </c>
      <c r="E85" s="89"/>
      <c r="F85" s="14" t="s">
        <v>131</v>
      </c>
      <c r="G85" s="14">
        <v>3</v>
      </c>
      <c r="H85" s="10">
        <v>1</v>
      </c>
      <c r="I85" s="55">
        <v>700000</v>
      </c>
      <c r="J85" s="55">
        <f t="shared" si="6"/>
        <v>2100000</v>
      </c>
    </row>
    <row r="86" spans="2:10" ht="54.6" customHeight="1">
      <c r="B86" s="10"/>
      <c r="C86" s="14" t="s">
        <v>156</v>
      </c>
      <c r="D86" s="9" t="s">
        <v>157</v>
      </c>
      <c r="E86" s="89"/>
      <c r="F86" s="14" t="s">
        <v>156</v>
      </c>
      <c r="G86" s="14">
        <v>20</v>
      </c>
      <c r="H86" s="10">
        <v>1</v>
      </c>
      <c r="I86" s="55">
        <v>8000</v>
      </c>
      <c r="J86" s="55">
        <f t="shared" si="6"/>
        <v>160000</v>
      </c>
    </row>
    <row r="87" spans="2:10" ht="54.6" customHeight="1">
      <c r="B87" s="10"/>
      <c r="C87" s="14" t="s">
        <v>158</v>
      </c>
      <c r="D87" s="9" t="s">
        <v>159</v>
      </c>
      <c r="E87" s="89"/>
      <c r="F87" s="14" t="s">
        <v>158</v>
      </c>
      <c r="G87" s="14">
        <v>3</v>
      </c>
      <c r="H87" s="10">
        <v>1</v>
      </c>
      <c r="I87" s="55">
        <v>200000</v>
      </c>
      <c r="J87" s="55">
        <f t="shared" si="6"/>
        <v>600000</v>
      </c>
    </row>
    <row r="88" spans="2:10" ht="54.6" customHeight="1">
      <c r="B88" s="10"/>
      <c r="C88" s="14" t="s">
        <v>160</v>
      </c>
      <c r="D88" s="9" t="s">
        <v>161</v>
      </c>
      <c r="E88" s="89"/>
      <c r="F88" s="14" t="s">
        <v>160</v>
      </c>
      <c r="G88" s="14">
        <v>120</v>
      </c>
      <c r="H88" s="10">
        <v>1</v>
      </c>
      <c r="I88" s="55">
        <v>3000</v>
      </c>
      <c r="J88" s="55">
        <f t="shared" si="6"/>
        <v>360000</v>
      </c>
    </row>
    <row r="89" spans="2:10" ht="54.6" customHeight="1">
      <c r="B89" s="10"/>
      <c r="C89" s="14" t="s">
        <v>162</v>
      </c>
      <c r="D89" s="9" t="s">
        <v>163</v>
      </c>
      <c r="E89" s="89"/>
      <c r="F89" s="14" t="s">
        <v>162</v>
      </c>
      <c r="G89" s="14">
        <v>42</v>
      </c>
      <c r="H89" s="10">
        <v>1</v>
      </c>
      <c r="I89" s="55">
        <v>30000</v>
      </c>
      <c r="J89" s="55">
        <f t="shared" si="6"/>
        <v>1260000</v>
      </c>
    </row>
    <row r="90" spans="2:10" ht="54.6" customHeight="1">
      <c r="B90" s="10"/>
      <c r="C90" s="14" t="s">
        <v>135</v>
      </c>
      <c r="D90" s="9" t="s">
        <v>164</v>
      </c>
      <c r="E90" s="89"/>
      <c r="F90" s="14" t="s">
        <v>135</v>
      </c>
      <c r="G90" s="14">
        <v>12</v>
      </c>
      <c r="H90" s="10">
        <v>1</v>
      </c>
      <c r="I90" s="55">
        <v>1000</v>
      </c>
      <c r="J90" s="55">
        <f t="shared" si="6"/>
        <v>12000</v>
      </c>
    </row>
    <row r="91" spans="2:10" ht="54.6" customHeight="1">
      <c r="B91" s="10"/>
      <c r="C91" s="14" t="s">
        <v>165</v>
      </c>
      <c r="D91" s="9" t="s">
        <v>166</v>
      </c>
      <c r="E91" s="89"/>
      <c r="F91" s="14" t="s">
        <v>165</v>
      </c>
      <c r="G91" s="14">
        <v>40</v>
      </c>
      <c r="H91" s="10">
        <v>1</v>
      </c>
      <c r="I91" s="55">
        <v>3000</v>
      </c>
      <c r="J91" s="55">
        <f t="shared" si="6"/>
        <v>120000</v>
      </c>
    </row>
    <row r="92" spans="2:10" ht="54.6" customHeight="1">
      <c r="B92" s="10"/>
      <c r="C92" s="14" t="s">
        <v>133</v>
      </c>
      <c r="D92" s="9" t="s">
        <v>167</v>
      </c>
      <c r="E92" s="89"/>
      <c r="F92" s="14" t="s">
        <v>133</v>
      </c>
      <c r="G92" s="14">
        <v>2</v>
      </c>
      <c r="H92" s="10">
        <v>1</v>
      </c>
      <c r="I92" s="55">
        <v>4500</v>
      </c>
      <c r="J92" s="55">
        <f t="shared" si="6"/>
        <v>9000</v>
      </c>
    </row>
    <row r="93" spans="2:10" ht="54.6" customHeight="1">
      <c r="B93" s="10"/>
      <c r="C93" s="14" t="s">
        <v>168</v>
      </c>
      <c r="D93" s="9" t="s">
        <v>144</v>
      </c>
      <c r="E93" s="90"/>
      <c r="F93" s="14" t="s">
        <v>168</v>
      </c>
      <c r="G93" s="14">
        <v>120</v>
      </c>
      <c r="H93" s="10">
        <v>1</v>
      </c>
      <c r="I93" s="55">
        <v>30000</v>
      </c>
      <c r="J93" s="55">
        <f t="shared" si="6"/>
        <v>3600000</v>
      </c>
    </row>
    <row r="94" spans="2:10" ht="22.15" customHeight="1">
      <c r="B94" s="60" t="s">
        <v>28</v>
      </c>
      <c r="C94" s="60"/>
      <c r="D94" s="60"/>
      <c r="E94" s="60"/>
      <c r="F94" s="60"/>
      <c r="G94" s="60"/>
      <c r="H94" s="60"/>
      <c r="I94" s="60"/>
      <c r="J94" s="44">
        <f>SUM(J79:J93)</f>
        <v>13221000</v>
      </c>
    </row>
    <row r="95" spans="2:10" ht="89.45" customHeight="1" thickBot="1">
      <c r="B95" s="82" t="s">
        <v>169</v>
      </c>
      <c r="C95" s="83"/>
      <c r="D95" s="83"/>
      <c r="E95" s="83"/>
      <c r="F95" s="83"/>
      <c r="G95" s="83"/>
      <c r="H95" s="83"/>
      <c r="I95" s="83"/>
      <c r="J95" s="84"/>
    </row>
    <row r="96" spans="2:10" ht="25.9" customHeight="1">
      <c r="B96" s="77" t="s">
        <v>170</v>
      </c>
      <c r="C96" s="77"/>
      <c r="D96" s="77"/>
      <c r="E96" s="77"/>
      <c r="F96" s="77"/>
      <c r="G96" s="77"/>
      <c r="H96" s="77"/>
      <c r="I96" s="77"/>
      <c r="J96" s="77"/>
    </row>
    <row r="97" spans="2:10" ht="43.15">
      <c r="B97" s="26" t="s">
        <v>3</v>
      </c>
      <c r="C97" s="26" t="s">
        <v>4</v>
      </c>
      <c r="D97" s="26" t="s">
        <v>5</v>
      </c>
      <c r="E97" s="26" t="s">
        <v>6</v>
      </c>
      <c r="F97" s="27" t="s">
        <v>7</v>
      </c>
      <c r="G97" s="27" t="s">
        <v>8</v>
      </c>
      <c r="H97" s="27" t="s">
        <v>9</v>
      </c>
      <c r="I97" s="27" t="s">
        <v>10</v>
      </c>
      <c r="J97" s="27" t="s">
        <v>10</v>
      </c>
    </row>
    <row r="98" spans="2:10" ht="126" customHeight="1">
      <c r="B98" s="33">
        <v>1</v>
      </c>
      <c r="C98" s="33" t="s">
        <v>171</v>
      </c>
      <c r="D98" s="34" t="s">
        <v>172</v>
      </c>
      <c r="E98" s="34" t="s">
        <v>173</v>
      </c>
      <c r="F98" s="33" t="s">
        <v>15</v>
      </c>
      <c r="G98" s="33">
        <v>4</v>
      </c>
      <c r="H98" s="33">
        <v>4</v>
      </c>
      <c r="I98" s="55">
        <v>2800000</v>
      </c>
      <c r="J98" s="55">
        <f>I98*G98*H98</f>
        <v>44800000</v>
      </c>
    </row>
    <row r="99" spans="2:10" ht="93.6">
      <c r="B99" s="33">
        <v>2</v>
      </c>
      <c r="C99" s="33" t="s">
        <v>174</v>
      </c>
      <c r="D99" s="34" t="s">
        <v>175</v>
      </c>
      <c r="E99" s="34" t="s">
        <v>176</v>
      </c>
      <c r="F99" s="33" t="s">
        <v>177</v>
      </c>
      <c r="G99" s="33">
        <v>4</v>
      </c>
      <c r="H99" s="33">
        <v>4</v>
      </c>
      <c r="I99" s="55">
        <v>2200000</v>
      </c>
      <c r="J99" s="55">
        <f t="shared" ref="J99:J102" si="7">I99*G99*H99</f>
        <v>35200000</v>
      </c>
    </row>
    <row r="100" spans="2:10" ht="78">
      <c r="B100" s="33">
        <v>3</v>
      </c>
      <c r="C100" s="33" t="s">
        <v>178</v>
      </c>
      <c r="D100" s="34" t="s">
        <v>179</v>
      </c>
      <c r="E100" s="34" t="s">
        <v>180</v>
      </c>
      <c r="F100" s="33" t="s">
        <v>15</v>
      </c>
      <c r="G100" s="33">
        <v>1</v>
      </c>
      <c r="H100" s="33">
        <v>4</v>
      </c>
      <c r="I100" s="55">
        <v>2800000</v>
      </c>
      <c r="J100" s="55">
        <f t="shared" si="7"/>
        <v>11200000</v>
      </c>
    </row>
    <row r="101" spans="2:10" ht="124.9">
      <c r="B101" s="33">
        <v>4</v>
      </c>
      <c r="C101" s="33" t="s">
        <v>181</v>
      </c>
      <c r="D101" s="34" t="s">
        <v>182</v>
      </c>
      <c r="E101" s="34" t="s">
        <v>183</v>
      </c>
      <c r="F101" s="33" t="s">
        <v>184</v>
      </c>
      <c r="G101" s="33">
        <v>1</v>
      </c>
      <c r="H101" s="33">
        <v>4</v>
      </c>
      <c r="I101" s="55">
        <v>2500000</v>
      </c>
      <c r="J101" s="55">
        <f t="shared" si="7"/>
        <v>10000000</v>
      </c>
    </row>
    <row r="102" spans="2:10" ht="78">
      <c r="B102" s="33">
        <v>5</v>
      </c>
      <c r="C102" s="33" t="s">
        <v>185</v>
      </c>
      <c r="D102" s="34" t="s">
        <v>186</v>
      </c>
      <c r="E102" s="34" t="s">
        <v>187</v>
      </c>
      <c r="F102" s="33" t="s">
        <v>184</v>
      </c>
      <c r="G102" s="33">
        <v>8</v>
      </c>
      <c r="H102" s="33">
        <v>4</v>
      </c>
      <c r="I102" s="55">
        <v>150000</v>
      </c>
      <c r="J102" s="55">
        <f t="shared" si="7"/>
        <v>4800000</v>
      </c>
    </row>
    <row r="103" spans="2:10" ht="18" customHeight="1">
      <c r="B103" s="60" t="s">
        <v>28</v>
      </c>
      <c r="C103" s="60"/>
      <c r="D103" s="60"/>
      <c r="E103" s="60"/>
      <c r="F103" s="60"/>
      <c r="G103" s="60"/>
      <c r="H103" s="60"/>
      <c r="I103" s="60"/>
      <c r="J103" s="44">
        <f>SUM(J98+J99+J100+J101+J102)</f>
        <v>106000000</v>
      </c>
    </row>
    <row r="104" spans="2:10">
      <c r="B104" s="78" t="s">
        <v>188</v>
      </c>
      <c r="C104" s="78"/>
      <c r="D104" s="78"/>
      <c r="E104" s="78"/>
      <c r="F104" s="78"/>
      <c r="G104" s="78"/>
      <c r="H104" s="78"/>
      <c r="I104" s="78"/>
      <c r="J104" s="78"/>
    </row>
    <row r="105" spans="2:10" ht="27" customHeight="1">
      <c r="B105" s="34">
        <v>1</v>
      </c>
      <c r="C105" s="34" t="s">
        <v>189</v>
      </c>
      <c r="D105" s="32" t="s">
        <v>190</v>
      </c>
      <c r="E105" s="32" t="s">
        <v>191</v>
      </c>
      <c r="F105" s="32" t="s">
        <v>190</v>
      </c>
      <c r="G105" s="32">
        <v>25</v>
      </c>
      <c r="H105" s="32">
        <v>4</v>
      </c>
      <c r="I105" s="55">
        <v>80000</v>
      </c>
      <c r="J105" s="55">
        <f>I105*H105*G105</f>
        <v>8000000</v>
      </c>
    </row>
    <row r="106" spans="2:10" ht="31.15">
      <c r="B106" s="34">
        <v>2</v>
      </c>
      <c r="C106" s="34" t="s">
        <v>192</v>
      </c>
      <c r="D106" s="32" t="s">
        <v>190</v>
      </c>
      <c r="E106" s="32" t="s">
        <v>191</v>
      </c>
      <c r="F106" s="32" t="s">
        <v>190</v>
      </c>
      <c r="G106" s="32">
        <v>25</v>
      </c>
      <c r="H106" s="32">
        <v>4</v>
      </c>
      <c r="I106" s="55">
        <v>80000</v>
      </c>
      <c r="J106" s="55">
        <f t="shared" ref="J106:J108" si="8">I106*H106*G106</f>
        <v>8000000</v>
      </c>
    </row>
    <row r="107" spans="2:10" ht="46.9">
      <c r="B107" s="34">
        <v>3</v>
      </c>
      <c r="C107" s="34" t="s">
        <v>193</v>
      </c>
      <c r="D107" s="32" t="s">
        <v>190</v>
      </c>
      <c r="E107" s="32" t="s">
        <v>191</v>
      </c>
      <c r="F107" s="32" t="s">
        <v>190</v>
      </c>
      <c r="G107" s="32">
        <v>25</v>
      </c>
      <c r="H107" s="32">
        <v>4</v>
      </c>
      <c r="I107" s="55">
        <v>80000</v>
      </c>
      <c r="J107" s="55">
        <f t="shared" si="8"/>
        <v>8000000</v>
      </c>
    </row>
    <row r="108" spans="2:10" ht="46.9">
      <c r="B108" s="34">
        <v>4</v>
      </c>
      <c r="C108" s="34" t="s">
        <v>194</v>
      </c>
      <c r="D108" s="32" t="s">
        <v>190</v>
      </c>
      <c r="E108" s="32" t="s">
        <v>191</v>
      </c>
      <c r="F108" s="32" t="s">
        <v>190</v>
      </c>
      <c r="G108" s="32">
        <v>25</v>
      </c>
      <c r="H108" s="32">
        <v>4</v>
      </c>
      <c r="I108" s="55">
        <v>80000</v>
      </c>
      <c r="J108" s="55">
        <f t="shared" si="8"/>
        <v>8000000</v>
      </c>
    </row>
    <row r="109" spans="2:10" ht="20.45" customHeight="1">
      <c r="B109" s="60" t="s">
        <v>28</v>
      </c>
      <c r="C109" s="60"/>
      <c r="D109" s="60"/>
      <c r="E109" s="60"/>
      <c r="F109" s="60"/>
      <c r="G109" s="60"/>
      <c r="H109" s="60"/>
      <c r="I109" s="60"/>
      <c r="J109" s="44">
        <f>SUM(J105,J106,J107,J108)</f>
        <v>32000000</v>
      </c>
    </row>
    <row r="110" spans="2:10" ht="34.9" customHeight="1">
      <c r="B110" s="32">
        <v>1</v>
      </c>
      <c r="C110" s="45" t="s">
        <v>189</v>
      </c>
      <c r="D110" s="71" t="s">
        <v>195</v>
      </c>
      <c r="E110" s="72"/>
      <c r="F110" s="68" t="s">
        <v>64</v>
      </c>
      <c r="G110" s="32">
        <v>1</v>
      </c>
      <c r="H110" s="32">
        <v>4</v>
      </c>
      <c r="I110" s="55">
        <v>600000</v>
      </c>
      <c r="J110" s="55">
        <f>I110*G110*H110</f>
        <v>2400000</v>
      </c>
    </row>
    <row r="111" spans="2:10" ht="39" customHeight="1">
      <c r="B111" s="32">
        <v>2</v>
      </c>
      <c r="C111" s="45" t="s">
        <v>192</v>
      </c>
      <c r="D111" s="73"/>
      <c r="E111" s="74"/>
      <c r="F111" s="68"/>
      <c r="G111" s="32">
        <v>1</v>
      </c>
      <c r="H111" s="32">
        <v>4</v>
      </c>
      <c r="I111" s="55">
        <v>600000</v>
      </c>
      <c r="J111" s="55">
        <f t="shared" ref="J111:J113" si="9">I111*G111*H111</f>
        <v>2400000</v>
      </c>
    </row>
    <row r="112" spans="2:10" ht="46.9">
      <c r="B112" s="32">
        <v>3</v>
      </c>
      <c r="C112" s="45" t="s">
        <v>193</v>
      </c>
      <c r="D112" s="73"/>
      <c r="E112" s="74"/>
      <c r="F112" s="68"/>
      <c r="G112" s="32">
        <v>1</v>
      </c>
      <c r="H112" s="32">
        <v>4</v>
      </c>
      <c r="I112" s="55">
        <v>600000</v>
      </c>
      <c r="J112" s="55">
        <f t="shared" si="9"/>
        <v>2400000</v>
      </c>
    </row>
    <row r="113" spans="2:10" ht="53.45" customHeight="1">
      <c r="B113" s="35">
        <v>4</v>
      </c>
      <c r="C113" s="46" t="s">
        <v>194</v>
      </c>
      <c r="D113" s="75"/>
      <c r="E113" s="76"/>
      <c r="F113" s="69"/>
      <c r="G113" s="35">
        <v>1</v>
      </c>
      <c r="H113" s="35">
        <v>4</v>
      </c>
      <c r="I113" s="55">
        <v>600000</v>
      </c>
      <c r="J113" s="55">
        <f t="shared" si="9"/>
        <v>2400000</v>
      </c>
    </row>
    <row r="114" spans="2:10" ht="22.15" customHeight="1">
      <c r="B114" s="60" t="s">
        <v>28</v>
      </c>
      <c r="C114" s="60"/>
      <c r="D114" s="60"/>
      <c r="E114" s="60"/>
      <c r="F114" s="60"/>
      <c r="G114" s="60"/>
      <c r="H114" s="60"/>
      <c r="I114" s="60"/>
      <c r="J114" s="44">
        <f>SUM(J110:J113)</f>
        <v>9600000</v>
      </c>
    </row>
    <row r="115" spans="2:10" ht="78" customHeight="1">
      <c r="B115" s="40">
        <v>1</v>
      </c>
      <c r="C115" s="41" t="s">
        <v>189</v>
      </c>
      <c r="D115" s="67" t="s">
        <v>196</v>
      </c>
      <c r="E115" s="61" t="s">
        <v>40</v>
      </c>
      <c r="F115" s="67" t="s">
        <v>197</v>
      </c>
      <c r="G115" s="42">
        <v>25</v>
      </c>
      <c r="H115" s="42">
        <v>4</v>
      </c>
      <c r="I115" s="55">
        <v>40000</v>
      </c>
      <c r="J115" s="55">
        <f>G115*H115*I115</f>
        <v>4000000</v>
      </c>
    </row>
    <row r="116" spans="2:10" ht="31.15">
      <c r="B116" s="32">
        <v>2</v>
      </c>
      <c r="C116" s="34" t="s">
        <v>192</v>
      </c>
      <c r="D116" s="68"/>
      <c r="E116" s="62"/>
      <c r="F116" s="68"/>
      <c r="G116" s="33">
        <v>25</v>
      </c>
      <c r="H116" s="33">
        <v>4</v>
      </c>
      <c r="I116" s="55">
        <v>40000</v>
      </c>
      <c r="J116" s="55">
        <f t="shared" ref="J116:J118" si="10">G116*H116*I116</f>
        <v>4000000</v>
      </c>
    </row>
    <row r="117" spans="2:10" ht="46.9">
      <c r="B117" s="32">
        <v>3</v>
      </c>
      <c r="C117" s="34" t="s">
        <v>193</v>
      </c>
      <c r="D117" s="68"/>
      <c r="E117" s="62"/>
      <c r="F117" s="68"/>
      <c r="G117" s="33">
        <v>25</v>
      </c>
      <c r="H117" s="33">
        <v>4</v>
      </c>
      <c r="I117" s="55">
        <v>40000</v>
      </c>
      <c r="J117" s="55">
        <f t="shared" si="10"/>
        <v>4000000</v>
      </c>
    </row>
    <row r="118" spans="2:10" ht="46.9">
      <c r="B118" s="32">
        <v>4</v>
      </c>
      <c r="C118" s="34" t="s">
        <v>194</v>
      </c>
      <c r="D118" s="68"/>
      <c r="E118" s="62"/>
      <c r="F118" s="68"/>
      <c r="G118" s="33">
        <v>25</v>
      </c>
      <c r="H118" s="33">
        <v>4</v>
      </c>
      <c r="I118" s="55">
        <v>40000</v>
      </c>
      <c r="J118" s="55">
        <f t="shared" si="10"/>
        <v>4000000</v>
      </c>
    </row>
    <row r="119" spans="2:10" ht="24.6" customHeight="1">
      <c r="B119" s="60" t="s">
        <v>28</v>
      </c>
      <c r="C119" s="60"/>
      <c r="D119" s="60"/>
      <c r="E119" s="60"/>
      <c r="F119" s="60"/>
      <c r="G119" s="60"/>
      <c r="H119" s="60"/>
      <c r="I119" s="60"/>
      <c r="J119" s="44">
        <f>SUM(J115:J118)</f>
        <v>16000000</v>
      </c>
    </row>
    <row r="120" spans="2:10">
      <c r="B120" s="40">
        <v>1</v>
      </c>
      <c r="C120" s="41" t="s">
        <v>189</v>
      </c>
      <c r="D120" s="67" t="s">
        <v>198</v>
      </c>
      <c r="E120" s="61" t="s">
        <v>199</v>
      </c>
      <c r="F120" s="67" t="s">
        <v>200</v>
      </c>
      <c r="G120" s="40">
        <v>25</v>
      </c>
      <c r="H120" s="42">
        <v>4</v>
      </c>
      <c r="I120" s="55">
        <v>20000</v>
      </c>
      <c r="J120" s="55">
        <f>I120*H120*G120</f>
        <v>2000000</v>
      </c>
    </row>
    <row r="121" spans="2:10" ht="31.15">
      <c r="B121" s="32">
        <v>2</v>
      </c>
      <c r="C121" s="34" t="s">
        <v>192</v>
      </c>
      <c r="D121" s="68"/>
      <c r="E121" s="62"/>
      <c r="F121" s="68"/>
      <c r="G121" s="32">
        <v>25</v>
      </c>
      <c r="H121" s="33">
        <v>4</v>
      </c>
      <c r="I121" s="55">
        <v>20000</v>
      </c>
      <c r="J121" s="55">
        <f t="shared" ref="J121:J123" si="11">I121*H121*G121</f>
        <v>2000000</v>
      </c>
    </row>
    <row r="122" spans="2:10" ht="46.9">
      <c r="B122" s="32">
        <v>3</v>
      </c>
      <c r="C122" s="34" t="s">
        <v>193</v>
      </c>
      <c r="D122" s="68"/>
      <c r="E122" s="62"/>
      <c r="F122" s="68"/>
      <c r="G122" s="32">
        <v>25</v>
      </c>
      <c r="H122" s="33">
        <v>4</v>
      </c>
      <c r="I122" s="55">
        <v>20000</v>
      </c>
      <c r="J122" s="55">
        <f t="shared" si="11"/>
        <v>2000000</v>
      </c>
    </row>
    <row r="123" spans="2:10" ht="46.9">
      <c r="B123" s="32">
        <v>4</v>
      </c>
      <c r="C123" s="34" t="s">
        <v>194</v>
      </c>
      <c r="D123" s="68"/>
      <c r="E123" s="62"/>
      <c r="F123" s="68"/>
      <c r="G123" s="32">
        <v>25</v>
      </c>
      <c r="H123" s="33">
        <v>4</v>
      </c>
      <c r="I123" s="55">
        <v>20000</v>
      </c>
      <c r="J123" s="55">
        <f t="shared" si="11"/>
        <v>2000000</v>
      </c>
    </row>
    <row r="124" spans="2:10" ht="24" customHeight="1">
      <c r="B124" s="60" t="s">
        <v>28</v>
      </c>
      <c r="C124" s="60"/>
      <c r="D124" s="60"/>
      <c r="E124" s="60"/>
      <c r="F124" s="60"/>
      <c r="G124" s="60"/>
      <c r="H124" s="60"/>
      <c r="I124" s="60"/>
      <c r="J124" s="44">
        <f>SUM(J120:J123)</f>
        <v>8000000</v>
      </c>
    </row>
    <row r="125" spans="2:10" ht="46.15" customHeight="1">
      <c r="B125" s="65" t="s">
        <v>201</v>
      </c>
      <c r="C125" s="65"/>
      <c r="D125" s="65"/>
      <c r="E125" s="65"/>
      <c r="F125" s="65"/>
      <c r="G125" s="65"/>
      <c r="H125" s="65"/>
      <c r="I125" s="65"/>
      <c r="J125" s="66"/>
    </row>
    <row r="126" spans="2:10">
      <c r="B126" s="32">
        <v>1</v>
      </c>
      <c r="C126" s="34" t="s">
        <v>189</v>
      </c>
      <c r="D126" s="69" t="s">
        <v>202</v>
      </c>
      <c r="E126" s="61" t="s">
        <v>203</v>
      </c>
      <c r="F126" s="69" t="s">
        <v>204</v>
      </c>
      <c r="G126" s="32">
        <v>1</v>
      </c>
      <c r="H126" s="32">
        <v>4</v>
      </c>
      <c r="I126" s="55">
        <v>1000000</v>
      </c>
      <c r="J126" s="55">
        <f>G126*H126*I126</f>
        <v>4000000</v>
      </c>
    </row>
    <row r="127" spans="2:10" ht="31.15">
      <c r="B127" s="32">
        <v>2</v>
      </c>
      <c r="C127" s="34" t="s">
        <v>192</v>
      </c>
      <c r="D127" s="70"/>
      <c r="E127" s="62"/>
      <c r="F127" s="70"/>
      <c r="G127" s="32">
        <v>1</v>
      </c>
      <c r="H127" s="32">
        <v>4</v>
      </c>
      <c r="I127" s="55">
        <v>1000000</v>
      </c>
      <c r="J127" s="55">
        <f t="shared" ref="J127:J129" si="12">G127*H127*I127</f>
        <v>4000000</v>
      </c>
    </row>
    <row r="128" spans="2:10" ht="46.9">
      <c r="B128" s="32">
        <v>3</v>
      </c>
      <c r="C128" s="34" t="s">
        <v>193</v>
      </c>
      <c r="D128" s="70"/>
      <c r="E128" s="62"/>
      <c r="F128" s="70"/>
      <c r="G128" s="32">
        <v>1</v>
      </c>
      <c r="H128" s="32">
        <v>4</v>
      </c>
      <c r="I128" s="55">
        <v>1000000</v>
      </c>
      <c r="J128" s="55">
        <f t="shared" si="12"/>
        <v>4000000</v>
      </c>
    </row>
    <row r="129" spans="2:10" ht="46.9">
      <c r="B129" s="35">
        <v>4</v>
      </c>
      <c r="C129" s="36" t="s">
        <v>194</v>
      </c>
      <c r="D129" s="70"/>
      <c r="E129" s="63"/>
      <c r="F129" s="70"/>
      <c r="G129" s="35">
        <v>1</v>
      </c>
      <c r="H129" s="35">
        <v>4</v>
      </c>
      <c r="I129" s="55">
        <v>1000000</v>
      </c>
      <c r="J129" s="55">
        <f t="shared" si="12"/>
        <v>4000000</v>
      </c>
    </row>
    <row r="130" spans="2:10" ht="25.9" customHeight="1">
      <c r="B130" s="60" t="s">
        <v>28</v>
      </c>
      <c r="C130" s="60"/>
      <c r="D130" s="60"/>
      <c r="E130" s="60"/>
      <c r="F130" s="60"/>
      <c r="G130" s="60"/>
      <c r="H130" s="60"/>
      <c r="I130" s="60"/>
      <c r="J130" s="44">
        <f>SUM(J126:J129)</f>
        <v>16000000</v>
      </c>
    </row>
    <row r="131" spans="2:10" ht="27" customHeight="1">
      <c r="B131" s="65" t="s">
        <v>205</v>
      </c>
      <c r="C131" s="65"/>
      <c r="D131" s="65"/>
      <c r="E131" s="65"/>
      <c r="F131" s="65"/>
      <c r="G131" s="65"/>
      <c r="H131" s="65"/>
      <c r="I131" s="65"/>
      <c r="J131" s="66"/>
    </row>
    <row r="132" spans="2:10" ht="37.15" customHeight="1">
      <c r="B132" s="32">
        <v>1</v>
      </c>
      <c r="C132" s="34" t="s">
        <v>189</v>
      </c>
      <c r="D132" s="61" t="s">
        <v>206</v>
      </c>
      <c r="E132" s="61" t="s">
        <v>207</v>
      </c>
      <c r="F132" s="38"/>
      <c r="G132" s="33">
        <v>1</v>
      </c>
      <c r="H132" s="33">
        <v>4</v>
      </c>
      <c r="I132" s="55">
        <v>1000000</v>
      </c>
      <c r="J132" s="55">
        <f>I132*G132*H132</f>
        <v>4000000</v>
      </c>
    </row>
    <row r="133" spans="2:10" ht="37.15" customHeight="1">
      <c r="B133" s="32">
        <v>2</v>
      </c>
      <c r="C133" s="34" t="s">
        <v>192</v>
      </c>
      <c r="D133" s="62"/>
      <c r="E133" s="62"/>
      <c r="F133" s="38"/>
      <c r="G133" s="33">
        <v>1</v>
      </c>
      <c r="H133" s="33">
        <v>4</v>
      </c>
      <c r="I133" s="55">
        <v>1000000</v>
      </c>
      <c r="J133" s="55">
        <f t="shared" ref="J133:J135" si="13">I133*G133*H133</f>
        <v>4000000</v>
      </c>
    </row>
    <row r="134" spans="2:10" ht="37.15" customHeight="1">
      <c r="B134" s="32">
        <v>3</v>
      </c>
      <c r="C134" s="34" t="s">
        <v>193</v>
      </c>
      <c r="D134" s="62"/>
      <c r="E134" s="62"/>
      <c r="F134" s="38"/>
      <c r="G134" s="33">
        <v>1</v>
      </c>
      <c r="H134" s="33">
        <v>4</v>
      </c>
      <c r="I134" s="55">
        <v>1000000</v>
      </c>
      <c r="J134" s="55">
        <f t="shared" si="13"/>
        <v>4000000</v>
      </c>
    </row>
    <row r="135" spans="2:10" ht="37.15" customHeight="1">
      <c r="B135" s="35">
        <v>4</v>
      </c>
      <c r="C135" s="36" t="s">
        <v>194</v>
      </c>
      <c r="D135" s="63"/>
      <c r="E135" s="63"/>
      <c r="F135" s="39"/>
      <c r="G135" s="37">
        <v>1</v>
      </c>
      <c r="H135" s="37">
        <v>4</v>
      </c>
      <c r="I135" s="55">
        <v>1000000</v>
      </c>
      <c r="J135" s="55">
        <f t="shared" si="13"/>
        <v>4000000</v>
      </c>
    </row>
    <row r="136" spans="2:10" ht="25.9" customHeight="1">
      <c r="B136" s="60" t="s">
        <v>28</v>
      </c>
      <c r="C136" s="60"/>
      <c r="D136" s="60"/>
      <c r="E136" s="60"/>
      <c r="F136" s="60"/>
      <c r="G136" s="60"/>
      <c r="H136" s="60"/>
      <c r="I136" s="60"/>
      <c r="J136" s="44">
        <f>SUM(J132:J135)</f>
        <v>16000000</v>
      </c>
    </row>
    <row r="137" spans="2:10" ht="93.6" customHeight="1">
      <c r="B137" s="64" t="s">
        <v>208</v>
      </c>
      <c r="C137" s="64"/>
      <c r="D137" s="64"/>
      <c r="E137" s="64"/>
      <c r="F137" s="64"/>
      <c r="G137" s="64"/>
      <c r="H137" s="64"/>
      <c r="I137" s="64"/>
      <c r="J137" s="58">
        <f>SUM(J10,J25,J38,J52,J60,J77,J94,J103,J109,J114,J119,J124,J130,J136)</f>
        <v>482550400</v>
      </c>
    </row>
    <row r="138" spans="2:10">
      <c r="J138" s="31"/>
    </row>
    <row r="139" spans="2:10">
      <c r="J139" s="31"/>
    </row>
    <row r="140" spans="2:10">
      <c r="J140" s="59"/>
    </row>
    <row r="141" spans="2:10">
      <c r="J141" s="47"/>
    </row>
    <row r="143" spans="2:10">
      <c r="J143" s="47"/>
    </row>
    <row r="145" spans="10:10">
      <c r="J145" s="47"/>
    </row>
  </sheetData>
  <autoFilter ref="A4:J139" xr:uid="{C28DAD7F-A198-482E-A2D0-EEADE38E19BE}"/>
  <mergeCells count="46">
    <mergeCell ref="B77:I77"/>
    <mergeCell ref="B10:I10"/>
    <mergeCell ref="B1:J1"/>
    <mergeCell ref="B2:J2"/>
    <mergeCell ref="B11:J11"/>
    <mergeCell ref="B53:J53"/>
    <mergeCell ref="B12:J12"/>
    <mergeCell ref="B26:J26"/>
    <mergeCell ref="B3:J3"/>
    <mergeCell ref="B103:I103"/>
    <mergeCell ref="B96:J96"/>
    <mergeCell ref="B104:J104"/>
    <mergeCell ref="B109:I109"/>
    <mergeCell ref="B25:I25"/>
    <mergeCell ref="B38:I38"/>
    <mergeCell ref="B52:I52"/>
    <mergeCell ref="B39:J39"/>
    <mergeCell ref="B95:J95"/>
    <mergeCell ref="E62:E76"/>
    <mergeCell ref="E79:E93"/>
    <mergeCell ref="B94:I94"/>
    <mergeCell ref="B54:J54"/>
    <mergeCell ref="B61:J61"/>
    <mergeCell ref="B78:J78"/>
    <mergeCell ref="B60:I60"/>
    <mergeCell ref="E115:E118"/>
    <mergeCell ref="D115:D118"/>
    <mergeCell ref="F115:F118"/>
    <mergeCell ref="B119:I119"/>
    <mergeCell ref="F110:F113"/>
    <mergeCell ref="B114:I114"/>
    <mergeCell ref="D110:E113"/>
    <mergeCell ref="B130:I130"/>
    <mergeCell ref="D120:D123"/>
    <mergeCell ref="E120:E123"/>
    <mergeCell ref="F120:F123"/>
    <mergeCell ref="B124:I124"/>
    <mergeCell ref="D126:D129"/>
    <mergeCell ref="B125:J125"/>
    <mergeCell ref="E126:E129"/>
    <mergeCell ref="F126:F129"/>
    <mergeCell ref="B136:I136"/>
    <mergeCell ref="D132:D135"/>
    <mergeCell ref="E132:E135"/>
    <mergeCell ref="B137:I137"/>
    <mergeCell ref="B131:J131"/>
  </mergeCells>
  <pageMargins left="0.70866141732283472" right="0.70866141732283472" top="0.74803149606299213" bottom="0.74803149606299213" header="0.31496062992125984" footer="0.31496062992125984"/>
  <pageSetup paperSize="5" scale="50"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Ruiz Silva</dc:creator>
  <cp:keywords/>
  <dc:description/>
  <cp:lastModifiedBy>Danya Lopez Bolanos</cp:lastModifiedBy>
  <cp:revision/>
  <dcterms:created xsi:type="dcterms:W3CDTF">2025-04-23T20:41:01Z</dcterms:created>
  <dcterms:modified xsi:type="dcterms:W3CDTF">2025-11-24T01:30:11Z</dcterms:modified>
  <cp:category/>
  <cp:contentStatus/>
</cp:coreProperties>
</file>