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C:\Users\jessi\Downloads\11. Formulario Tejo\11. Formulario Tejo\"/>
    </mc:Choice>
  </mc:AlternateContent>
  <xr:revisionPtr revIDLastSave="0" documentId="13_ncr:1_{55AC6623-81A8-4DC8-9B2B-177C18C22C4F}"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70" r:id="rId1"/>
    <sheet name="PROPUESTA ECONOMICA(Proponente)" sheetId="269" r:id="rId2"/>
    <sheet name="INDICAR CÓDIGO DEL ITEM DE PAGO" sheetId="271"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(Entidad)'!$I$7:$I$36</definedName>
    <definedName name="_xlnm._FilterDatabase" localSheetId="1" hidden="1">'PROPUESTA ECONOMICA(Proponente)'!$I$7:$I$44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(Entidad)'!$B$1:$M$65</definedName>
    <definedName name="_xlnm.Print_Area" localSheetId="1">'PROPUESTA ECONOMICA(Proponente)'!$B$2:$L$69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(Entidad)'!$L$38</definedName>
    <definedName name="solver_adj" localSheetId="1" hidden="1">'PROPUESTA ECONOMICA(Proponente)'!$K$53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(Entidad)'!$L$57</definedName>
    <definedName name="solver_lhs1" localSheetId="1" hidden="1">'PROPUESTA ECONOMICA(Proponente)'!$K$63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(Entidad)'!$L$57</definedName>
    <definedName name="solver_opt" localSheetId="1" hidden="1">'PROPUESTA ECONOMICA(Proponente)'!$K$63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(Entidad)'!$L$58</definedName>
    <definedName name="solver_rhs1" localSheetId="1" hidden="1">'PROPUESTA ECONOMICA(Proponente)'!$K$64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8" i="270" l="1"/>
  <c r="L46" i="270"/>
  <c r="L43" i="270"/>
  <c r="K42" i="270"/>
  <c r="K41" i="270"/>
  <c r="L41" i="270" s="1"/>
  <c r="K37" i="270"/>
  <c r="K38" i="270"/>
  <c r="K36" i="270"/>
  <c r="K31" i="270"/>
  <c r="K32" i="270"/>
  <c r="K33" i="270"/>
  <c r="K30" i="270"/>
  <c r="K26" i="270"/>
  <c r="K27" i="270"/>
  <c r="K25" i="270"/>
  <c r="K16" i="270"/>
  <c r="K17" i="270"/>
  <c r="K18" i="270"/>
  <c r="K19" i="270"/>
  <c r="K20" i="270"/>
  <c r="K21" i="270"/>
  <c r="K22" i="270"/>
  <c r="K15" i="270"/>
  <c r="K11" i="270"/>
  <c r="K12" i="270"/>
  <c r="K10" i="270"/>
  <c r="L15" i="270" l="1"/>
  <c r="L42" i="270"/>
  <c r="L37" i="270"/>
  <c r="L38" i="270"/>
  <c r="L36" i="270"/>
  <c r="L31" i="270"/>
  <c r="L32" i="270"/>
  <c r="L33" i="270"/>
  <c r="L30" i="270"/>
  <c r="L34" i="270" s="1"/>
  <c r="L26" i="270"/>
  <c r="L27" i="270"/>
  <c r="L25" i="270"/>
  <c r="L16" i="270"/>
  <c r="L17" i="270"/>
  <c r="L18" i="270"/>
  <c r="L19" i="270"/>
  <c r="L20" i="270"/>
  <c r="L21" i="270"/>
  <c r="L22" i="270"/>
  <c r="L11" i="270"/>
  <c r="L12" i="270"/>
  <c r="L10" i="270"/>
  <c r="L13" i="270" l="1"/>
  <c r="L23" i="270"/>
  <c r="L39" i="270"/>
  <c r="L28" i="270"/>
  <c r="L44" i="270" l="1"/>
  <c r="L53" i="270" s="1"/>
  <c r="L48" i="270" l="1"/>
  <c r="L47" i="270"/>
  <c r="L49" i="270" s="1"/>
  <c r="L54" i="270"/>
  <c r="L50" i="270" l="1"/>
</calcChain>
</file>

<file path=xl/sharedStrings.xml><?xml version="1.0" encoding="utf-8"?>
<sst xmlns="http://schemas.openxmlformats.org/spreadsheetml/2006/main" count="326" uniqueCount="142">
  <si>
    <t xml:space="preserve">Formulario 1 - Propuesta económica  -  Licitación de obra pública de infraestructura social </t>
  </si>
  <si>
    <t xml:space="preserve">version 2 del 21 de agosto de 2025 </t>
  </si>
  <si>
    <t>Nº</t>
  </si>
  <si>
    <t>ÍTEM DE PAGO</t>
  </si>
  <si>
    <t xml:space="preserve">ESPECIFICACIONES </t>
  </si>
  <si>
    <t>DESCRIPCIÓN</t>
  </si>
  <si>
    <t>UND.</t>
  </si>
  <si>
    <t>CANTIDAD</t>
  </si>
  <si>
    <t>GENERAL</t>
  </si>
  <si>
    <t>PARTICULAR</t>
  </si>
  <si>
    <t>Subtotal</t>
  </si>
  <si>
    <t>PORCENTAJE</t>
  </si>
  <si>
    <t>ADMINISTRACIÓN</t>
  </si>
  <si>
    <t>A=</t>
  </si>
  <si>
    <t xml:space="preserve">IMPREVISTO
</t>
  </si>
  <si>
    <t>I=</t>
  </si>
  <si>
    <t xml:space="preserve">UTILIDAD
</t>
  </si>
  <si>
    <t>U=</t>
  </si>
  <si>
    <t>TOTAL A.I.U</t>
  </si>
  <si>
    <t>A.I.U.=</t>
  </si>
  <si>
    <t>FORMULARIO 1</t>
  </si>
  <si>
    <t>PROPUESTA ECONÓMICA</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</si>
  <si>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</si>
  <si>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</si>
  <si>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</si>
  <si>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</si>
  <si>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</si>
  <si>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CAPITULO 1. PRELIMINARES</t>
  </si>
  <si>
    <t>X</t>
  </si>
  <si>
    <t>REPLANTEO GENERAL</t>
  </si>
  <si>
    <t>EXCAVACION MANUAL EN MATERIAL COMUN INCLUYE RETIRO E=0.30 M</t>
  </si>
  <si>
    <t>RELLENO EN RECEBO COMUN (SUMINISTRO E INSTALACIÓN EXTENDIDO MANUAL, HUMEDECIMIENTO Y COMPACTACIÓN TRANSPORTE A 28 KM). E=0.20</t>
  </si>
  <si>
    <t>M2</t>
  </si>
  <si>
    <t>M3</t>
  </si>
  <si>
    <t>VALOR UNITARIO (INCLUYE AIU)</t>
  </si>
  <si>
    <t xml:space="preserve">VALOR TOTAL 
(INCLUYE AIU)                               </t>
  </si>
  <si>
    <t>A = TOTAL COSTOS DIRECTOS (CD) - VALOR DE COSTO DIRECTO SIN AIU.</t>
  </si>
  <si>
    <t>B  =  TOTAL COSTOS INDIRECTOS (CI) ( B = 1 + 2 +3)</t>
  </si>
  <si>
    <t>1.- ADMINISTRACION (A)</t>
  </si>
  <si>
    <t xml:space="preserve"> 2.- IMPREVISTOS (I)</t>
  </si>
  <si>
    <t>3. -  UTILIDAD (U)</t>
  </si>
  <si>
    <t>C   =  TOTAL DEL PROYECTO + AIU (REDONDEADO AL PESO)   C  =  A  +  B</t>
  </si>
  <si>
    <t>CAPITULO 2. CANCHA</t>
  </si>
  <si>
    <t>CONCRETO 2000 PSI GRAVA COMÚN 14 MPA (140 Kg/Cm2) PARA SOLADOS (PREMEZCLADO. INCLUYE SUMINISTRO Y COLOCACIÓN). E=0.02 M</t>
  </si>
  <si>
    <t>CONCRETO 3000 PSI (HECHO EN OBRA 1:2:2 CON ARENA DE RÍO Y TRITURADO DE 3/4") E = 0.10 M</t>
  </si>
  <si>
    <t>MALLA ELECTROSOLDADA 0.15X0.15M, D=5MM, 5MM (INCLUYE SUMINISTRO, FIJACIÓN E INSTALACIÓN)</t>
  </si>
  <si>
    <t>MÓDULO EN PERFIL RECTANGULAR 40X40 CAL 12 CON ACABADO EN LAMINA PVC  1.22 X 2.44 m (INCLUYE ANTICORROSIVO Y PINTURA A DOS MANOS, BISAGRAS Y RODACHINES)</t>
  </si>
  <si>
    <t>DISEÑO, SUMINISTRO E INSTALACIÓN DE MEMBRANA TIPO ARQUITECTONICA (INCLUYE ANALISIS ESTRUCTURAL, CIMENTACIÓN, PERFILERIA METÁLICA, TENSORES, MEMBRANA EN POLIMÉRICOS O SIMILAR CON RECUBRIMIENTO, TRANSPORTE Y MONTAJE)</t>
  </si>
  <si>
    <t>DEMARCACION DE CANCHA E=0.10 M</t>
  </si>
  <si>
    <t>CERRAMIENTO MODULAR CONTRAIMPACTO H=2.4M A=2.5M STC</t>
  </si>
  <si>
    <t>SUMINISTRO E INSTALACION DE PERFIL RECTANGULAR 100X100 INCLUYE ANTICORROSIVO Y PINTURA ACRILICA A DOS MANOS Y PEDESTAL 30CM X 30CM H=50CM</t>
  </si>
  <si>
    <t>KG</t>
  </si>
  <si>
    <t>UND</t>
  </si>
  <si>
    <t>ML</t>
  </si>
  <si>
    <t>GLB</t>
  </si>
  <si>
    <t>CONSTRUCCIÓN DE CUNETA EN CONCRETO 3000 PSI HECHO EN OBRA.</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</si>
  <si>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</si>
  <si>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CAJA DE INSPECCION (0.40X0.40M-INTERNO) H=1.0</t>
  </si>
  <si>
    <t>CAPITULO 3. REDES HIDRÁULICAS</t>
  </si>
  <si>
    <t>CAPITULO 4. REDES ELECTRICAS</t>
  </si>
  <si>
    <t>REFLECTOR LED (200W) (SUMINISTRO + INSTALACIÓN) EN ALTURA</t>
  </si>
  <si>
    <t>SALIDA TOMA NORMAL 2#12+1#12CU EMT 1/2"</t>
  </si>
  <si>
    <t>SALIDA PARA ILUMINACION + CAJA + CABLE</t>
  </si>
  <si>
    <t>TABLERO MONOFÁSICO 4 CIRCUITOS + TACO + ACCESORIOS (SUMINISTRO E INSTALACION)</t>
  </si>
  <si>
    <t>CAPITULO 5. DOTACION</t>
  </si>
  <si>
    <t>CANCHA DE TEJO LARGO, FIJAS CON TABLERO DE CARRETE, BOCINES, ARCILLA, 6 TEJOS, PIZON, MECHAS</t>
  </si>
  <si>
    <t>SUMINSITRO DE TEJOS PARA CANCHA PROFESIONAL DE 2 A 3 LIBRAS</t>
  </si>
  <si>
    <t>SILLA DE MADERA INGLESA ZAPAN (SUMINISTRO E INSTALACIÓN)</t>
  </si>
  <si>
    <t>TRANSPORTE DE PETREOS DESDE EL LIMITE URBANO - 52KM</t>
  </si>
  <si>
    <t>M3-KM</t>
  </si>
  <si>
    <t>TRANSPORTE DE ACERO Y PREFABRICADOS DESDE EL LIMITE URBANO HASTA EL SITIO EN OBRA</t>
  </si>
  <si>
    <t>CAPITULO 6. TRANSPORTE</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</si>
  <si>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</si>
  <si>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</si>
  <si>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VALOR UNITARIO</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</si>
  <si>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</si>
  <si>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</si>
  <si>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</si>
  <si>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</si>
  <si>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</si>
  <si>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</si>
  <si>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</si>
  <si>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</si>
  <si>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</si>
  <si>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</si>
  <si>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</si>
  <si>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</si>
  <si>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</si>
  <si>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</si>
  <si>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</si>
  <si>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</si>
  <si>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</si>
  <si>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</si>
  <si>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</si>
  <si>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</si>
  <si>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</si>
  <si>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</si>
  <si>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</si>
  <si>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</si>
  <si>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</si>
  <si>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</si>
  <si>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</si>
  <si>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</si>
  <si>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</si>
  <si>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</si>
  <si>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</si>
  <si>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</si>
  <si>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</si>
  <si>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</si>
  <si>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</si>
  <si>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</si>
  <si>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</si>
  <si>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</si>
  <si>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</si>
  <si>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</si>
  <si>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</si>
  <si>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</si>
  <si>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</si>
  <si>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</si>
  <si>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</si>
  <si>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</si>
  <si>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</si>
  <si>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</si>
  <si>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</si>
  <si>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</si>
  <si>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</si>
  <si>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</si>
  <si>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</si>
  <si>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</si>
  <si>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</si>
  <si>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</si>
  <si>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</si>
  <si>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</si>
  <si>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 xml:space="preserve">VALOR TOTAL  
(INCLUYE AIU)                              </t>
  </si>
  <si>
    <t>VALOR UNITARIO 
(INCLUYE AIU)</t>
  </si>
  <si>
    <t>SUBTOTAL COSTOS DIRECTOS OBRAS SIN A.I.U</t>
  </si>
  <si>
    <t>AIU COMPONENTES (11%)</t>
  </si>
  <si>
    <t>TOTAL COMPONENTES: GESTIÓN AMBIENTAL, SOCIAL Y SST +  AIU</t>
  </si>
  <si>
    <t>(AMB+SOCIAL+SST)</t>
  </si>
  <si>
    <t xml:space="preserve">TOTAL DEL PROYECTO + AIU </t>
  </si>
  <si>
    <t>GESTIÓN AMBIENTAL (1% del Costo Directo )</t>
  </si>
  <si>
    <t>GESTIÓN SOCIAL Y SST (1,20% del costo Directo)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</si>
</sst>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00%"/>
    <numFmt numFmtId="201" formatCode="_-* #,##0.00\ _€_-;\-* #,##0.00\ _€_-;_-* &quot;-&quot;??\ _€_-;_-@_-"/>
    <numFmt numFmtId="202" formatCode="_-[$$-240A]\ * #,##0.00_-;\-[$$-240A]\ * #,##0.00_-;_-[$$-240A]\ * &quot;-&quot;??_-;_-@_-"/>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1"/>
      <name val="Arial Narrow"/>
      <family val="2"/>
    </font>
    <font>
      <sz val="11"/>
      <name val="Arial"/>
      <family val="2"/>
    </font>
    <font>
      <b/>
      <sz val="11"/>
      <name val="Arial"/>
      <family val="2"/>
    </font>
    <font>
      <sz val="9"/>
      <name val="Arial"/>
      <family val="2"/>
    </font>
    <font>
      <b/>
      <sz val="9"/>
      <color theme="1"/>
      <name val="Arial"/>
      <family val="2"/>
    </font>
    <font>
      <b/>
      <sz val="9"/>
      <name val="Arial"/>
      <family val="2"/>
    </font>
    <font>
      <sz val="11"/>
      <color rgb="FF000000"/>
      <name val="Calibri"/>
      <family val="2"/>
    </font>
    <font>
      <sz val="10"/>
      <color rgb="FF000000"/>
      <name val="Segoe UI"/>
      <family val="2"/>
    </font>
    <font>
      <sz val="10"/>
      <name val="Arial"/>
      <family val="2"/>
    </font>
    <font>
      <sz val="12"/>
      <name val="Verdana"/>
      <family val="2"/>
    </font>
    <font>
      <b/>
      <sz val="11"/>
      <name val="Verdana"/>
      <family val="2"/>
    </font>
    <font>
      <sz val="11"/>
      <name val="Verdana"/>
      <family val="2"/>
    </font>
    <font>
      <b/>
      <u/>
      <sz val="11"/>
      <name val="Verdana"/>
      <family val="2"/>
    </font>
    <font>
      <sz val="8"/>
      <name val="Verdana"/>
      <family val="2"/>
    </font>
    <font>
      <sz val="10"/>
      <name val="Verdana"/>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rgb="FFD9E2F3"/>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dotted">
        <color indexed="64"/>
      </left>
      <right style="dotted">
        <color indexed="64"/>
      </right>
      <top style="medium">
        <color indexed="64"/>
      </top>
      <bottom style="dotted">
        <color indexed="64"/>
      </bottom>
      <diagonal/>
    </border>
    <border>
      <left style="medium">
        <color indexed="64"/>
      </left>
      <right style="medium">
        <color indexed="64"/>
      </right>
      <top/>
      <bottom/>
      <diagonal/>
    </border>
    <border>
      <left style="hair">
        <color indexed="64"/>
      </left>
      <right style="hair">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26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41">
      <alignment horizontal="right"/>
    </xf>
    <xf numFmtId="186" fontId="7" fillId="0" borderId="41">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41">
      <alignment horizontal="right"/>
    </xf>
    <xf numFmtId="3" fontId="34" fillId="0" borderId="0" applyFont="0" applyFill="0" applyBorder="0" applyAlignment="0" applyProtection="0"/>
    <xf numFmtId="189" fontId="5" fillId="0" borderId="0">
      <protection locked="0"/>
    </xf>
    <xf numFmtId="190" fontId="34"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65" fontId="5" fillId="0" borderId="0" applyFont="0" applyFill="0" applyBorder="0" applyAlignment="0" applyProtection="0"/>
    <xf numFmtId="167" fontId="9" fillId="0" borderId="0" applyFont="0" applyFill="0" applyBorder="0" applyAlignment="0" applyProtection="0"/>
    <xf numFmtId="190" fontId="39"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46">
      <protection locked="0"/>
    </xf>
    <xf numFmtId="0" fontId="48" fillId="0" borderId="0"/>
    <xf numFmtId="44" fontId="50" fillId="0" borderId="0" applyFont="0" applyFill="0" applyBorder="0" applyAlignment="0" applyProtection="0"/>
    <xf numFmtId="0" fontId="1" fillId="0" borderId="0"/>
    <xf numFmtId="0" fontId="1" fillId="0" borderId="0"/>
    <xf numFmtId="170" fontId="5" fillId="0" borderId="0" applyFont="0" applyFill="0" applyBorder="0" applyAlignment="0" applyProtection="0"/>
    <xf numFmtId="169" fontId="5" fillId="0" borderId="0" applyFont="0" applyFill="0" applyBorder="0" applyAlignment="0" applyProtection="0"/>
    <xf numFmtId="0" fontId="62" fillId="0" borderId="0" applyNumberFormat="0" applyFill="0" applyBorder="0" applyAlignment="0" applyProtection="0">
      <alignment vertical="top"/>
      <protection locked="0"/>
    </xf>
    <xf numFmtId="0" fontId="64" fillId="0" borderId="0"/>
  </cellStyleXfs>
  <cellXfs count="482">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1" xfId="89" applyFont="1" applyBorder="1"/>
    <xf numFmtId="0" fontId="33" fillId="0" borderId="32" xfId="89" applyFont="1" applyBorder="1"/>
    <xf numFmtId="0" fontId="33" fillId="0" borderId="29" xfId="89" applyFont="1" applyBorder="1"/>
    <xf numFmtId="0" fontId="33" fillId="0" borderId="30" xfId="89" applyFont="1" applyBorder="1"/>
    <xf numFmtId="0" fontId="33" fillId="0" borderId="0" xfId="90" applyFont="1"/>
    <xf numFmtId="0" fontId="33" fillId="0" borderId="29" xfId="90" applyFont="1" applyBorder="1"/>
    <xf numFmtId="0" fontId="33" fillId="0" borderId="30" xfId="90" applyFont="1" applyBorder="1"/>
    <xf numFmtId="180" fontId="33" fillId="0" borderId="30" xfId="90" applyNumberFormat="1" applyFont="1" applyBorder="1"/>
    <xf numFmtId="182" fontId="33" fillId="0" borderId="30" xfId="90" applyNumberFormat="1" applyFont="1" applyBorder="1"/>
    <xf numFmtId="0" fontId="30" fillId="0" borderId="29" xfId="89" applyFont="1" applyBorder="1"/>
    <xf numFmtId="0" fontId="30" fillId="0" borderId="30" xfId="89" applyFont="1" applyBorder="1"/>
    <xf numFmtId="0" fontId="42" fillId="0" borderId="0" xfId="89" applyFont="1"/>
    <xf numFmtId="0" fontId="44" fillId="0" borderId="17" xfId="126" applyFont="1" applyBorder="1" applyAlignment="1">
      <alignment horizontal="center" vertical="center" wrapText="1"/>
    </xf>
    <xf numFmtId="0" fontId="43" fillId="0" borderId="44" xfId="73" applyFont="1" applyBorder="1" applyAlignment="1">
      <alignment horizontal="center" vertical="center"/>
    </xf>
    <xf numFmtId="0" fontId="43" fillId="0" borderId="15" xfId="74" applyFont="1" applyBorder="1" applyAlignment="1">
      <alignment horizontal="center" vertical="center"/>
    </xf>
    <xf numFmtId="4" fontId="43" fillId="0" borderId="15" xfId="39" applyNumberFormat="1" applyFont="1" applyBorder="1" applyAlignment="1">
      <alignment vertical="center" wrapText="1"/>
    </xf>
    <xf numFmtId="166" fontId="43" fillId="0" borderId="39" xfId="62" applyNumberFormat="1" applyFont="1" applyBorder="1" applyAlignment="1">
      <alignment horizontal="right" vertical="center" wrapText="1"/>
    </xf>
    <xf numFmtId="0" fontId="43" fillId="0" borderId="12" xfId="73" applyFont="1" applyBorder="1" applyAlignment="1">
      <alignment horizontal="left" vertical="center"/>
    </xf>
    <xf numFmtId="0" fontId="43" fillId="0" borderId="13" xfId="74" applyFont="1" applyBorder="1" applyAlignment="1">
      <alignment horizontal="center" vertical="center"/>
    </xf>
    <xf numFmtId="0" fontId="43" fillId="0" borderId="13" xfId="74" applyFont="1" applyBorder="1" applyAlignment="1">
      <alignment horizontal="left" vertical="center" wrapText="1"/>
    </xf>
    <xf numFmtId="166" fontId="43" fillId="0" borderId="20" xfId="62" applyNumberFormat="1" applyFont="1" applyBorder="1" applyAlignment="1">
      <alignment horizontal="right" vertical="center" wrapText="1"/>
    </xf>
    <xf numFmtId="175" fontId="44" fillId="0" borderId="33" xfId="39" applyNumberFormat="1" applyFont="1" applyBorder="1" applyAlignment="1">
      <alignment horizontal="right" vertical="center"/>
    </xf>
    <xf numFmtId="166" fontId="43" fillId="0" borderId="24" xfId="62" applyNumberFormat="1" applyFont="1" applyBorder="1" applyAlignment="1">
      <alignment horizontal="right" vertical="center" wrapText="1"/>
    </xf>
    <xf numFmtId="0" fontId="43" fillId="0" borderId="15" xfId="135" applyFont="1" applyBorder="1" applyAlignment="1">
      <alignment horizontal="center" vertical="center"/>
    </xf>
    <xf numFmtId="0" fontId="43" fillId="0" borderId="13" xfId="89" applyFont="1" applyBorder="1"/>
    <xf numFmtId="0" fontId="43" fillId="0" borderId="13" xfId="89" applyFont="1" applyBorder="1" applyAlignment="1">
      <alignment horizontal="center"/>
    </xf>
    <xf numFmtId="0" fontId="43" fillId="0" borderId="15" xfId="73" applyFont="1" applyBorder="1" applyAlignment="1">
      <alignment horizontal="center" vertical="center"/>
    </xf>
    <xf numFmtId="0" fontId="43" fillId="0" borderId="15" xfId="126" applyFont="1" applyBorder="1" applyAlignment="1">
      <alignment horizontal="center" vertical="center"/>
    </xf>
    <xf numFmtId="0" fontId="43" fillId="0" borderId="43" xfId="73" applyFont="1" applyBorder="1" applyAlignment="1">
      <alignment horizontal="left" vertical="center"/>
    </xf>
    <xf numFmtId="0" fontId="43" fillId="0" borderId="0" xfId="73" applyFont="1" applyAlignment="1">
      <alignment horizontal="center" vertical="center"/>
    </xf>
    <xf numFmtId="0" fontId="43" fillId="0" borderId="0" xfId="73" applyFont="1" applyAlignment="1">
      <alignment horizontal="left" vertical="center" wrapText="1"/>
    </xf>
    <xf numFmtId="166" fontId="43" fillId="0" borderId="38" xfId="62" applyNumberFormat="1" applyFont="1" applyBorder="1" applyAlignment="1">
      <alignment horizontal="right" vertical="center" wrapText="1"/>
    </xf>
    <xf numFmtId="175" fontId="44" fillId="0" borderId="42" xfId="39" applyNumberFormat="1" applyFont="1" applyBorder="1" applyAlignment="1">
      <alignment horizontal="right" vertical="center"/>
    </xf>
    <xf numFmtId="0" fontId="43" fillId="0" borderId="26" xfId="73" applyFont="1" applyBorder="1" applyAlignment="1">
      <alignment horizontal="center" vertical="center"/>
    </xf>
    <xf numFmtId="2" fontId="43" fillId="0" borderId="13" xfId="73" applyNumberFormat="1" applyFont="1" applyBorder="1" applyAlignment="1">
      <alignment horizontal="center" vertical="center"/>
    </xf>
    <xf numFmtId="0" fontId="43" fillId="0" borderId="13" xfId="73" applyFont="1" applyBorder="1" applyAlignment="1">
      <alignment horizontal="left" vertical="center"/>
    </xf>
    <xf numFmtId="0" fontId="43" fillId="0" borderId="13" xfId="73" applyFont="1" applyBorder="1" applyAlignment="1">
      <alignment horizontal="center" vertical="center"/>
    </xf>
    <xf numFmtId="0" fontId="43" fillId="0" borderId="13" xfId="73" applyFont="1" applyBorder="1" applyAlignment="1">
      <alignment horizontal="left" vertical="center" wrapText="1"/>
    </xf>
    <xf numFmtId="185" fontId="44" fillId="24" borderId="37" xfId="73" applyNumberFormat="1" applyFont="1" applyFill="1" applyBorder="1" applyAlignment="1">
      <alignment vertical="center"/>
    </xf>
    <xf numFmtId="49" fontId="44" fillId="0" borderId="0" xfId="131" applyNumberFormat="1" applyFont="1" applyAlignment="1">
      <alignment horizontal="right" vertical="center"/>
    </xf>
    <xf numFmtId="184" fontId="44" fillId="0" borderId="0" xfId="131" applyNumberFormat="1" applyFont="1" applyAlignment="1">
      <alignment vertical="center"/>
    </xf>
    <xf numFmtId="0" fontId="43" fillId="0" borderId="0" xfId="128" applyFont="1"/>
    <xf numFmtId="0" fontId="43" fillId="0" borderId="0" xfId="128" applyFont="1" applyAlignment="1">
      <alignment horizontal="center"/>
    </xf>
    <xf numFmtId="0" fontId="43" fillId="0" borderId="0" xfId="126" applyFont="1" applyAlignment="1">
      <alignment horizontal="center" vertical="center"/>
    </xf>
    <xf numFmtId="2" fontId="43" fillId="0" borderId="0" xfId="128" applyNumberFormat="1" applyFont="1"/>
    <xf numFmtId="179" fontId="43" fillId="0" borderId="0" xfId="129" applyNumberFormat="1" applyFont="1"/>
    <xf numFmtId="39" fontId="44" fillId="0" borderId="0" xfId="129" applyNumberFormat="1" applyFont="1" applyAlignment="1">
      <alignment vertical="center"/>
    </xf>
    <xf numFmtId="0" fontId="44" fillId="0" borderId="27" xfId="79" applyFont="1" applyBorder="1" applyAlignment="1">
      <alignment vertical="center"/>
    </xf>
    <xf numFmtId="184" fontId="44" fillId="26" borderId="39" xfId="60" applyNumberFormat="1" applyFont="1" applyFill="1" applyBorder="1" applyAlignment="1">
      <alignment horizontal="center" vertical="center"/>
    </xf>
    <xf numFmtId="184" fontId="44" fillId="26" borderId="15" xfId="60" applyNumberFormat="1" applyFont="1" applyFill="1" applyBorder="1" applyAlignment="1">
      <alignment horizontal="center" vertical="center"/>
    </xf>
    <xf numFmtId="9" fontId="43" fillId="27" borderId="24" xfId="95" applyFont="1" applyFill="1" applyBorder="1" applyAlignment="1">
      <alignment horizontal="center" vertical="center"/>
    </xf>
    <xf numFmtId="0" fontId="43" fillId="25" borderId="0" xfId="130" applyFont="1" applyFill="1" applyAlignment="1">
      <alignment horizontal="center" vertical="center" wrapText="1"/>
    </xf>
    <xf numFmtId="0" fontId="44" fillId="25" borderId="47" xfId="130" applyFont="1" applyFill="1" applyBorder="1" applyAlignment="1">
      <alignment horizontal="center" vertical="center" wrapText="1"/>
    </xf>
    <xf numFmtId="0" fontId="8" fillId="0" borderId="61" xfId="0" applyFont="1" applyBorder="1" applyAlignment="1">
      <alignment horizontal="left" vertical="center"/>
    </xf>
    <xf numFmtId="0" fontId="7" fillId="0" borderId="61" xfId="0" applyFont="1" applyBorder="1" applyAlignment="1">
      <alignment horizontal="left" vertical="center"/>
    </xf>
    <xf numFmtId="0" fontId="43" fillId="0" borderId="50" xfId="0" applyFont="1" applyBorder="1" applyAlignment="1">
      <alignment vertical="center" wrapText="1"/>
    </xf>
    <xf numFmtId="0" fontId="43" fillId="0" borderId="47" xfId="0" applyFont="1" applyBorder="1" applyAlignment="1">
      <alignment vertical="center" wrapText="1"/>
    </xf>
    <xf numFmtId="0" fontId="43" fillId="0" borderId="51" xfId="0" applyFont="1" applyBorder="1" applyAlignment="1">
      <alignment vertical="center" wrapText="1"/>
    </xf>
    <xf numFmtId="0" fontId="43" fillId="0" borderId="11" xfId="0" applyFont="1" applyBorder="1" applyAlignment="1">
      <alignment vertical="center" wrapText="1"/>
    </xf>
    <xf numFmtId="0" fontId="43" fillId="0" borderId="0" xfId="0" applyFont="1" applyAlignment="1">
      <alignment vertical="center" wrapText="1"/>
    </xf>
    <xf numFmtId="0" fontId="43" fillId="0" borderId="38" xfId="0" applyFont="1" applyBorder="1" applyAlignment="1">
      <alignment vertical="center" wrapText="1"/>
    </xf>
    <xf numFmtId="182" fontId="33" fillId="0" borderId="62" xfId="90" applyNumberFormat="1" applyFont="1" applyBorder="1"/>
    <xf numFmtId="0" fontId="43" fillId="25" borderId="49" xfId="130" applyFont="1" applyFill="1" applyBorder="1" applyAlignment="1">
      <alignment horizontal="center" vertical="center" wrapText="1"/>
    </xf>
    <xf numFmtId="0" fontId="43" fillId="0" borderId="13" xfId="0" applyFont="1" applyBorder="1" applyAlignment="1">
      <alignment vertical="center" wrapText="1"/>
    </xf>
    <xf numFmtId="0" fontId="43" fillId="0" borderId="20" xfId="0" applyFont="1" applyBorder="1" applyAlignment="1">
      <alignment vertical="center" wrapText="1"/>
    </xf>
    <xf numFmtId="0" fontId="33" fillId="0" borderId="56" xfId="89" applyFont="1" applyBorder="1"/>
    <xf numFmtId="0" fontId="33" fillId="0" borderId="56" xfId="89" applyFont="1" applyBorder="1" applyAlignment="1">
      <alignment horizontal="center"/>
    </xf>
    <xf numFmtId="0" fontId="33" fillId="0" borderId="57" xfId="90" applyFont="1" applyBorder="1"/>
    <xf numFmtId="0" fontId="33" fillId="0" borderId="58" xfId="89" applyFont="1" applyBorder="1"/>
    <xf numFmtId="0" fontId="33" fillId="0" borderId="58" xfId="89" applyFont="1" applyBorder="1" applyAlignment="1">
      <alignment horizontal="center"/>
    </xf>
    <xf numFmtId="183" fontId="33" fillId="0" borderId="58" xfId="34" applyNumberFormat="1" applyFont="1" applyBorder="1"/>
    <xf numFmtId="0" fontId="33" fillId="0" borderId="59" xfId="89" applyFont="1" applyBorder="1"/>
    <xf numFmtId="3" fontId="44" fillId="26" borderId="15" xfId="130" applyNumberFormat="1" applyFont="1" applyFill="1" applyBorder="1" applyAlignment="1">
      <alignment horizontal="center" vertical="center"/>
    </xf>
    <xf numFmtId="0" fontId="44" fillId="26" borderId="15" xfId="130" applyFont="1" applyFill="1" applyBorder="1" applyAlignment="1">
      <alignment horizontal="center" vertical="center"/>
    </xf>
    <xf numFmtId="0" fontId="43" fillId="0" borderId="16" xfId="74" applyFont="1" applyBorder="1" applyAlignment="1">
      <alignment horizontal="center" vertical="center"/>
    </xf>
    <xf numFmtId="0" fontId="0" fillId="25" borderId="15" xfId="0" applyFill="1" applyBorder="1" applyAlignment="1">
      <alignment vertical="center" wrapText="1"/>
    </xf>
    <xf numFmtId="0" fontId="43" fillId="0" borderId="21" xfId="74" applyFont="1" applyBorder="1" applyAlignment="1">
      <alignment horizontal="center" vertical="center"/>
    </xf>
    <xf numFmtId="0" fontId="43" fillId="0" borderId="53" xfId="74" applyFont="1" applyBorder="1" applyAlignment="1">
      <alignment horizontal="center" vertical="center"/>
    </xf>
    <xf numFmtId="0" fontId="0" fillId="25" borderId="21" xfId="0" applyFill="1" applyBorder="1" applyAlignment="1">
      <alignment vertical="center"/>
    </xf>
    <xf numFmtId="4" fontId="43" fillId="0" borderId="21" xfId="39" applyNumberFormat="1" applyFont="1" applyBorder="1" applyAlignment="1">
      <alignment vertical="center" wrapText="1"/>
    </xf>
    <xf numFmtId="0" fontId="43" fillId="0" borderId="48" xfId="74" applyFont="1" applyBorder="1" applyAlignment="1">
      <alignment horizontal="center" vertical="center"/>
    </xf>
    <xf numFmtId="0" fontId="43" fillId="0" borderId="18" xfId="74" applyFont="1" applyBorder="1" applyAlignment="1">
      <alignment horizontal="center" vertical="center"/>
    </xf>
    <xf numFmtId="166" fontId="43" fillId="0" borderId="52" xfId="62" applyNumberFormat="1" applyFont="1" applyBorder="1" applyAlignment="1">
      <alignment horizontal="right" vertical="center" wrapText="1"/>
    </xf>
    <xf numFmtId="166" fontId="43" fillId="0" borderId="19" xfId="62" applyNumberFormat="1" applyFont="1" applyBorder="1" applyAlignment="1">
      <alignment horizontal="right" vertical="center" wrapText="1"/>
    </xf>
    <xf numFmtId="2" fontId="0" fillId="25" borderId="15" xfId="0" applyNumberFormat="1" applyFill="1" applyBorder="1" applyAlignment="1">
      <alignment horizontal="center" vertical="center" wrapText="1"/>
    </xf>
    <xf numFmtId="2" fontId="0" fillId="25" borderId="21" xfId="0" applyNumberFormat="1" applyFill="1" applyBorder="1" applyAlignment="1">
      <alignment horizontal="center" vertical="center"/>
    </xf>
    <xf numFmtId="0" fontId="43" fillId="0" borderId="16" xfId="135" applyFont="1" applyBorder="1" applyAlignment="1">
      <alignment horizontal="center" vertical="center"/>
    </xf>
    <xf numFmtId="0" fontId="0" fillId="25" borderId="15" xfId="0" applyFill="1" applyBorder="1" applyAlignment="1">
      <alignment horizontal="center" vertical="center" wrapText="1"/>
    </xf>
    <xf numFmtId="2" fontId="0" fillId="0" borderId="15" xfId="0" applyNumberFormat="1" applyBorder="1" applyAlignment="1">
      <alignment horizontal="center" vertical="center" wrapText="1"/>
    </xf>
    <xf numFmtId="0" fontId="43" fillId="0" borderId="21" xfId="73" applyFont="1" applyBorder="1" applyAlignment="1">
      <alignment horizontal="center" vertical="center"/>
    </xf>
    <xf numFmtId="0" fontId="0" fillId="25" borderId="21" xfId="0" applyFill="1" applyBorder="1" applyAlignment="1">
      <alignment vertical="center" wrapText="1"/>
    </xf>
    <xf numFmtId="0" fontId="0" fillId="25" borderId="21" xfId="0" applyFill="1" applyBorder="1" applyAlignment="1">
      <alignment horizontal="center" vertical="center" wrapText="1"/>
    </xf>
    <xf numFmtId="2" fontId="0" fillId="25" borderId="21" xfId="0" applyNumberFormat="1" applyFill="1" applyBorder="1" applyAlignment="1">
      <alignment horizontal="center" vertical="center" wrapText="1"/>
    </xf>
    <xf numFmtId="0" fontId="49" fillId="0" borderId="15" xfId="253" applyFont="1" applyBorder="1" applyAlignment="1">
      <alignment horizontal="left" vertical="center" wrapText="1"/>
    </xf>
    <xf numFmtId="0" fontId="43" fillId="0" borderId="16" xfId="73" applyFont="1" applyBorder="1" applyAlignment="1">
      <alignment horizontal="center" vertical="center"/>
    </xf>
    <xf numFmtId="0" fontId="43" fillId="0" borderId="53" xfId="73" applyFont="1" applyBorder="1" applyAlignment="1">
      <alignment horizontal="center" vertical="center"/>
    </xf>
    <xf numFmtId="0" fontId="46" fillId="0" borderId="0" xfId="135" applyFont="1" applyAlignment="1">
      <alignment vertical="center"/>
    </xf>
    <xf numFmtId="200" fontId="46" fillId="0" borderId="0" xfId="135" applyNumberFormat="1" applyFont="1" applyAlignment="1">
      <alignment vertical="center" wrapText="1"/>
    </xf>
    <xf numFmtId="10" fontId="46" fillId="0" borderId="0" xfId="135" applyNumberFormat="1" applyFont="1" applyAlignment="1">
      <alignment vertical="center" wrapText="1"/>
    </xf>
    <xf numFmtId="10" fontId="47" fillId="0" borderId="0" xfId="135" applyNumberFormat="1" applyFont="1" applyAlignment="1">
      <alignment vertical="center"/>
    </xf>
    <xf numFmtId="0" fontId="46" fillId="0" borderId="28" xfId="135" applyFont="1" applyBorder="1" applyAlignment="1">
      <alignment vertical="center"/>
    </xf>
    <xf numFmtId="0" fontId="46" fillId="0" borderId="24" xfId="135" applyFont="1" applyBorder="1" applyAlignment="1">
      <alignment vertical="center"/>
    </xf>
    <xf numFmtId="200" fontId="46" fillId="0" borderId="24" xfId="135" applyNumberFormat="1" applyFont="1" applyBorder="1" applyAlignment="1">
      <alignment vertical="center" wrapText="1"/>
    </xf>
    <xf numFmtId="10" fontId="46" fillId="0" borderId="24" xfId="135" applyNumberFormat="1" applyFont="1" applyBorder="1" applyAlignment="1">
      <alignment vertical="center" wrapText="1"/>
    </xf>
    <xf numFmtId="10" fontId="47" fillId="0" borderId="35" xfId="135" applyNumberFormat="1" applyFont="1" applyBorder="1" applyAlignment="1">
      <alignment vertical="center"/>
    </xf>
    <xf numFmtId="0" fontId="51" fillId="0" borderId="0" xfId="255" applyFont="1"/>
    <xf numFmtId="0" fontId="53" fillId="0" borderId="0" xfId="255" applyFont="1"/>
    <xf numFmtId="0" fontId="51" fillId="25" borderId="0" xfId="255" applyFont="1" applyFill="1"/>
    <xf numFmtId="0" fontId="53" fillId="25" borderId="0" xfId="255" applyFont="1" applyFill="1"/>
    <xf numFmtId="0" fontId="52" fillId="0" borderId="17" xfId="126" applyFont="1" applyBorder="1" applyAlignment="1">
      <alignment horizontal="center" vertical="center" wrapText="1"/>
    </xf>
    <xf numFmtId="0" fontId="51" fillId="0" borderId="0" xfId="128" applyFont="1"/>
    <xf numFmtId="0" fontId="55" fillId="0" borderId="0" xfId="128" applyFont="1"/>
    <xf numFmtId="0" fontId="56" fillId="0" borderId="0" xfId="128" applyFont="1"/>
    <xf numFmtId="0" fontId="53" fillId="0" borderId="0" xfId="255" applyFont="1" applyAlignment="1">
      <alignment horizontal="center"/>
    </xf>
    <xf numFmtId="0" fontId="31" fillId="0" borderId="0" xfId="135" applyFont="1"/>
    <xf numFmtId="0" fontId="31" fillId="0" borderId="31" xfId="135" applyFont="1" applyBorder="1"/>
    <xf numFmtId="0" fontId="31" fillId="0" borderId="56" xfId="135" applyFont="1" applyBorder="1"/>
    <xf numFmtId="0" fontId="31" fillId="0" borderId="32" xfId="135" applyFont="1" applyBorder="1"/>
    <xf numFmtId="0" fontId="31" fillId="0" borderId="29" xfId="135" applyFont="1" applyBorder="1"/>
    <xf numFmtId="0" fontId="31" fillId="0" borderId="30" xfId="135" applyFont="1" applyBorder="1"/>
    <xf numFmtId="0" fontId="58" fillId="0" borderId="60" xfId="135" applyFont="1" applyBorder="1" applyAlignment="1">
      <alignment horizontal="left" vertical="center"/>
    </xf>
    <xf numFmtId="0" fontId="7" fillId="0" borderId="60" xfId="135" applyFont="1" applyBorder="1" applyAlignment="1">
      <alignment horizontal="left" vertical="center"/>
    </xf>
    <xf numFmtId="0" fontId="59" fillId="0" borderId="60" xfId="135" applyFont="1" applyBorder="1" applyAlignment="1">
      <alignment horizontal="left" vertical="center"/>
    </xf>
    <xf numFmtId="0" fontId="60" fillId="0" borderId="0" xfId="135" applyFont="1"/>
    <xf numFmtId="0" fontId="61" fillId="0" borderId="0" xfId="135" applyFont="1"/>
    <xf numFmtId="0" fontId="33" fillId="0" borderId="30" xfId="135" applyFont="1" applyBorder="1" applyAlignment="1">
      <alignment horizontal="center" wrapText="1"/>
    </xf>
    <xf numFmtId="0" fontId="43" fillId="0" borderId="0" xfId="135" applyFont="1"/>
    <xf numFmtId="0" fontId="57" fillId="0" borderId="30" xfId="260" applyFont="1" applyBorder="1" applyAlignment="1">
      <alignment horizontal="center" vertical="center"/>
    </xf>
    <xf numFmtId="0" fontId="57" fillId="0" borderId="30" xfId="135" applyFont="1" applyBorder="1" applyAlignment="1">
      <alignment horizontal="center" vertical="center"/>
    </xf>
    <xf numFmtId="0" fontId="43" fillId="0" borderId="50" xfId="135" applyFont="1" applyBorder="1" applyAlignment="1">
      <alignment horizontal="center"/>
    </xf>
    <xf numFmtId="0" fontId="44" fillId="0" borderId="47" xfId="135" applyFont="1" applyBorder="1" applyAlignment="1">
      <alignment horizontal="center"/>
    </xf>
    <xf numFmtId="0" fontId="43" fillId="0" borderId="47" xfId="135" applyFont="1" applyBorder="1" applyAlignment="1">
      <alignment vertical="center"/>
    </xf>
    <xf numFmtId="0" fontId="43" fillId="0" borderId="77" xfId="135" applyFont="1" applyBorder="1" applyAlignment="1">
      <alignment vertical="center"/>
    </xf>
    <xf numFmtId="0" fontId="57" fillId="0" borderId="30" xfId="135" applyFont="1" applyBorder="1" applyAlignment="1">
      <alignment vertical="center"/>
    </xf>
    <xf numFmtId="0" fontId="43" fillId="0" borderId="78" xfId="135" applyFont="1" applyBorder="1" applyAlignment="1">
      <alignment horizontal="center"/>
    </xf>
    <xf numFmtId="0" fontId="44" fillId="0" borderId="49" xfId="135" applyFont="1" applyBorder="1" applyAlignment="1">
      <alignment horizontal="center"/>
    </xf>
    <xf numFmtId="0" fontId="43" fillId="0" borderId="49" xfId="135" applyFont="1" applyBorder="1" applyAlignment="1">
      <alignment horizontal="right" vertical="center"/>
    </xf>
    <xf numFmtId="0" fontId="43" fillId="0" borderId="23" xfId="135" applyFont="1" applyBorder="1" applyAlignment="1">
      <alignment horizontal="center" vertical="center"/>
    </xf>
    <xf numFmtId="0" fontId="43" fillId="0" borderId="28" xfId="135" applyFont="1" applyBorder="1" applyAlignment="1">
      <alignment horizontal="center" vertical="center"/>
    </xf>
    <xf numFmtId="0" fontId="43" fillId="0" borderId="11" xfId="135" applyFont="1" applyBorder="1" applyAlignment="1">
      <alignment horizontal="center"/>
    </xf>
    <xf numFmtId="0" fontId="44" fillId="0" borderId="0" xfId="135" applyFont="1" applyAlignment="1">
      <alignment horizontal="center"/>
    </xf>
    <xf numFmtId="0" fontId="43" fillId="0" borderId="0" xfId="135" applyFont="1" applyAlignment="1">
      <alignment horizontal="right" vertical="center"/>
    </xf>
    <xf numFmtId="1" fontId="43" fillId="0" borderId="15" xfId="135" applyNumberFormat="1" applyFont="1" applyBorder="1" applyAlignment="1">
      <alignment horizontal="center" vertical="center"/>
    </xf>
    <xf numFmtId="1" fontId="43" fillId="0" borderId="24" xfId="135" applyNumberFormat="1" applyFont="1" applyBorder="1" applyAlignment="1">
      <alignment horizontal="center" vertical="center"/>
    </xf>
    <xf numFmtId="1" fontId="57" fillId="0" borderId="30" xfId="135" applyNumberFormat="1" applyFont="1" applyBorder="1" applyAlignment="1">
      <alignment horizontal="center" vertical="center"/>
    </xf>
    <xf numFmtId="1" fontId="43" fillId="0" borderId="79" xfId="135" applyNumberFormat="1" applyFont="1" applyBorder="1" applyAlignment="1">
      <alignment horizontal="center" vertical="center"/>
    </xf>
    <xf numFmtId="0" fontId="43" fillId="0" borderId="80" xfId="135" applyFont="1" applyBorder="1" applyAlignment="1">
      <alignment horizontal="left"/>
    </xf>
    <xf numFmtId="0" fontId="43" fillId="0" borderId="48" xfId="135" applyFont="1" applyBorder="1" applyAlignment="1">
      <alignment horizontal="center"/>
    </xf>
    <xf numFmtId="0" fontId="43" fillId="0" borderId="75" xfId="135" applyFont="1" applyBorder="1" applyAlignment="1">
      <alignment horizontal="center"/>
    </xf>
    <xf numFmtId="0" fontId="57" fillId="0" borderId="30" xfId="135" applyFont="1" applyBorder="1" applyAlignment="1">
      <alignment horizontal="center"/>
    </xf>
    <xf numFmtId="0" fontId="43" fillId="0" borderId="67" xfId="135" applyFont="1" applyBorder="1"/>
    <xf numFmtId="0" fontId="43" fillId="0" borderId="68" xfId="135" applyFont="1" applyBorder="1"/>
    <xf numFmtId="0" fontId="43" fillId="0" borderId="81" xfId="135" applyFont="1" applyBorder="1"/>
    <xf numFmtId="0" fontId="43" fillId="0" borderId="78" xfId="135" applyFont="1" applyBorder="1"/>
    <xf numFmtId="0" fontId="43" fillId="0" borderId="49" xfId="135" applyFont="1" applyBorder="1"/>
    <xf numFmtId="0" fontId="43" fillId="0" borderId="73" xfId="135" applyFont="1" applyBorder="1"/>
    <xf numFmtId="0" fontId="65" fillId="0" borderId="30" xfId="135" applyFont="1" applyBorder="1" applyAlignment="1" applyProtection="1">
      <alignment horizontal="center"/>
      <protection locked="0"/>
    </xf>
    <xf numFmtId="0" fontId="43" fillId="0" borderId="11" xfId="135" applyFont="1" applyBorder="1"/>
    <xf numFmtId="0" fontId="43" fillId="0" borderId="79" xfId="135" applyFont="1" applyBorder="1"/>
    <xf numFmtId="0" fontId="44" fillId="24" borderId="82" xfId="135" applyFont="1" applyFill="1" applyBorder="1" applyAlignment="1">
      <alignment horizontal="center" vertical="center"/>
    </xf>
    <xf numFmtId="0" fontId="65" fillId="0" borderId="30" xfId="135" applyFont="1" applyBorder="1" applyAlignment="1">
      <alignment horizontal="center" vertical="center"/>
    </xf>
    <xf numFmtId="0" fontId="43" fillId="24" borderId="83" xfId="135" applyFont="1" applyFill="1" applyBorder="1" applyAlignment="1">
      <alignment horizontal="center" vertical="center"/>
    </xf>
    <xf numFmtId="4" fontId="43" fillId="24" borderId="83" xfId="135" applyNumberFormat="1" applyFont="1" applyFill="1" applyBorder="1" applyAlignment="1">
      <alignment horizontal="center" vertical="center"/>
    </xf>
    <xf numFmtId="4" fontId="31" fillId="0" borderId="30" xfId="135" applyNumberFormat="1" applyFont="1" applyBorder="1" applyAlignment="1">
      <alignment horizontal="center" vertical="center"/>
    </xf>
    <xf numFmtId="0" fontId="65" fillId="0" borderId="30" xfId="135" applyFont="1" applyBorder="1" applyAlignment="1">
      <alignment horizontal="left" vertical="center"/>
    </xf>
    <xf numFmtId="0" fontId="44" fillId="24" borderId="23" xfId="135" applyFont="1" applyFill="1" applyBorder="1" applyAlignment="1">
      <alignment horizontal="center"/>
    </xf>
    <xf numFmtId="0" fontId="44" fillId="24" borderId="28" xfId="135" applyFont="1" applyFill="1" applyBorder="1" applyAlignment="1">
      <alignment horizontal="center"/>
    </xf>
    <xf numFmtId="0" fontId="65" fillId="0" borderId="30" xfId="135" applyFont="1" applyBorder="1" applyAlignment="1">
      <alignment horizontal="center"/>
    </xf>
    <xf numFmtId="172" fontId="43" fillId="0" borderId="15" xfId="34" applyFont="1" applyBorder="1"/>
    <xf numFmtId="172" fontId="43" fillId="0" borderId="24" xfId="34" applyFont="1" applyBorder="1"/>
    <xf numFmtId="172" fontId="31" fillId="0" borderId="30" xfId="34" applyFont="1" applyFill="1" applyBorder="1"/>
    <xf numFmtId="0" fontId="43" fillId="0" borderId="50" xfId="135" applyFont="1" applyBorder="1"/>
    <xf numFmtId="0" fontId="43" fillId="0" borderId="47" xfId="135" applyFont="1" applyBorder="1"/>
    <xf numFmtId="0" fontId="43" fillId="0" borderId="51" xfId="135" applyFont="1" applyBorder="1"/>
    <xf numFmtId="0" fontId="43" fillId="0" borderId="76" xfId="135" applyFont="1" applyBorder="1"/>
    <xf numFmtId="172" fontId="43" fillId="0" borderId="86" xfId="34" applyFont="1" applyBorder="1"/>
    <xf numFmtId="172" fontId="43" fillId="0" borderId="87" xfId="135" applyNumberFormat="1" applyFont="1" applyBorder="1"/>
    <xf numFmtId="172" fontId="31" fillId="0" borderId="30" xfId="135" applyNumberFormat="1" applyFont="1" applyBorder="1"/>
    <xf numFmtId="0" fontId="44" fillId="24" borderId="84" xfId="135" applyFont="1" applyFill="1" applyBorder="1" applyAlignment="1">
      <alignment horizontal="center"/>
    </xf>
    <xf numFmtId="0" fontId="43" fillId="0" borderId="18" xfId="135" applyFont="1" applyBorder="1" applyAlignment="1">
      <alignment horizontal="center"/>
    </xf>
    <xf numFmtId="2" fontId="43" fillId="0" borderId="15" xfId="135" applyNumberFormat="1" applyFont="1" applyBorder="1"/>
    <xf numFmtId="0" fontId="43" fillId="0" borderId="17" xfId="135" applyFont="1" applyBorder="1"/>
    <xf numFmtId="172" fontId="43" fillId="0" borderId="35" xfId="34" applyFont="1" applyBorder="1"/>
    <xf numFmtId="172" fontId="43" fillId="0" borderId="87" xfId="34" applyFont="1" applyBorder="1"/>
    <xf numFmtId="0" fontId="44" fillId="24" borderId="14" xfId="135" applyFont="1" applyFill="1" applyBorder="1" applyAlignment="1">
      <alignment horizontal="center"/>
    </xf>
    <xf numFmtId="0" fontId="44" fillId="24" borderId="23" xfId="135" applyFont="1" applyFill="1" applyBorder="1"/>
    <xf numFmtId="2" fontId="43" fillId="0" borderId="15" xfId="135" applyNumberFormat="1" applyFont="1" applyBorder="1" applyAlignment="1">
      <alignment horizontal="center"/>
    </xf>
    <xf numFmtId="2" fontId="43" fillId="0" borderId="18" xfId="135" applyNumberFormat="1" applyFont="1" applyBorder="1" applyAlignment="1">
      <alignment horizontal="center"/>
    </xf>
    <xf numFmtId="0" fontId="43" fillId="0" borderId="86" xfId="135" applyFont="1" applyBorder="1"/>
    <xf numFmtId="0" fontId="43" fillId="0" borderId="13" xfId="135" applyFont="1" applyBorder="1"/>
    <xf numFmtId="172" fontId="43" fillId="0" borderId="33" xfId="34" applyFont="1" applyBorder="1"/>
    <xf numFmtId="0" fontId="44" fillId="24" borderId="14" xfId="135" applyFont="1" applyFill="1" applyBorder="1" applyAlignment="1">
      <alignment horizontal="center" wrapText="1"/>
    </xf>
    <xf numFmtId="0" fontId="44" fillId="24" borderId="23" xfId="135" applyFont="1" applyFill="1" applyBorder="1" applyAlignment="1">
      <alignment horizontal="center" wrapText="1"/>
    </xf>
    <xf numFmtId="0" fontId="44" fillId="24" borderId="28" xfId="135" applyFont="1" applyFill="1" applyBorder="1" applyAlignment="1">
      <alignment horizontal="center" wrapText="1"/>
    </xf>
    <xf numFmtId="0" fontId="65" fillId="0" borderId="30" xfId="135" applyFont="1" applyBorder="1" applyAlignment="1">
      <alignment horizontal="center" wrapText="1"/>
    </xf>
    <xf numFmtId="0" fontId="43" fillId="0" borderId="63" xfId="135" applyFont="1" applyBorder="1" applyAlignment="1">
      <alignment horizontal="left"/>
    </xf>
    <xf numFmtId="0" fontId="43" fillId="0" borderId="18" xfId="135" applyFont="1" applyBorder="1" applyAlignment="1">
      <alignment horizontal="left"/>
    </xf>
    <xf numFmtId="172" fontId="43" fillId="0" borderId="15" xfId="34" applyFont="1" applyBorder="1" applyAlignment="1">
      <alignment horizontal="center"/>
    </xf>
    <xf numFmtId="0" fontId="43" fillId="0" borderId="18" xfId="95" applyNumberFormat="1" applyFont="1" applyBorder="1" applyAlignment="1">
      <alignment horizontal="center"/>
    </xf>
    <xf numFmtId="201" fontId="43" fillId="0" borderId="21" xfId="135" applyNumberFormat="1" applyFont="1" applyBorder="1" applyAlignment="1">
      <alignment horizontal="center" wrapText="1"/>
    </xf>
    <xf numFmtId="172" fontId="43" fillId="0" borderId="39" xfId="34" applyFont="1" applyBorder="1" applyAlignment="1">
      <alignment horizontal="center" wrapText="1"/>
    </xf>
    <xf numFmtId="172" fontId="31" fillId="0" borderId="30" xfId="34" applyFont="1" applyFill="1" applyBorder="1" applyAlignment="1">
      <alignment horizontal="center" wrapText="1"/>
    </xf>
    <xf numFmtId="201" fontId="43" fillId="24" borderId="87" xfId="135" applyNumberFormat="1" applyFont="1" applyFill="1" applyBorder="1"/>
    <xf numFmtId="201" fontId="31" fillId="0" borderId="30" xfId="135" applyNumberFormat="1" applyFont="1" applyBorder="1"/>
    <xf numFmtId="0" fontId="44" fillId="24" borderId="66" xfId="135" applyFont="1" applyFill="1" applyBorder="1" applyAlignment="1">
      <alignment horizontal="center" wrapText="1"/>
    </xf>
    <xf numFmtId="43" fontId="43" fillId="0" borderId="18" xfId="34" applyNumberFormat="1" applyFont="1" applyBorder="1"/>
    <xf numFmtId="9" fontId="43" fillId="0" borderId="19" xfId="95" applyFont="1" applyBorder="1"/>
    <xf numFmtId="9" fontId="43" fillId="0" borderId="15" xfId="95" applyFont="1" applyBorder="1" applyAlignment="1">
      <alignment horizontal="center"/>
    </xf>
    <xf numFmtId="43" fontId="43" fillId="0" borderId="24" xfId="34" applyNumberFormat="1" applyFont="1" applyBorder="1"/>
    <xf numFmtId="43" fontId="31" fillId="0" borderId="30" xfId="34" applyNumberFormat="1" applyFont="1" applyFill="1" applyBorder="1"/>
    <xf numFmtId="43" fontId="43" fillId="0" borderId="68" xfId="34" applyNumberFormat="1" applyFont="1" applyBorder="1"/>
    <xf numFmtId="9" fontId="43" fillId="0" borderId="69" xfId="95" applyFont="1" applyBorder="1"/>
    <xf numFmtId="43" fontId="43" fillId="0" borderId="87" xfId="135" applyNumberFormat="1" applyFont="1" applyBorder="1"/>
    <xf numFmtId="43" fontId="31" fillId="0" borderId="30" xfId="135" applyNumberFormat="1" applyFont="1" applyBorder="1"/>
    <xf numFmtId="43" fontId="43" fillId="24" borderId="87" xfId="135" applyNumberFormat="1" applyFont="1" applyFill="1" applyBorder="1"/>
    <xf numFmtId="0" fontId="43" fillId="0" borderId="48" xfId="135" applyFont="1" applyBorder="1"/>
    <xf numFmtId="0" fontId="32" fillId="0" borderId="30" xfId="135" applyFont="1" applyBorder="1"/>
    <xf numFmtId="0" fontId="43" fillId="0" borderId="0" xfId="135" applyFont="1" applyAlignment="1">
      <alignment horizontal="center"/>
    </xf>
    <xf numFmtId="0" fontId="43" fillId="0" borderId="79" xfId="135" applyFont="1" applyBorder="1" applyAlignment="1">
      <alignment horizontal="center"/>
    </xf>
    <xf numFmtId="0" fontId="31" fillId="0" borderId="30" xfId="135" applyFont="1" applyBorder="1" applyAlignment="1">
      <alignment horizontal="center"/>
    </xf>
    <xf numFmtId="0" fontId="44" fillId="0" borderId="63" xfId="135" applyFont="1" applyBorder="1"/>
    <xf numFmtId="0" fontId="43" fillId="0" borderId="18" xfId="135" applyFont="1" applyBorder="1"/>
    <xf numFmtId="0" fontId="43" fillId="0" borderId="64" xfId="135" applyFont="1" applyBorder="1"/>
    <xf numFmtId="0" fontId="44" fillId="0" borderId="11" xfId="135" applyFont="1" applyBorder="1" applyAlignment="1">
      <alignment horizontal="left"/>
    </xf>
    <xf numFmtId="0" fontId="67" fillId="0" borderId="30" xfId="135" applyFont="1" applyBorder="1" applyAlignment="1">
      <alignment wrapText="1"/>
    </xf>
    <xf numFmtId="0" fontId="43" fillId="0" borderId="0" xfId="135" applyFont="1" applyAlignment="1">
      <alignment horizontal="left"/>
    </xf>
    <xf numFmtId="0" fontId="43" fillId="0" borderId="11" xfId="135" applyFont="1" applyBorder="1" applyAlignment="1">
      <alignment horizontal="left"/>
    </xf>
    <xf numFmtId="0" fontId="33" fillId="0" borderId="30" xfId="135" applyFont="1" applyBorder="1" applyAlignment="1">
      <alignment horizontal="right"/>
    </xf>
    <xf numFmtId="0" fontId="31" fillId="0" borderId="57" xfId="135" applyFont="1" applyBorder="1"/>
    <xf numFmtId="0" fontId="31" fillId="0" borderId="58" xfId="135" applyFont="1" applyBorder="1"/>
    <xf numFmtId="0" fontId="31" fillId="0" borderId="59" xfId="135" applyFont="1" applyBorder="1"/>
    <xf numFmtId="0" fontId="44" fillId="0" borderId="0" xfId="79" applyFont="1" applyAlignment="1">
      <alignment vertical="center"/>
    </xf>
    <xf numFmtId="0" fontId="51" fillId="0" borderId="78" xfId="255" applyFont="1" applyBorder="1"/>
    <xf numFmtId="0" fontId="8" fillId="0" borderId="88" xfId="135" applyFont="1" applyBorder="1" applyAlignment="1">
      <alignment horizontal="left" vertical="center"/>
    </xf>
    <xf numFmtId="0" fontId="7" fillId="0" borderId="88" xfId="135" applyFont="1" applyBorder="1" applyAlignment="1">
      <alignment horizontal="left" vertical="center"/>
    </xf>
    <xf numFmtId="0" fontId="52" fillId="0" borderId="36" xfId="256" applyFont="1" applyBorder="1" applyAlignment="1">
      <alignment horizontal="center"/>
    </xf>
    <xf numFmtId="0" fontId="51" fillId="0" borderId="73" xfId="255" applyFont="1" applyBorder="1"/>
    <xf numFmtId="0" fontId="51" fillId="25" borderId="89" xfId="255" applyFont="1" applyFill="1" applyBorder="1"/>
    <xf numFmtId="0" fontId="51" fillId="25" borderId="79" xfId="255" applyFont="1" applyFill="1" applyBorder="1"/>
    <xf numFmtId="0" fontId="51" fillId="0" borderId="89" xfId="255" applyFont="1" applyBorder="1"/>
    <xf numFmtId="0" fontId="51" fillId="0" borderId="79" xfId="255" applyFont="1" applyBorder="1"/>
    <xf numFmtId="0" fontId="51" fillId="0" borderId="11" xfId="255" applyFont="1" applyBorder="1"/>
    <xf numFmtId="0" fontId="53" fillId="0" borderId="11" xfId="255" applyFont="1" applyBorder="1"/>
    <xf numFmtId="0" fontId="53" fillId="0" borderId="79" xfId="255" applyFont="1" applyBorder="1"/>
    <xf numFmtId="0" fontId="51" fillId="0" borderId="11" xfId="128" applyFont="1" applyBorder="1"/>
    <xf numFmtId="0" fontId="51" fillId="0" borderId="79" xfId="128" applyFont="1" applyBorder="1"/>
    <xf numFmtId="180" fontId="51" fillId="0" borderId="79" xfId="128" applyNumberFormat="1" applyFont="1" applyBorder="1"/>
    <xf numFmtId="182" fontId="51" fillId="0" borderId="79" xfId="128" applyNumberFormat="1" applyFont="1" applyBorder="1"/>
    <xf numFmtId="179" fontId="43" fillId="0" borderId="0" xfId="129" applyNumberFormat="1" applyFont="1" applyBorder="1"/>
    <xf numFmtId="39" fontId="44" fillId="0" borderId="0" xfId="129" applyNumberFormat="1" applyFont="1" applyBorder="1" applyAlignment="1">
      <alignment vertical="center"/>
    </xf>
    <xf numFmtId="0" fontId="53" fillId="0" borderId="12" xfId="255" applyFont="1" applyBorder="1"/>
    <xf numFmtId="184" fontId="44" fillId="26" borderId="17" xfId="60" applyNumberFormat="1" applyFont="1" applyFill="1" applyBorder="1" applyAlignment="1">
      <alignment horizontal="center" vertical="center"/>
    </xf>
    <xf numFmtId="0" fontId="53" fillId="0" borderId="65" xfId="255" applyFont="1" applyBorder="1"/>
    <xf numFmtId="9" fontId="43" fillId="27" borderId="15" xfId="95" applyFont="1" applyFill="1" applyBorder="1" applyAlignment="1">
      <alignment horizontal="center" vertical="center"/>
    </xf>
    <xf numFmtId="0" fontId="52" fillId="0" borderId="49" xfId="256" applyFont="1" applyBorder="1" applyAlignment="1">
      <alignment horizontal="center" vertical="top"/>
    </xf>
    <xf numFmtId="9" fontId="43" fillId="27" borderId="17" xfId="95" applyFont="1" applyFill="1" applyBorder="1" applyAlignment="1">
      <alignment horizontal="center" vertical="center"/>
    </xf>
    <xf numFmtId="44" fontId="43" fillId="0" borderId="52" xfId="254" applyFont="1" applyBorder="1" applyAlignment="1">
      <alignment horizontal="right" vertical="center" wrapText="1"/>
    </xf>
    <xf numFmtId="44" fontId="43" fillId="0" borderId="20" xfId="254" applyFont="1" applyBorder="1" applyAlignment="1">
      <alignment horizontal="right" vertical="center" wrapText="1"/>
    </xf>
    <xf numFmtId="44" fontId="43" fillId="0" borderId="13" xfId="254" applyFont="1" applyBorder="1"/>
    <xf numFmtId="44" fontId="43" fillId="0" borderId="38" xfId="254" applyFont="1" applyBorder="1" applyAlignment="1">
      <alignment horizontal="right" vertical="center" wrapText="1"/>
    </xf>
    <xf numFmtId="0" fontId="44" fillId="0" borderId="0" xfId="73" applyFont="1" applyAlignment="1">
      <alignment horizontal="right" vertical="center"/>
    </xf>
    <xf numFmtId="185" fontId="44" fillId="0" borderId="0" xfId="73" applyNumberFormat="1" applyFont="1" applyAlignment="1">
      <alignment vertical="center"/>
    </xf>
    <xf numFmtId="10" fontId="43" fillId="0" borderId="15" xfId="128" applyNumberFormat="1" applyFont="1" applyBorder="1" applyAlignment="1">
      <alignment horizontal="center" vertical="center"/>
    </xf>
    <xf numFmtId="179" fontId="43" fillId="0" borderId="24" xfId="129" applyNumberFormat="1" applyFont="1" applyBorder="1" applyAlignment="1">
      <alignment vertical="center"/>
    </xf>
    <xf numFmtId="0" fontId="44" fillId="0" borderId="49" xfId="73" applyFont="1" applyBorder="1" applyAlignment="1">
      <alignment horizontal="right" vertical="center"/>
    </xf>
    <xf numFmtId="0" fontId="44" fillId="0" borderId="72" xfId="73" applyFont="1" applyBorder="1" applyAlignment="1">
      <alignment horizontal="right" vertical="center"/>
    </xf>
    <xf numFmtId="185" fontId="44" fillId="0" borderId="49" xfId="73" applyNumberFormat="1" applyFont="1" applyBorder="1" applyAlignment="1">
      <alignment vertical="center"/>
    </xf>
    <xf numFmtId="179" fontId="43" fillId="0" borderId="39" xfId="129" applyNumberFormat="1" applyFont="1" applyBorder="1" applyAlignment="1">
      <alignment vertical="center"/>
    </xf>
    <xf numFmtId="202" fontId="44" fillId="28" borderId="91" xfId="232" applyNumberFormat="1" applyFont="1" applyFill="1" applyBorder="1" applyAlignment="1">
      <alignment vertical="center" wrapText="1"/>
    </xf>
    <xf numFmtId="9" fontId="43" fillId="0" borderId="15" xfId="128" applyNumberFormat="1" applyFont="1" applyBorder="1" applyAlignment="1">
      <alignment horizontal="center" vertical="center"/>
    </xf>
    <xf numFmtId="10" fontId="46" fillId="0" borderId="24" xfId="135" applyNumberFormat="1" applyFont="1" applyBorder="1" applyAlignment="1">
      <alignment horizontal="center" vertical="center" wrapText="1"/>
    </xf>
    <xf numFmtId="202" fontId="46" fillId="0" borderId="28" xfId="135" applyNumberFormat="1" applyFont="1" applyBorder="1" applyAlignment="1">
      <alignment vertical="center"/>
    </xf>
    <xf numFmtId="202" fontId="46" fillId="0" borderId="24" xfId="135" applyNumberFormat="1" applyFont="1" applyBorder="1" applyAlignment="1">
      <alignment vertical="center"/>
    </xf>
    <xf numFmtId="202" fontId="47" fillId="0" borderId="35" xfId="135" applyNumberFormat="1" applyFont="1" applyBorder="1" applyAlignment="1">
      <alignment vertical="center"/>
    </xf>
    <xf numFmtId="4" fontId="43" fillId="0" borderId="38" xfId="39" applyNumberFormat="1" applyFont="1" applyBorder="1" applyAlignment="1">
      <alignment vertical="center" wrapText="1"/>
    </xf>
    <xf numFmtId="4" fontId="43" fillId="0" borderId="0" xfId="39" applyNumberFormat="1" applyFont="1" applyBorder="1" applyAlignment="1">
      <alignment vertical="center" wrapText="1"/>
    </xf>
    <xf numFmtId="3" fontId="44" fillId="26" borderId="17" xfId="130" applyNumberFormat="1" applyFont="1" applyFill="1" applyBorder="1" applyAlignment="1">
      <alignment horizontal="center" vertical="center"/>
    </xf>
    <xf numFmtId="44" fontId="0" fillId="25" borderId="52" xfId="254" applyFont="1" applyFill="1" applyBorder="1" applyAlignment="1">
      <alignment horizontal="center" vertical="center" wrapText="1"/>
    </xf>
    <xf numFmtId="44" fontId="0" fillId="25" borderId="19" xfId="254" applyFont="1" applyFill="1" applyBorder="1" applyAlignment="1">
      <alignment horizontal="center" vertical="center" wrapText="1"/>
    </xf>
    <xf numFmtId="2" fontId="0" fillId="25" borderId="53" xfId="0" applyNumberFormat="1" applyFill="1" applyBorder="1" applyAlignment="1">
      <alignment horizontal="center" vertical="center"/>
    </xf>
    <xf numFmtId="2" fontId="0" fillId="25" borderId="16" xfId="0" applyNumberFormat="1" applyFill="1" applyBorder="1" applyAlignment="1">
      <alignment horizontal="center" vertical="center" wrapText="1"/>
    </xf>
    <xf numFmtId="2" fontId="0" fillId="25" borderId="53" xfId="0" applyNumberFormat="1" applyFill="1" applyBorder="1" applyAlignment="1">
      <alignment horizontal="center" vertical="center" wrapText="1"/>
    </xf>
    <xf numFmtId="2" fontId="0" fillId="0" borderId="16" xfId="0" applyNumberFormat="1" applyBorder="1" applyAlignment="1">
      <alignment horizontal="center" vertical="center" wrapText="1"/>
    </xf>
    <xf numFmtId="44" fontId="0" fillId="25" borderId="15" xfId="254" applyFont="1" applyFill="1" applyBorder="1" applyAlignment="1">
      <alignment horizontal="right" vertical="center"/>
    </xf>
    <xf numFmtId="44" fontId="0" fillId="25" borderId="15" xfId="254" applyFont="1" applyFill="1" applyBorder="1" applyAlignment="1">
      <alignment horizontal="right" vertical="center" wrapText="1"/>
    </xf>
    <xf numFmtId="44" fontId="0" fillId="0" borderId="15" xfId="254" applyFont="1" applyBorder="1" applyAlignment="1">
      <alignment horizontal="right" vertical="center" wrapText="1"/>
    </xf>
    <xf numFmtId="44" fontId="43" fillId="0" borderId="15" xfId="254" applyFont="1" applyBorder="1" applyAlignment="1">
      <alignment horizontal="right" vertical="center" wrapText="1"/>
    </xf>
    <xf numFmtId="179" fontId="44" fillId="0" borderId="35" xfId="129" applyNumberFormat="1" applyFont="1" applyFill="1" applyBorder="1" applyAlignment="1">
      <alignment vertical="center"/>
    </xf>
    <xf numFmtId="10" fontId="43" fillId="0" borderId="21" xfId="128" applyNumberFormat="1" applyFont="1" applyBorder="1" applyAlignment="1">
      <alignment horizontal="center" vertical="center"/>
    </xf>
    <xf numFmtId="9" fontId="43" fillId="0" borderId="21" xfId="128" applyNumberFormat="1" applyFont="1" applyBorder="1" applyAlignment="1">
      <alignment horizontal="center" vertical="center"/>
    </xf>
    <xf numFmtId="44" fontId="44" fillId="28" borderId="87" xfId="254" applyFont="1" applyFill="1" applyBorder="1" applyAlignment="1">
      <alignment horizontal="right" vertical="center" wrapText="1"/>
    </xf>
    <xf numFmtId="0" fontId="7" fillId="0" borderId="90" xfId="255" applyFont="1" applyBorder="1" applyAlignment="1">
      <alignment horizontal="center" wrapText="1"/>
    </xf>
    <xf numFmtId="0" fontId="45" fillId="0" borderId="90" xfId="255" applyFont="1" applyBorder="1" applyAlignment="1">
      <alignment horizontal="center" wrapText="1"/>
    </xf>
    <xf numFmtId="0" fontId="53" fillId="27" borderId="44" xfId="255" applyFont="1" applyFill="1" applyBorder="1" applyAlignment="1">
      <alignment horizontal="left" vertical="center" wrapText="1"/>
    </xf>
    <xf numFmtId="0" fontId="53" fillId="27" borderId="21" xfId="255" applyFont="1" applyFill="1" applyBorder="1" applyAlignment="1">
      <alignment horizontal="left" vertical="center" wrapText="1"/>
    </xf>
    <xf numFmtId="0" fontId="53" fillId="27" borderId="39" xfId="255" applyFont="1" applyFill="1" applyBorder="1" applyAlignment="1">
      <alignment horizontal="left" vertical="center" wrapText="1"/>
    </xf>
    <xf numFmtId="0" fontId="53" fillId="27" borderId="26" xfId="255" applyFont="1" applyFill="1" applyBorder="1" applyAlignment="1">
      <alignment horizontal="left" vertical="center" wrapText="1"/>
    </xf>
    <xf numFmtId="0" fontId="53" fillId="27" borderId="15" xfId="255" applyFont="1" applyFill="1" applyBorder="1" applyAlignment="1">
      <alignment horizontal="left" vertical="center" wrapText="1"/>
    </xf>
    <xf numFmtId="0" fontId="53" fillId="27" borderId="24" xfId="255" applyFont="1" applyFill="1" applyBorder="1" applyAlignment="1">
      <alignment horizontal="left" vertical="center" wrapText="1"/>
    </xf>
    <xf numFmtId="0" fontId="53" fillId="26" borderId="63" xfId="255" applyFont="1" applyFill="1" applyBorder="1" applyAlignment="1">
      <alignment horizontal="center" vertical="center" wrapText="1"/>
    </xf>
    <xf numFmtId="0" fontId="53" fillId="26" borderId="18" xfId="255" applyFont="1" applyFill="1" applyBorder="1" applyAlignment="1">
      <alignment horizontal="center" vertical="center" wrapText="1"/>
    </xf>
    <xf numFmtId="0" fontId="53" fillId="26" borderId="64" xfId="255" applyFont="1" applyFill="1" applyBorder="1" applyAlignment="1">
      <alignment horizontal="center" vertical="center" wrapText="1"/>
    </xf>
    <xf numFmtId="0" fontId="52" fillId="24" borderId="12" xfId="135" applyFont="1" applyFill="1" applyBorder="1" applyAlignment="1">
      <alignment horizontal="left" vertical="center"/>
    </xf>
    <xf numFmtId="0" fontId="52" fillId="24" borderId="13" xfId="135" applyFont="1" applyFill="1" applyBorder="1" applyAlignment="1">
      <alignment horizontal="left" vertical="center"/>
    </xf>
    <xf numFmtId="0" fontId="52" fillId="24" borderId="65" xfId="135" applyFont="1" applyFill="1" applyBorder="1" applyAlignment="1">
      <alignment horizontal="left" vertical="center"/>
    </xf>
    <xf numFmtId="0" fontId="52" fillId="25" borderId="25" xfId="135" applyFont="1" applyFill="1" applyBorder="1" applyAlignment="1">
      <alignment horizontal="center" vertical="center" wrapText="1"/>
    </xf>
    <xf numFmtId="0" fontId="52" fillId="25" borderId="40" xfId="135" applyFont="1" applyFill="1" applyBorder="1" applyAlignment="1">
      <alignment horizontal="center" vertical="center" wrapText="1"/>
    </xf>
    <xf numFmtId="0" fontId="52" fillId="25" borderId="23" xfId="135" applyFont="1" applyFill="1" applyBorder="1" applyAlignment="1">
      <alignment horizontal="center" vertical="center" wrapText="1"/>
    </xf>
    <xf numFmtId="0" fontId="52" fillId="25" borderId="17" xfId="135" applyFont="1" applyFill="1" applyBorder="1" applyAlignment="1">
      <alignment horizontal="center" vertical="center" wrapText="1"/>
    </xf>
    <xf numFmtId="0" fontId="52" fillId="0" borderId="23" xfId="126" applyFont="1" applyBorder="1" applyAlignment="1">
      <alignment horizontal="center" vertical="center" wrapText="1"/>
    </xf>
    <xf numFmtId="0" fontId="46" fillId="0" borderId="25" xfId="135" applyFont="1" applyBorder="1" applyAlignment="1">
      <alignment horizontal="left" vertical="center"/>
    </xf>
    <xf numFmtId="0" fontId="46" fillId="0" borderId="23" xfId="135" applyFont="1" applyBorder="1" applyAlignment="1">
      <alignment horizontal="left" vertical="center"/>
    </xf>
    <xf numFmtId="0" fontId="46" fillId="0" borderId="26" xfId="135" applyFont="1" applyBorder="1" applyAlignment="1">
      <alignment horizontal="left" vertical="center"/>
    </xf>
    <xf numFmtId="0" fontId="46" fillId="0" borderId="15" xfId="135" applyFont="1" applyBorder="1" applyAlignment="1">
      <alignment horizontal="left" vertical="center"/>
    </xf>
    <xf numFmtId="0" fontId="46" fillId="0" borderId="26" xfId="135" applyFont="1" applyBorder="1" applyAlignment="1">
      <alignment horizontal="right" vertical="center"/>
    </xf>
    <xf numFmtId="0" fontId="46" fillId="0" borderId="15" xfId="135" applyFont="1" applyBorder="1" applyAlignment="1">
      <alignment horizontal="right" vertical="center"/>
    </xf>
    <xf numFmtId="0" fontId="47" fillId="0" borderId="40" xfId="135" applyFont="1" applyBorder="1" applyAlignment="1">
      <alignment horizontal="left" vertical="center"/>
    </xf>
    <xf numFmtId="0" fontId="47" fillId="0" borderId="17" xfId="135" applyFont="1" applyBorder="1" applyAlignment="1">
      <alignment horizontal="left" vertical="center"/>
    </xf>
    <xf numFmtId="3" fontId="44" fillId="26" borderId="15" xfId="130" applyNumberFormat="1" applyFont="1" applyFill="1" applyBorder="1" applyAlignment="1">
      <alignment horizontal="center" vertical="center" wrapText="1"/>
    </xf>
    <xf numFmtId="3" fontId="44" fillId="26" borderId="15" xfId="130" applyNumberFormat="1" applyFont="1" applyFill="1" applyBorder="1" applyAlignment="1">
      <alignment horizontal="center" vertical="center"/>
    </xf>
    <xf numFmtId="3" fontId="44" fillId="26" borderId="17" xfId="130" applyNumberFormat="1" applyFont="1" applyFill="1" applyBorder="1" applyAlignment="1">
      <alignment horizontal="center" vertical="center"/>
    </xf>
    <xf numFmtId="0" fontId="43" fillId="0" borderId="0" xfId="79" applyFont="1" applyAlignment="1">
      <alignment horizontal="center" vertical="center"/>
    </xf>
    <xf numFmtId="0" fontId="43" fillId="26" borderId="15" xfId="130" applyFont="1" applyFill="1" applyBorder="1" applyAlignment="1">
      <alignment vertical="center" wrapText="1"/>
    </xf>
    <xf numFmtId="0" fontId="44" fillId="26" borderId="15" xfId="130" applyFont="1" applyFill="1" applyBorder="1" applyAlignment="1">
      <alignment horizontal="center" vertical="center" wrapText="1"/>
    </xf>
    <xf numFmtId="0" fontId="44" fillId="26" borderId="15" xfId="130" applyFont="1" applyFill="1" applyBorder="1" applyAlignment="1">
      <alignment horizontal="center" vertical="center"/>
    </xf>
    <xf numFmtId="0" fontId="43" fillId="0" borderId="44" xfId="128" applyFont="1" applyBorder="1" applyAlignment="1">
      <alignment horizontal="center" vertical="center"/>
    </xf>
    <xf numFmtId="0" fontId="43" fillId="0" borderId="21" xfId="128" applyFont="1" applyBorder="1" applyAlignment="1">
      <alignment horizontal="center" vertical="center"/>
    </xf>
    <xf numFmtId="0" fontId="43" fillId="0" borderId="26" xfId="128" applyFont="1" applyBorder="1" applyAlignment="1">
      <alignment horizontal="center" vertical="center"/>
    </xf>
    <xf numFmtId="0" fontId="43" fillId="0" borderId="15" xfId="128" applyFont="1" applyBorder="1" applyAlignment="1">
      <alignment horizontal="center" vertical="center"/>
    </xf>
    <xf numFmtId="0" fontId="43" fillId="0" borderId="40" xfId="128" applyFont="1" applyBorder="1" applyAlignment="1">
      <alignment horizontal="center" vertical="center"/>
    </xf>
    <xf numFmtId="0" fontId="43" fillId="0" borderId="17" xfId="128" applyFont="1" applyBorder="1" applyAlignment="1">
      <alignment horizontal="center" vertical="center"/>
    </xf>
    <xf numFmtId="0" fontId="52" fillId="25" borderId="92" xfId="135" applyFont="1" applyFill="1" applyBorder="1" applyAlignment="1">
      <alignment horizontal="center" vertical="center" wrapText="1"/>
    </xf>
    <xf numFmtId="0" fontId="52" fillId="25" borderId="86" xfId="135" applyFont="1" applyFill="1" applyBorder="1" applyAlignment="1">
      <alignment horizontal="center" vertical="center" wrapText="1"/>
    </xf>
    <xf numFmtId="0" fontId="44" fillId="24" borderId="34" xfId="73" applyFont="1" applyFill="1" applyBorder="1" applyAlignment="1">
      <alignment horizontal="center" vertical="center"/>
    </xf>
    <xf numFmtId="0" fontId="44" fillId="24" borderId="36" xfId="73" applyFont="1" applyFill="1" applyBorder="1" applyAlignment="1">
      <alignment horizontal="center" vertical="center"/>
    </xf>
    <xf numFmtId="0" fontId="44" fillId="24" borderId="49" xfId="73" applyFont="1" applyFill="1" applyBorder="1" applyAlignment="1">
      <alignment horizontal="center" vertical="center"/>
    </xf>
    <xf numFmtId="0" fontId="44" fillId="24" borderId="37" xfId="73" applyFont="1" applyFill="1" applyBorder="1" applyAlignment="1">
      <alignment horizontal="center" vertical="center"/>
    </xf>
    <xf numFmtId="0" fontId="44" fillId="24" borderId="34" xfId="73" applyFont="1" applyFill="1" applyBorder="1" applyAlignment="1">
      <alignment horizontal="right" vertical="center"/>
    </xf>
    <xf numFmtId="0" fontId="44" fillId="24" borderId="36" xfId="73" applyFont="1" applyFill="1" applyBorder="1" applyAlignment="1">
      <alignment horizontal="right" vertical="center"/>
    </xf>
    <xf numFmtId="0" fontId="44" fillId="24" borderId="45" xfId="73" applyFont="1" applyFill="1" applyBorder="1" applyAlignment="1">
      <alignment horizontal="right" vertical="center"/>
    </xf>
    <xf numFmtId="4" fontId="52" fillId="25" borderId="23" xfId="135" applyNumberFormat="1" applyFont="1" applyFill="1" applyBorder="1" applyAlignment="1">
      <alignment horizontal="center" vertical="center" wrapText="1"/>
    </xf>
    <xf numFmtId="4" fontId="52" fillId="25" borderId="17" xfId="135" applyNumberFormat="1" applyFont="1" applyFill="1" applyBorder="1" applyAlignment="1">
      <alignment horizontal="center" vertical="center" wrapText="1"/>
    </xf>
    <xf numFmtId="4" fontId="52" fillId="25" borderId="28" xfId="135" applyNumberFormat="1" applyFont="1" applyFill="1" applyBorder="1" applyAlignment="1">
      <alignment horizontal="center" vertical="center" wrapText="1"/>
    </xf>
    <xf numFmtId="4" fontId="52" fillId="25" borderId="35" xfId="135" applyNumberFormat="1" applyFont="1" applyFill="1" applyBorder="1" applyAlignment="1">
      <alignment horizontal="center" vertical="center" wrapText="1"/>
    </xf>
    <xf numFmtId="0" fontId="47" fillId="28" borderId="34" xfId="232" applyFont="1" applyFill="1" applyBorder="1" applyAlignment="1">
      <alignment horizontal="center" vertical="center" wrapText="1"/>
    </xf>
    <xf numFmtId="0" fontId="47" fillId="28" borderId="36" xfId="232" applyFont="1" applyFill="1" applyBorder="1" applyAlignment="1">
      <alignment horizontal="center" vertical="center" wrapText="1"/>
    </xf>
    <xf numFmtId="0" fontId="43" fillId="0" borderId="67" xfId="128" applyFont="1" applyBorder="1" applyAlignment="1">
      <alignment horizontal="center" vertical="center"/>
    </xf>
    <xf numFmtId="0" fontId="43" fillId="0" borderId="68" xfId="128" applyFont="1" applyBorder="1" applyAlignment="1">
      <alignment horizontal="center" vertical="center"/>
    </xf>
    <xf numFmtId="0" fontId="43" fillId="0" borderId="69" xfId="128" applyFont="1" applyBorder="1" applyAlignment="1">
      <alignment horizontal="center" vertical="center"/>
    </xf>
    <xf numFmtId="0" fontId="47" fillId="28" borderId="45" xfId="232" applyFont="1" applyFill="1" applyBorder="1" applyAlignment="1">
      <alignment horizontal="center" vertical="center" wrapText="1"/>
    </xf>
    <xf numFmtId="0" fontId="43" fillId="25" borderId="55" xfId="130" applyFont="1" applyFill="1" applyBorder="1" applyAlignment="1">
      <alignment horizontal="center" vertical="center" wrapText="1"/>
    </xf>
    <xf numFmtId="0" fontId="43" fillId="25" borderId="54" xfId="130" applyFont="1" applyFill="1" applyBorder="1" applyAlignment="1">
      <alignment horizontal="center" vertical="center" wrapText="1"/>
    </xf>
    <xf numFmtId="0" fontId="43" fillId="26" borderId="26" xfId="130" applyFont="1" applyFill="1" applyBorder="1" applyAlignment="1">
      <alignment vertical="center" wrapText="1"/>
    </xf>
    <xf numFmtId="3" fontId="44" fillId="26" borderId="21" xfId="130" applyNumberFormat="1" applyFont="1" applyFill="1" applyBorder="1" applyAlignment="1">
      <alignment horizontal="center" vertical="center" wrapText="1"/>
    </xf>
    <xf numFmtId="0" fontId="7" fillId="0" borderId="60" xfId="89" applyFont="1" applyBorder="1" applyAlignment="1">
      <alignment horizontal="center" wrapText="1"/>
    </xf>
    <xf numFmtId="0" fontId="45" fillId="0" borderId="60" xfId="89" applyFont="1" applyBorder="1" applyAlignment="1">
      <alignment horizontal="center" wrapText="1"/>
    </xf>
    <xf numFmtId="0" fontId="43" fillId="0" borderId="14" xfId="79" applyFont="1" applyBorder="1" applyAlignment="1">
      <alignment horizontal="center" vertical="center"/>
    </xf>
    <xf numFmtId="0" fontId="43" fillId="0" borderId="22" xfId="79" applyFont="1" applyBorder="1" applyAlignment="1">
      <alignment horizontal="center" vertical="center"/>
    </xf>
    <xf numFmtId="0" fontId="44" fillId="0" borderId="0" xfId="130" applyFont="1" applyAlignment="1">
      <alignment horizontal="center" vertical="center"/>
    </xf>
    <xf numFmtId="0" fontId="44" fillId="0" borderId="13" xfId="130" applyFont="1" applyBorder="1" applyAlignment="1">
      <alignment horizontal="center"/>
    </xf>
    <xf numFmtId="0" fontId="44" fillId="25" borderId="25" xfId="73" applyFont="1" applyFill="1" applyBorder="1" applyAlignment="1">
      <alignment horizontal="center" vertical="center" wrapText="1"/>
    </xf>
    <xf numFmtId="0" fontId="44" fillId="25" borderId="40" xfId="73" applyFont="1" applyFill="1" applyBorder="1" applyAlignment="1">
      <alignment horizontal="center" vertical="center" wrapText="1"/>
    </xf>
    <xf numFmtId="0" fontId="44" fillId="25" borderId="23" xfId="73" applyFont="1" applyFill="1" applyBorder="1" applyAlignment="1">
      <alignment horizontal="center" vertical="center" wrapText="1"/>
    </xf>
    <xf numFmtId="0" fontId="44" fillId="25" borderId="17" xfId="73" applyFont="1" applyFill="1" applyBorder="1" applyAlignment="1">
      <alignment horizontal="center" vertical="center" wrapText="1"/>
    </xf>
    <xf numFmtId="0" fontId="44" fillId="0" borderId="23" xfId="126" applyFont="1" applyBorder="1" applyAlignment="1">
      <alignment horizontal="center" vertical="center" wrapText="1"/>
    </xf>
    <xf numFmtId="4" fontId="44" fillId="25" borderId="23" xfId="73" applyNumberFormat="1" applyFont="1" applyFill="1" applyBorder="1" applyAlignment="1">
      <alignment horizontal="center" vertical="center" wrapText="1"/>
    </xf>
    <xf numFmtId="4" fontId="44" fillId="25" borderId="17" xfId="73" applyNumberFormat="1" applyFont="1" applyFill="1" applyBorder="1" applyAlignment="1">
      <alignment horizontal="center" vertical="center" wrapText="1"/>
    </xf>
    <xf numFmtId="4" fontId="44" fillId="25" borderId="28" xfId="73" applyNumberFormat="1" applyFont="1" applyFill="1" applyBorder="1" applyAlignment="1">
      <alignment horizontal="center" vertical="center" wrapText="1"/>
    </xf>
    <xf numFmtId="4" fontId="44" fillId="25" borderId="35" xfId="73" applyNumberFormat="1" applyFont="1" applyFill="1" applyBorder="1" applyAlignment="1">
      <alignment horizontal="center" vertical="center" wrapText="1"/>
    </xf>
    <xf numFmtId="0" fontId="7" fillId="0" borderId="60" xfId="135" applyFont="1" applyBorder="1" applyAlignment="1">
      <alignment horizontal="center" wrapText="1"/>
    </xf>
    <xf numFmtId="0" fontId="57" fillId="0" borderId="60" xfId="135" applyFont="1" applyBorder="1" applyAlignment="1">
      <alignment horizontal="center" wrapText="1"/>
    </xf>
    <xf numFmtId="0" fontId="43" fillId="27" borderId="15" xfId="135" applyFont="1" applyFill="1" applyBorder="1" applyAlignment="1">
      <alignment horizontal="center" vertical="center" wrapText="1"/>
    </xf>
    <xf numFmtId="0" fontId="63" fillId="0" borderId="70" xfId="259" applyFont="1" applyBorder="1" applyAlignment="1" applyProtection="1">
      <alignment horizontal="center"/>
    </xf>
    <xf numFmtId="0" fontId="63" fillId="0" borderId="43" xfId="259" applyFont="1" applyBorder="1" applyAlignment="1" applyProtection="1">
      <alignment horizontal="center"/>
    </xf>
    <xf numFmtId="0" fontId="44" fillId="0" borderId="71" xfId="135" applyFont="1" applyBorder="1" applyAlignment="1">
      <alignment horizontal="center"/>
    </xf>
    <xf numFmtId="0" fontId="44" fillId="0" borderId="49" xfId="135" applyFont="1" applyBorder="1" applyAlignment="1">
      <alignment horizontal="center"/>
    </xf>
    <xf numFmtId="0" fontId="44" fillId="0" borderId="72" xfId="135" applyFont="1" applyBorder="1" applyAlignment="1">
      <alignment horizontal="center"/>
    </xf>
    <xf numFmtId="0" fontId="43" fillId="0" borderId="71" xfId="260" applyFont="1" applyBorder="1" applyAlignment="1">
      <alignment horizontal="center" vertical="center"/>
    </xf>
    <xf numFmtId="0" fontId="43" fillId="0" borderId="49" xfId="260" applyFont="1" applyBorder="1" applyAlignment="1">
      <alignment horizontal="center" vertical="center"/>
    </xf>
    <xf numFmtId="0" fontId="43" fillId="0" borderId="73" xfId="260" applyFont="1" applyBorder="1" applyAlignment="1">
      <alignment horizontal="center" vertical="center"/>
    </xf>
    <xf numFmtId="0" fontId="43" fillId="0" borderId="53" xfId="260" applyFont="1" applyBorder="1" applyAlignment="1">
      <alignment horizontal="center" vertical="center"/>
    </xf>
    <xf numFmtId="0" fontId="43" fillId="0" borderId="48" xfId="260" applyFont="1" applyBorder="1" applyAlignment="1">
      <alignment horizontal="center" vertical="center"/>
    </xf>
    <xf numFmtId="0" fontId="43" fillId="0" borderId="75" xfId="260" applyFont="1" applyBorder="1" applyAlignment="1">
      <alignment horizontal="center" vertical="center"/>
    </xf>
    <xf numFmtId="0" fontId="44" fillId="0" borderId="74" xfId="135" applyFont="1" applyBorder="1" applyAlignment="1">
      <alignment horizontal="center"/>
    </xf>
    <xf numFmtId="0" fontId="44" fillId="0" borderId="0" xfId="135" applyFont="1" applyAlignment="1">
      <alignment horizontal="center"/>
    </xf>
    <xf numFmtId="0" fontId="44" fillId="0" borderId="38" xfId="135" applyFont="1" applyBorder="1" applyAlignment="1">
      <alignment horizontal="center"/>
    </xf>
    <xf numFmtId="0" fontId="43" fillId="0" borderId="55" xfId="260" applyFont="1" applyBorder="1" applyAlignment="1">
      <alignment horizontal="center" vertical="center"/>
    </xf>
    <xf numFmtId="0" fontId="43" fillId="0" borderId="21" xfId="135" applyFont="1" applyBorder="1" applyAlignment="1">
      <alignment horizontal="center" vertical="center"/>
    </xf>
    <xf numFmtId="0" fontId="43" fillId="0" borderId="76" xfId="260" applyFont="1" applyBorder="1" applyAlignment="1">
      <alignment horizontal="center" vertical="center"/>
    </xf>
    <xf numFmtId="0" fontId="43" fillId="0" borderId="47" xfId="260" applyFont="1" applyBorder="1" applyAlignment="1">
      <alignment horizontal="center" vertical="center"/>
    </xf>
    <xf numFmtId="0" fontId="43" fillId="0" borderId="77" xfId="260" applyFont="1" applyBorder="1" applyAlignment="1">
      <alignment horizontal="center" vertical="center"/>
    </xf>
    <xf numFmtId="0" fontId="43" fillId="0" borderId="53" xfId="135" applyFont="1" applyBorder="1" applyAlignment="1">
      <alignment horizontal="center" vertical="center"/>
    </xf>
    <xf numFmtId="0" fontId="43" fillId="0" borderId="48" xfId="135" applyFont="1" applyBorder="1" applyAlignment="1">
      <alignment horizontal="center" vertical="center"/>
    </xf>
    <xf numFmtId="0" fontId="43" fillId="0" borderId="75" xfId="135" applyFont="1" applyBorder="1" applyAlignment="1">
      <alignment horizontal="center" vertical="center"/>
    </xf>
    <xf numFmtId="0" fontId="44" fillId="0" borderId="74" xfId="135" applyFont="1" applyBorder="1" applyAlignment="1">
      <alignment horizontal="center" vertical="center" wrapText="1"/>
    </xf>
    <xf numFmtId="0" fontId="44" fillId="0" borderId="0" xfId="135" applyFont="1" applyAlignment="1">
      <alignment horizontal="center" vertical="center" wrapText="1"/>
    </xf>
    <xf numFmtId="0" fontId="44" fillId="0" borderId="38" xfId="135" applyFont="1" applyBorder="1" applyAlignment="1">
      <alignment horizontal="center" vertical="center" wrapText="1"/>
    </xf>
    <xf numFmtId="0" fontId="43" fillId="0" borderId="41" xfId="260" applyFont="1" applyBorder="1" applyAlignment="1">
      <alignment horizontal="center" vertical="center"/>
    </xf>
    <xf numFmtId="0" fontId="43" fillId="0" borderId="54" xfId="260" applyFont="1" applyBorder="1" applyAlignment="1">
      <alignment horizontal="center" vertical="center"/>
    </xf>
    <xf numFmtId="0" fontId="43" fillId="0" borderId="42" xfId="260" applyFont="1" applyBorder="1" applyAlignment="1">
      <alignment horizontal="center" vertical="center"/>
    </xf>
    <xf numFmtId="0" fontId="43" fillId="0" borderId="63" xfId="135" applyFont="1" applyBorder="1"/>
    <xf numFmtId="0" fontId="43" fillId="0" borderId="18" xfId="135" applyFont="1" applyBorder="1"/>
    <xf numFmtId="0" fontId="43" fillId="0" borderId="19" xfId="135" applyFont="1" applyBorder="1"/>
    <xf numFmtId="0" fontId="43" fillId="0" borderId="16" xfId="135" applyFont="1" applyBorder="1"/>
    <xf numFmtId="0" fontId="43" fillId="0" borderId="16" xfId="135" applyFont="1" applyBorder="1" applyAlignment="1">
      <alignment horizontal="center"/>
    </xf>
    <xf numFmtId="0" fontId="43" fillId="0" borderId="19" xfId="135" applyFont="1" applyBorder="1" applyAlignment="1">
      <alignment horizontal="center"/>
    </xf>
    <xf numFmtId="0" fontId="44" fillId="0" borderId="11" xfId="135" applyFont="1" applyBorder="1" applyAlignment="1">
      <alignment horizontal="right" vertical="center"/>
    </xf>
    <xf numFmtId="0" fontId="44" fillId="0" borderId="0" xfId="135" applyFont="1" applyAlignment="1">
      <alignment horizontal="right" vertical="center"/>
    </xf>
    <xf numFmtId="0" fontId="44" fillId="0" borderId="78" xfId="135" applyFont="1" applyBorder="1" applyAlignment="1" applyProtection="1">
      <alignment horizontal="center"/>
      <protection locked="0"/>
    </xf>
    <xf numFmtId="0" fontId="44" fillId="0" borderId="49" xfId="135" applyFont="1" applyBorder="1" applyAlignment="1" applyProtection="1">
      <alignment horizontal="center"/>
      <protection locked="0"/>
    </xf>
    <xf numFmtId="0" fontId="44" fillId="0" borderId="73" xfId="135" applyFont="1" applyBorder="1" applyAlignment="1" applyProtection="1">
      <alignment horizontal="center"/>
      <protection locked="0"/>
    </xf>
    <xf numFmtId="0" fontId="44" fillId="24" borderId="27" xfId="135" applyFont="1" applyFill="1" applyBorder="1" applyAlignment="1">
      <alignment horizontal="center" vertical="center" wrapText="1"/>
    </xf>
    <xf numFmtId="0" fontId="44" fillId="24" borderId="14" xfId="135" applyFont="1" applyFill="1" applyBorder="1" applyAlignment="1">
      <alignment horizontal="center" vertical="center" wrapText="1"/>
    </xf>
    <xf numFmtId="0" fontId="44" fillId="24" borderId="22" xfId="135" applyFont="1" applyFill="1" applyBorder="1" applyAlignment="1">
      <alignment horizontal="center" vertical="center" wrapText="1"/>
    </xf>
    <xf numFmtId="0" fontId="44" fillId="24" borderId="27" xfId="135" applyFont="1" applyFill="1" applyBorder="1" applyAlignment="1">
      <alignment horizontal="center" vertical="center"/>
    </xf>
    <xf numFmtId="0" fontId="44" fillId="24" borderId="22" xfId="135" applyFont="1" applyFill="1" applyBorder="1" applyAlignment="1">
      <alignment horizontal="center" vertical="center"/>
    </xf>
    <xf numFmtId="0" fontId="43" fillId="24" borderId="67" xfId="135" applyFont="1" applyFill="1" applyBorder="1" applyAlignment="1">
      <alignment horizontal="center" vertical="center"/>
    </xf>
    <xf numFmtId="0" fontId="43" fillId="24" borderId="68" xfId="135" applyFont="1" applyFill="1" applyBorder="1" applyAlignment="1">
      <alignment horizontal="center" vertical="center"/>
    </xf>
    <xf numFmtId="0" fontId="43" fillId="24" borderId="81" xfId="135" applyFont="1" applyFill="1" applyBorder="1" applyAlignment="1">
      <alignment horizontal="center" vertical="center"/>
    </xf>
    <xf numFmtId="0" fontId="44" fillId="0" borderId="78" xfId="135" applyFont="1" applyBorder="1" applyAlignment="1">
      <alignment horizontal="left" vertical="center"/>
    </xf>
    <xf numFmtId="0" fontId="44" fillId="0" borderId="49" xfId="135" applyFont="1" applyBorder="1" applyAlignment="1">
      <alignment horizontal="left" vertical="center"/>
    </xf>
    <xf numFmtId="0" fontId="44" fillId="0" borderId="73" xfId="135" applyFont="1" applyBorder="1" applyAlignment="1">
      <alignment horizontal="left" vertical="center"/>
    </xf>
    <xf numFmtId="0" fontId="44" fillId="0" borderId="11" xfId="135" applyFont="1" applyBorder="1" applyAlignment="1">
      <alignment horizontal="left" vertical="center"/>
    </xf>
    <xf numFmtId="0" fontId="44" fillId="0" borderId="0" xfId="135" applyFont="1" applyAlignment="1">
      <alignment horizontal="left" vertical="center"/>
    </xf>
    <xf numFmtId="0" fontId="44" fillId="0" borderId="79" xfId="135" applyFont="1" applyBorder="1" applyAlignment="1">
      <alignment horizontal="left" vertical="center"/>
    </xf>
    <xf numFmtId="0" fontId="44" fillId="0" borderId="12" xfId="135" applyFont="1" applyBorder="1" applyAlignment="1">
      <alignment horizontal="left" vertical="center"/>
    </xf>
    <xf numFmtId="0" fontId="44" fillId="0" borderId="13" xfId="135" applyFont="1" applyBorder="1" applyAlignment="1">
      <alignment horizontal="left" vertical="center"/>
    </xf>
    <xf numFmtId="0" fontId="44" fillId="0" borderId="65" xfId="135" applyFont="1" applyBorder="1" applyAlignment="1">
      <alignment horizontal="left" vertical="center"/>
    </xf>
    <xf numFmtId="0" fontId="44" fillId="24" borderId="27" xfId="135" applyFont="1" applyFill="1" applyBorder="1" applyAlignment="1">
      <alignment horizontal="center"/>
    </xf>
    <xf numFmtId="0" fontId="43" fillId="24" borderId="14" xfId="135" applyFont="1" applyFill="1" applyBorder="1" applyAlignment="1">
      <alignment horizontal="center"/>
    </xf>
    <xf numFmtId="0" fontId="43" fillId="24" borderId="66" xfId="135" applyFont="1" applyFill="1" applyBorder="1" applyAlignment="1">
      <alignment horizontal="center"/>
    </xf>
    <xf numFmtId="0" fontId="44" fillId="24" borderId="84" xfId="135" applyFont="1" applyFill="1" applyBorder="1" applyAlignment="1">
      <alignment horizontal="center"/>
    </xf>
    <xf numFmtId="0" fontId="44" fillId="24" borderId="53" xfId="135" applyFont="1" applyFill="1" applyBorder="1" applyAlignment="1">
      <alignment horizontal="center"/>
    </xf>
    <xf numFmtId="0" fontId="44" fillId="24" borderId="52" xfId="135" applyFont="1" applyFill="1" applyBorder="1" applyAlignment="1">
      <alignment horizontal="center"/>
    </xf>
    <xf numFmtId="0" fontId="44" fillId="24" borderId="66" xfId="135" applyFont="1" applyFill="1" applyBorder="1" applyAlignment="1">
      <alignment horizontal="center"/>
    </xf>
    <xf numFmtId="0" fontId="43" fillId="0" borderId="67" xfId="135" applyFont="1" applyBorder="1"/>
    <xf numFmtId="0" fontId="43" fillId="0" borderId="68" xfId="135" applyFont="1" applyBorder="1"/>
    <xf numFmtId="0" fontId="43" fillId="0" borderId="69" xfId="135" applyFont="1" applyBorder="1"/>
    <xf numFmtId="0" fontId="43" fillId="0" borderId="85" xfId="135" applyFont="1" applyBorder="1" applyAlignment="1">
      <alignment horizontal="center"/>
    </xf>
    <xf numFmtId="0" fontId="43" fillId="0" borderId="69" xfId="135" applyFont="1" applyBorder="1" applyAlignment="1">
      <alignment horizontal="center"/>
    </xf>
    <xf numFmtId="0" fontId="43" fillId="0" borderId="85" xfId="135" applyFont="1" applyBorder="1"/>
    <xf numFmtId="2" fontId="43" fillId="0" borderId="85" xfId="135" applyNumberFormat="1" applyFont="1" applyBorder="1" applyAlignment="1">
      <alignment horizontal="center"/>
    </xf>
    <xf numFmtId="2" fontId="43" fillId="0" borderId="69" xfId="135" applyNumberFormat="1" applyFont="1" applyBorder="1" applyAlignment="1">
      <alignment horizontal="center"/>
    </xf>
    <xf numFmtId="0" fontId="44" fillId="0" borderId="34" xfId="135" applyFont="1" applyBorder="1" applyAlignment="1">
      <alignment horizontal="right"/>
    </xf>
    <xf numFmtId="0" fontId="44" fillId="0" borderId="36" xfId="135" applyFont="1" applyBorder="1" applyAlignment="1">
      <alignment horizontal="right"/>
    </xf>
    <xf numFmtId="0" fontId="44" fillId="0" borderId="37" xfId="135" applyFont="1" applyBorder="1" applyAlignment="1">
      <alignment horizontal="right"/>
    </xf>
    <xf numFmtId="0" fontId="44" fillId="24" borderId="14" xfId="135" applyFont="1" applyFill="1" applyBorder="1" applyAlignment="1">
      <alignment horizontal="center"/>
    </xf>
    <xf numFmtId="172" fontId="43" fillId="0" borderId="16" xfId="34" applyFont="1" applyBorder="1" applyAlignment="1">
      <alignment horizontal="center"/>
    </xf>
    <xf numFmtId="172" fontId="43" fillId="0" borderId="19" xfId="34" applyFont="1" applyBorder="1" applyAlignment="1">
      <alignment horizontal="center"/>
    </xf>
    <xf numFmtId="2" fontId="43" fillId="0" borderId="16" xfId="135" applyNumberFormat="1" applyFont="1" applyBorder="1" applyAlignment="1">
      <alignment horizontal="center"/>
    </xf>
    <xf numFmtId="2" fontId="43" fillId="0" borderId="19" xfId="135" applyNumberFormat="1" applyFont="1" applyBorder="1" applyAlignment="1">
      <alignment horizontal="center"/>
    </xf>
    <xf numFmtId="0" fontId="44" fillId="24" borderId="84" xfId="135" applyFont="1" applyFill="1" applyBorder="1" applyAlignment="1">
      <alignment horizontal="center" wrapText="1"/>
    </xf>
    <xf numFmtId="0" fontId="44" fillId="24" borderId="66" xfId="135" applyFont="1" applyFill="1" applyBorder="1" applyAlignment="1">
      <alignment horizontal="center" wrapText="1"/>
    </xf>
    <xf numFmtId="2" fontId="43" fillId="0" borderId="16" xfId="135" applyNumberFormat="1" applyFont="1" applyBorder="1" applyAlignment="1">
      <alignment horizontal="center" wrapText="1"/>
    </xf>
    <xf numFmtId="2" fontId="43" fillId="0" borderId="19" xfId="135" applyNumberFormat="1" applyFont="1" applyBorder="1" applyAlignment="1">
      <alignment horizontal="center" wrapText="1"/>
    </xf>
    <xf numFmtId="0" fontId="44" fillId="24" borderId="34" xfId="135" applyFont="1" applyFill="1" applyBorder="1" applyAlignment="1">
      <alignment horizontal="right"/>
    </xf>
    <xf numFmtId="0" fontId="44" fillId="24" borderId="36" xfId="135" applyFont="1" applyFill="1" applyBorder="1" applyAlignment="1">
      <alignment horizontal="right"/>
    </xf>
    <xf numFmtId="0" fontId="44" fillId="24" borderId="37" xfId="135" applyFont="1" applyFill="1" applyBorder="1" applyAlignment="1">
      <alignment horizontal="right"/>
    </xf>
    <xf numFmtId="43" fontId="43" fillId="0" borderId="16" xfId="34" applyNumberFormat="1" applyFont="1" applyBorder="1" applyAlignment="1">
      <alignment horizontal="center"/>
    </xf>
    <xf numFmtId="43" fontId="43" fillId="0" borderId="19" xfId="34" applyNumberFormat="1" applyFont="1" applyBorder="1" applyAlignment="1">
      <alignment horizontal="center"/>
    </xf>
    <xf numFmtId="0" fontId="44" fillId="0" borderId="11" xfId="135" applyFont="1" applyBorder="1" applyAlignment="1">
      <alignment wrapText="1"/>
    </xf>
    <xf numFmtId="0" fontId="44" fillId="0" borderId="0" xfId="135" applyFont="1" applyAlignment="1">
      <alignment wrapText="1"/>
    </xf>
    <xf numFmtId="0" fontId="44" fillId="0" borderId="79" xfId="135" applyFont="1" applyBorder="1" applyAlignment="1">
      <alignment wrapText="1"/>
    </xf>
    <xf numFmtId="0" fontId="43" fillId="0" borderId="12" xfId="135" applyFont="1" applyBorder="1" applyAlignment="1">
      <alignment horizontal="left"/>
    </xf>
    <xf numFmtId="0" fontId="43" fillId="0" borderId="13" xfId="135" applyFont="1" applyBorder="1" applyAlignment="1">
      <alignment horizontal="left"/>
    </xf>
    <xf numFmtId="0" fontId="43" fillId="0" borderId="13" xfId="135" applyFont="1" applyBorder="1" applyAlignment="1">
      <alignment horizontal="right"/>
    </xf>
    <xf numFmtId="0" fontId="43" fillId="0" borderId="65" xfId="135" applyFont="1" applyBorder="1" applyAlignment="1">
      <alignment horizontal="right"/>
    </xf>
    <xf numFmtId="43" fontId="43" fillId="0" borderId="85" xfId="34" applyNumberFormat="1" applyFont="1" applyBorder="1" applyAlignment="1">
      <alignment horizontal="center"/>
    </xf>
    <xf numFmtId="43" fontId="43" fillId="0" borderId="69" xfId="34" applyNumberFormat="1" applyFont="1" applyBorder="1" applyAlignment="1">
      <alignment horizontal="center"/>
    </xf>
    <xf numFmtId="0" fontId="43" fillId="0" borderId="63" xfId="135" applyFont="1" applyBorder="1" applyAlignment="1">
      <alignment horizontal="center"/>
    </xf>
    <xf numFmtId="0" fontId="43" fillId="0" borderId="18" xfId="135" applyFont="1" applyBorder="1" applyAlignment="1">
      <alignment horizontal="center"/>
    </xf>
    <xf numFmtId="0" fontId="43" fillId="0" borderId="64" xfId="135" applyFont="1" applyBorder="1" applyAlignment="1">
      <alignment horizontal="center"/>
    </xf>
    <xf numFmtId="2" fontId="0" fillId="0" borderId="21" xfId="0" applyNumberFormat="1" applyFill="1" applyBorder="1" applyAlignment="1">
      <alignment horizontal="center" vertical="center" wrapText="1"/>
    </xf>
    <xf numFmtId="0" fontId="5" fillId="0" borderId="21" xfId="0" applyFont="1" applyFill="1" applyBorder="1" applyAlignment="1">
      <alignment vertical="center" wrapText="1"/>
    </xf>
    <xf numFmtId="0" fontId="0" fillId="0" borderId="21" xfId="0" applyFill="1" applyBorder="1" applyAlignment="1">
      <alignment horizontal="center" vertical="center" wrapText="1"/>
    </xf>
  </cellXfs>
  <cellStyles count="26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9"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 6" xfId="257" xr:uid="{3811E07D-8B08-40BB-A1BE-8339C492E9A8}"/>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4"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58" xr:uid="{5F01FE28-26A8-4B24-9A06-9237DEF6E0CD}"/>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1" xfId="253" xr:uid="{54FC2F38-A7FA-47CC-AEA1-39C3A0F3FF84}"/>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56" xr:uid="{BBB5B53E-E8B3-4A8C-BB48-AEC5CE4DDDD7}"/>
    <cellStyle name="Normal 3 2" xfId="90" xr:uid="{00000000-0005-0000-0000-0000C0000000}"/>
    <cellStyle name="Normal 3 2 2" xfId="128" xr:uid="{00000000-0005-0000-0000-0000C1000000}"/>
    <cellStyle name="Normal 3 3" xfId="230" xr:uid="{00000000-0005-0000-0000-0000C2000000}"/>
    <cellStyle name="Normal 3 4" xfId="255" xr:uid="{0BE14DB1-F765-4078-9FEE-B388F33EEE97}"/>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60" xr:uid="{13D0C803-A333-417F-80C7-79AF67A34EB3}"/>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448945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8F3DF9E-51A4-4DF6-BAAE-4AF0EB5907B1}"/>
            </a:ext>
          </a:extLst>
        </xdr:cNvPr>
        <xdr:cNvSpPr/>
      </xdr:nvSpPr>
      <xdr:spPr bwMode="auto">
        <a:xfrm>
          <a:off x="4279900" y="3763645"/>
          <a:ext cx="29654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448945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E040F18-94D3-4260-B438-29A330C3F803}"/>
            </a:ext>
          </a:extLst>
        </xdr:cNvPr>
        <xdr:cNvSpPr/>
      </xdr:nvSpPr>
      <xdr:spPr bwMode="auto">
        <a:xfrm>
          <a:off x="7429500" y="3763645"/>
          <a:ext cx="29654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4DA29-B2C3-47EC-BC4B-22488981A79C}">
  <dimension ref="A1:N65"/>
  <sheetViews>
    <sheetView showGridLines="0" tabSelected="1" view="pageLayout" topLeftCell="A36" zoomScale="70" zoomScaleNormal="70" zoomScaleSheetLayoutView="100" zoomScalePageLayoutView="70" workbookViewId="0">
      <selection activeCell="G51" sqref="G51"/>
    </sheetView>
  </sheetViews>
  <sheetFormatPr baseColWidth="10" defaultColWidth="11.44140625" defaultRowHeight="13.8"/>
  <cols>
    <col min="1" max="2" width="3.44140625" style="113" customWidth="1"/>
    <col min="3" max="3" width="5.109375" style="113" customWidth="1"/>
    <col min="4" max="4" width="15.44140625" style="113" customWidth="1"/>
    <col min="5" max="5" width="16.109375" style="120" customWidth="1"/>
    <col min="6" max="6" width="17.44140625" style="113" customWidth="1"/>
    <col min="7" max="7" width="73.44140625" style="113" customWidth="1"/>
    <col min="8" max="8" width="8.5546875" style="113" customWidth="1"/>
    <col min="9" max="9" width="18.5546875" style="113" customWidth="1"/>
    <col min="10" max="10" width="18.5546875" style="113" hidden="1" customWidth="1"/>
    <col min="11" max="11" width="23.5546875" style="113" customWidth="1"/>
    <col min="12" max="12" width="30" style="113" customWidth="1"/>
    <col min="13" max="13" width="3.44140625" style="113" customWidth="1"/>
    <col min="14" max="14" width="2.5546875" style="113" customWidth="1"/>
    <col min="15" max="16384" width="11.44140625" style="113"/>
  </cols>
  <sheetData>
    <row r="1" spans="1:14" ht="16.8" thickBot="1">
      <c r="A1" s="112"/>
      <c r="B1" s="239"/>
      <c r="C1" s="298" t="s">
        <v>0</v>
      </c>
      <c r="D1" s="299"/>
      <c r="E1" s="299"/>
      <c r="F1" s="299"/>
      <c r="G1" s="261"/>
      <c r="H1" s="261"/>
      <c r="I1" s="261"/>
      <c r="J1" s="261"/>
      <c r="K1" s="261"/>
      <c r="L1" s="261"/>
      <c r="M1" s="243"/>
      <c r="N1" s="112"/>
    </row>
    <row r="2" spans="1:14" ht="15.75" customHeight="1" thickBot="1">
      <c r="A2" s="112"/>
      <c r="B2" s="239"/>
      <c r="C2" s="240"/>
      <c r="D2" s="241" t="s">
        <v>1</v>
      </c>
      <c r="E2" s="240"/>
      <c r="F2" s="241"/>
      <c r="G2" s="242"/>
      <c r="H2" s="242"/>
      <c r="I2" s="242"/>
      <c r="J2" s="242"/>
      <c r="K2" s="242"/>
      <c r="L2" s="242"/>
      <c r="M2" s="243"/>
      <c r="N2" s="112"/>
    </row>
    <row r="3" spans="1:14" s="115" customFormat="1" ht="16.2" hidden="1">
      <c r="A3" s="114"/>
      <c r="B3" s="244"/>
      <c r="C3" s="300" t="s">
        <v>72</v>
      </c>
      <c r="D3" s="301"/>
      <c r="E3" s="301"/>
      <c r="F3" s="301"/>
      <c r="G3" s="301"/>
      <c r="H3" s="301"/>
      <c r="I3" s="301"/>
      <c r="J3" s="301"/>
      <c r="K3" s="301"/>
      <c r="L3" s="302"/>
      <c r="M3" s="245"/>
      <c r="N3" s="114"/>
    </row>
    <row r="4" spans="1:14" ht="43.5" hidden="1" customHeight="1">
      <c r="A4" s="112"/>
      <c r="B4" s="246"/>
      <c r="C4" s="303"/>
      <c r="D4" s="304"/>
      <c r="E4" s="304"/>
      <c r="F4" s="304"/>
      <c r="G4" s="304"/>
      <c r="H4" s="304"/>
      <c r="I4" s="304"/>
      <c r="J4" s="304"/>
      <c r="K4" s="304"/>
      <c r="L4" s="305"/>
      <c r="M4" s="247"/>
      <c r="N4" s="112"/>
    </row>
    <row r="5" spans="1:14" ht="42.75" hidden="1" customHeight="1">
      <c r="A5" s="112"/>
      <c r="B5" s="246"/>
      <c r="C5" s="306" t="s">
        <v>73</v>
      </c>
      <c r="D5" s="307"/>
      <c r="E5" s="307"/>
      <c r="F5" s="307"/>
      <c r="G5" s="307"/>
      <c r="H5" s="307"/>
      <c r="I5" s="307"/>
      <c r="J5" s="307"/>
      <c r="K5" s="307"/>
      <c r="L5" s="308"/>
      <c r="M5" s="247"/>
      <c r="N5" s="112"/>
    </row>
    <row r="6" spans="1:14" ht="30" customHeight="1" thickBot="1">
      <c r="A6" s="112"/>
      <c r="B6" s="248"/>
      <c r="C6" s="309"/>
      <c r="D6" s="310"/>
      <c r="E6" s="310"/>
      <c r="F6" s="310"/>
      <c r="G6" s="310"/>
      <c r="H6" s="310"/>
      <c r="I6" s="310"/>
      <c r="J6" s="310"/>
      <c r="K6" s="310"/>
      <c r="L6" s="311"/>
      <c r="M6" s="247"/>
      <c r="N6" s="112"/>
    </row>
    <row r="7" spans="1:14" ht="30" customHeight="1">
      <c r="A7" s="112"/>
      <c r="B7" s="248"/>
      <c r="C7" s="312" t="s">
        <v>2</v>
      </c>
      <c r="D7" s="314" t="s">
        <v>3</v>
      </c>
      <c r="E7" s="316" t="s">
        <v>4</v>
      </c>
      <c r="F7" s="316"/>
      <c r="G7" s="312" t="s">
        <v>5</v>
      </c>
      <c r="H7" s="314" t="s">
        <v>6</v>
      </c>
      <c r="I7" s="314" t="s">
        <v>7</v>
      </c>
      <c r="J7" s="338" t="s">
        <v>74</v>
      </c>
      <c r="K7" s="347" t="s">
        <v>134</v>
      </c>
      <c r="L7" s="349" t="s">
        <v>133</v>
      </c>
      <c r="M7" s="247"/>
      <c r="N7" s="112"/>
    </row>
    <row r="8" spans="1:14" ht="30" customHeight="1" thickBot="1">
      <c r="A8" s="112"/>
      <c r="B8" s="248"/>
      <c r="C8" s="313"/>
      <c r="D8" s="315"/>
      <c r="E8" s="116" t="s">
        <v>8</v>
      </c>
      <c r="F8" s="116" t="s">
        <v>9</v>
      </c>
      <c r="G8" s="313"/>
      <c r="H8" s="315"/>
      <c r="I8" s="315"/>
      <c r="J8" s="339"/>
      <c r="K8" s="348"/>
      <c r="L8" s="350"/>
      <c r="M8" s="247"/>
      <c r="N8" s="112"/>
    </row>
    <row r="9" spans="1:14" ht="30" customHeight="1" thickBot="1">
      <c r="A9" s="112"/>
      <c r="B9" s="248"/>
      <c r="C9" s="340" t="s">
        <v>27</v>
      </c>
      <c r="D9" s="341"/>
      <c r="E9" s="341"/>
      <c r="F9" s="341"/>
      <c r="G9" s="341"/>
      <c r="H9" s="341"/>
      <c r="I9" s="341"/>
      <c r="J9" s="342"/>
      <c r="K9" s="342"/>
      <c r="L9" s="343"/>
      <c r="M9" s="247"/>
      <c r="N9" s="112"/>
    </row>
    <row r="10" spans="1:14" ht="30" customHeight="1">
      <c r="A10" s="112"/>
      <c r="B10" s="248"/>
      <c r="C10" s="20">
        <v>1</v>
      </c>
      <c r="D10" s="83">
        <v>1.1000000000000001</v>
      </c>
      <c r="E10" s="83" t="s">
        <v>28</v>
      </c>
      <c r="F10" s="84"/>
      <c r="G10" s="85" t="s">
        <v>29</v>
      </c>
      <c r="H10" s="87" t="s">
        <v>32</v>
      </c>
      <c r="I10" s="286">
        <v>384.56</v>
      </c>
      <c r="J10" s="290">
        <v>909</v>
      </c>
      <c r="K10" s="293">
        <f>+J10*(1+($L$55+$L$56+$L$57))</f>
        <v>1247.1752700000002</v>
      </c>
      <c r="L10" s="23">
        <f>+K10*I10</f>
        <v>479613.72183120006</v>
      </c>
      <c r="M10" s="247"/>
      <c r="N10" s="112"/>
    </row>
    <row r="11" spans="1:14" ht="30" customHeight="1">
      <c r="A11" s="112"/>
      <c r="B11" s="248"/>
      <c r="C11" s="20">
        <v>1</v>
      </c>
      <c r="D11" s="21">
        <v>1.2</v>
      </c>
      <c r="E11" s="21" t="s">
        <v>28</v>
      </c>
      <c r="F11" s="81"/>
      <c r="G11" s="82" t="s">
        <v>30</v>
      </c>
      <c r="H11" s="88" t="s">
        <v>33</v>
      </c>
      <c r="I11" s="287">
        <v>115.37</v>
      </c>
      <c r="J11" s="291">
        <v>46379</v>
      </c>
      <c r="K11" s="293">
        <f t="shared" ref="K11:K12" si="0">+J11*(1+($L$55+$L$56+$L$57))</f>
        <v>63633.379370000002</v>
      </c>
      <c r="L11" s="23">
        <f t="shared" ref="L11:L12" si="1">+K11*I11</f>
        <v>7341382.977916901</v>
      </c>
      <c r="M11" s="247"/>
      <c r="N11" s="112"/>
    </row>
    <row r="12" spans="1:14" ht="30" customHeight="1">
      <c r="A12" s="112"/>
      <c r="B12" s="248"/>
      <c r="C12" s="20">
        <v>1</v>
      </c>
      <c r="D12" s="21">
        <v>1.3</v>
      </c>
      <c r="E12" s="21" t="s">
        <v>28</v>
      </c>
      <c r="F12" s="81"/>
      <c r="G12" s="82" t="s">
        <v>31</v>
      </c>
      <c r="H12" s="88" t="s">
        <v>33</v>
      </c>
      <c r="I12" s="287">
        <v>76.91</v>
      </c>
      <c r="J12" s="291">
        <v>98275</v>
      </c>
      <c r="K12" s="293">
        <f t="shared" si="0"/>
        <v>134836.24825</v>
      </c>
      <c r="L12" s="23">
        <f t="shared" si="1"/>
        <v>10370255.852907499</v>
      </c>
      <c r="M12" s="247"/>
      <c r="N12" s="112"/>
    </row>
    <row r="13" spans="1:14" ht="30" customHeight="1" thickBot="1">
      <c r="A13" s="112"/>
      <c r="B13" s="248"/>
      <c r="C13" s="24" t="s">
        <v>10</v>
      </c>
      <c r="D13" s="25"/>
      <c r="E13" s="25"/>
      <c r="F13" s="25"/>
      <c r="G13" s="26"/>
      <c r="H13" s="25"/>
      <c r="I13" s="22"/>
      <c r="J13" s="281"/>
      <c r="K13" s="264"/>
      <c r="L13" s="28">
        <f>SUM(L10:L12)</f>
        <v>18191252.5526556</v>
      </c>
      <c r="M13" s="247"/>
      <c r="N13" s="112"/>
    </row>
    <row r="14" spans="1:14" ht="30" customHeight="1" thickBot="1">
      <c r="A14" s="112"/>
      <c r="B14" s="248"/>
      <c r="C14" s="340" t="s">
        <v>42</v>
      </c>
      <c r="D14" s="341"/>
      <c r="E14" s="341"/>
      <c r="F14" s="341"/>
      <c r="G14" s="342"/>
      <c r="H14" s="342"/>
      <c r="I14" s="342"/>
      <c r="J14" s="342"/>
      <c r="K14" s="342"/>
      <c r="L14" s="343"/>
      <c r="M14" s="247"/>
      <c r="N14" s="112"/>
    </row>
    <row r="15" spans="1:14" s="112" customFormat="1" ht="30" customHeight="1">
      <c r="B15" s="248"/>
      <c r="C15" s="20">
        <v>2</v>
      </c>
      <c r="D15" s="21">
        <v>2.1</v>
      </c>
      <c r="E15" s="21" t="s">
        <v>28</v>
      </c>
      <c r="F15" s="81"/>
      <c r="G15" s="82" t="s">
        <v>43</v>
      </c>
      <c r="H15" s="94" t="s">
        <v>33</v>
      </c>
      <c r="I15" s="287">
        <v>7.69</v>
      </c>
      <c r="J15" s="291">
        <v>614961</v>
      </c>
      <c r="K15" s="293">
        <f t="shared" ref="K15:K22" si="2">+J15*(1+($L$55+$L$56+$L$57))</f>
        <v>843744.94083000009</v>
      </c>
      <c r="L15" s="29">
        <f>+K15*I15</f>
        <v>6488398.5949827014</v>
      </c>
      <c r="M15" s="247"/>
    </row>
    <row r="16" spans="1:14" ht="30" customHeight="1">
      <c r="B16" s="249"/>
      <c r="C16" s="20">
        <v>2</v>
      </c>
      <c r="D16" s="21">
        <v>2.2000000000000002</v>
      </c>
      <c r="E16" s="21" t="s">
        <v>28</v>
      </c>
      <c r="F16" s="81"/>
      <c r="G16" s="82" t="s">
        <v>44</v>
      </c>
      <c r="H16" s="94" t="s">
        <v>33</v>
      </c>
      <c r="I16" s="287">
        <v>38.46</v>
      </c>
      <c r="J16" s="291">
        <v>528200</v>
      </c>
      <c r="K16" s="293">
        <f t="shared" si="2"/>
        <v>724706.24600000004</v>
      </c>
      <c r="L16" s="29">
        <f t="shared" ref="L16:L22" si="3">+K16*I16</f>
        <v>27872202.221160002</v>
      </c>
      <c r="M16" s="250"/>
    </row>
    <row r="17" spans="1:14" ht="30" customHeight="1">
      <c r="A17" s="112"/>
      <c r="B17" s="248"/>
      <c r="C17" s="20">
        <v>2</v>
      </c>
      <c r="D17" s="30">
        <v>2.2999999999999998</v>
      </c>
      <c r="E17" s="30" t="s">
        <v>28</v>
      </c>
      <c r="F17" s="93"/>
      <c r="G17" s="82" t="s">
        <v>45</v>
      </c>
      <c r="H17" s="94" t="s">
        <v>51</v>
      </c>
      <c r="I17" s="287">
        <v>1466.27</v>
      </c>
      <c r="J17" s="291">
        <v>7346</v>
      </c>
      <c r="K17" s="293">
        <f t="shared" si="2"/>
        <v>10078.93238</v>
      </c>
      <c r="L17" s="29">
        <f t="shared" si="3"/>
        <v>14778436.1808226</v>
      </c>
      <c r="M17" s="247"/>
      <c r="N17" s="112"/>
    </row>
    <row r="18" spans="1:14" ht="39.6">
      <c r="A18" s="112"/>
      <c r="B18" s="248"/>
      <c r="C18" s="20">
        <v>2</v>
      </c>
      <c r="D18" s="21">
        <v>2.4</v>
      </c>
      <c r="E18" s="21" t="s">
        <v>28</v>
      </c>
      <c r="F18" s="81"/>
      <c r="G18" s="82" t="s">
        <v>46</v>
      </c>
      <c r="H18" s="94" t="s">
        <v>52</v>
      </c>
      <c r="I18" s="287">
        <v>56</v>
      </c>
      <c r="J18" s="291">
        <v>950679.11800000002</v>
      </c>
      <c r="K18" s="293">
        <f t="shared" si="2"/>
        <v>1304360.2702695401</v>
      </c>
      <c r="L18" s="29">
        <f t="shared" si="3"/>
        <v>73044175.135094255</v>
      </c>
      <c r="M18" s="247"/>
      <c r="N18" s="112"/>
    </row>
    <row r="19" spans="1:14" ht="52.8">
      <c r="A19" s="112"/>
      <c r="B19" s="248"/>
      <c r="C19" s="20">
        <v>2</v>
      </c>
      <c r="D19" s="21">
        <v>2.5</v>
      </c>
      <c r="E19" s="21" t="s">
        <v>28</v>
      </c>
      <c r="F19" s="81"/>
      <c r="G19" s="82" t="s">
        <v>47</v>
      </c>
      <c r="H19" s="94" t="s">
        <v>32</v>
      </c>
      <c r="I19" s="287">
        <v>467.16</v>
      </c>
      <c r="J19" s="291">
        <v>563513.14923297521</v>
      </c>
      <c r="K19" s="293">
        <f t="shared" si="2"/>
        <v>773156.94614211901</v>
      </c>
      <c r="L19" s="29">
        <f t="shared" si="3"/>
        <v>361187998.95975232</v>
      </c>
      <c r="M19" s="247"/>
      <c r="N19" s="112"/>
    </row>
    <row r="20" spans="1:14" ht="30" customHeight="1">
      <c r="A20" s="112"/>
      <c r="B20" s="248"/>
      <c r="C20" s="20">
        <v>2</v>
      </c>
      <c r="D20" s="21">
        <v>2.6</v>
      </c>
      <c r="E20" s="21" t="s">
        <v>28</v>
      </c>
      <c r="F20" s="81"/>
      <c r="G20" s="82" t="s">
        <v>48</v>
      </c>
      <c r="H20" s="94" t="s">
        <v>53</v>
      </c>
      <c r="I20" s="287">
        <v>216</v>
      </c>
      <c r="J20" s="291">
        <v>8283.77</v>
      </c>
      <c r="K20" s="293">
        <f t="shared" si="2"/>
        <v>11365.580953100001</v>
      </c>
      <c r="L20" s="29">
        <f t="shared" si="3"/>
        <v>2454965.4858696004</v>
      </c>
      <c r="M20" s="247"/>
      <c r="N20" s="112"/>
    </row>
    <row r="21" spans="1:14" ht="30" customHeight="1">
      <c r="A21" s="112"/>
      <c r="B21" s="248"/>
      <c r="C21" s="20">
        <v>2</v>
      </c>
      <c r="D21" s="30">
        <v>2.7</v>
      </c>
      <c r="E21" s="21" t="s">
        <v>28</v>
      </c>
      <c r="F21" s="81"/>
      <c r="G21" s="82" t="s">
        <v>49</v>
      </c>
      <c r="H21" s="94" t="s">
        <v>53</v>
      </c>
      <c r="I21" s="287">
        <v>76.37</v>
      </c>
      <c r="J21" s="291">
        <v>710793</v>
      </c>
      <c r="K21" s="293">
        <f t="shared" si="2"/>
        <v>975229.3197900001</v>
      </c>
      <c r="L21" s="29">
        <f t="shared" si="3"/>
        <v>74478263.152362317</v>
      </c>
      <c r="M21" s="247"/>
      <c r="N21" s="112"/>
    </row>
    <row r="22" spans="1:14" s="112" customFormat="1" ht="39.6">
      <c r="B22" s="248"/>
      <c r="C22" s="20">
        <v>2</v>
      </c>
      <c r="D22" s="21">
        <v>2.8</v>
      </c>
      <c r="E22" s="21" t="s">
        <v>28</v>
      </c>
      <c r="F22" s="81"/>
      <c r="G22" s="82" t="s">
        <v>50</v>
      </c>
      <c r="H22" s="94" t="s">
        <v>54</v>
      </c>
      <c r="I22" s="287">
        <v>4</v>
      </c>
      <c r="J22" s="291">
        <v>313175.1848333333</v>
      </c>
      <c r="K22" s="293">
        <f t="shared" si="2"/>
        <v>429685.7488468783</v>
      </c>
      <c r="L22" s="29">
        <f t="shared" si="3"/>
        <v>1718742.9953875132</v>
      </c>
      <c r="M22" s="247"/>
    </row>
    <row r="23" spans="1:14" ht="30" customHeight="1" thickBot="1">
      <c r="A23" s="112"/>
      <c r="B23" s="248"/>
      <c r="C23" s="24" t="s">
        <v>10</v>
      </c>
      <c r="D23" s="31"/>
      <c r="E23" s="32"/>
      <c r="F23" s="31"/>
      <c r="G23" s="31"/>
      <c r="H23" s="31"/>
      <c r="I23" s="22"/>
      <c r="J23" s="282"/>
      <c r="K23" s="265"/>
      <c r="L23" s="28">
        <f>SUM(L15:L22)</f>
        <v>562023182.72543132</v>
      </c>
      <c r="M23" s="247"/>
      <c r="N23" s="112"/>
    </row>
    <row r="24" spans="1:14" s="112" customFormat="1" ht="30" customHeight="1" thickBot="1">
      <c r="B24" s="248"/>
      <c r="C24" s="340" t="s">
        <v>58</v>
      </c>
      <c r="D24" s="341"/>
      <c r="E24" s="341"/>
      <c r="F24" s="341"/>
      <c r="G24" s="341"/>
      <c r="H24" s="341"/>
      <c r="I24" s="341"/>
      <c r="J24" s="342"/>
      <c r="K24" s="342"/>
      <c r="L24" s="343"/>
      <c r="M24" s="247"/>
    </row>
    <row r="25" spans="1:14" ht="30" customHeight="1">
      <c r="A25" s="112"/>
      <c r="B25" s="248"/>
      <c r="C25" s="20">
        <v>3</v>
      </c>
      <c r="D25" s="96">
        <v>3.1</v>
      </c>
      <c r="E25" s="96" t="s">
        <v>28</v>
      </c>
      <c r="F25" s="96"/>
      <c r="G25" s="97" t="s">
        <v>55</v>
      </c>
      <c r="H25" s="98" t="s">
        <v>33</v>
      </c>
      <c r="I25" s="288">
        <v>6.43</v>
      </c>
      <c r="J25" s="291">
        <v>723497</v>
      </c>
      <c r="K25" s="293">
        <f t="shared" ref="K25:K27" si="4">+J25*(1+($L$55+$L$56+$L$57))</f>
        <v>992659.58891000005</v>
      </c>
      <c r="L25" s="29">
        <f>+K25*I25</f>
        <v>6382801.1566912998</v>
      </c>
      <c r="M25" s="247"/>
      <c r="N25" s="112"/>
    </row>
    <row r="26" spans="1:14" ht="66">
      <c r="A26" s="112"/>
      <c r="B26" s="248"/>
      <c r="C26" s="20">
        <v>3</v>
      </c>
      <c r="D26" s="34">
        <v>3.2</v>
      </c>
      <c r="E26" s="34" t="s">
        <v>28</v>
      </c>
      <c r="F26" s="34"/>
      <c r="G26" s="82" t="s">
        <v>56</v>
      </c>
      <c r="H26" s="94" t="s">
        <v>53</v>
      </c>
      <c r="I26" s="287">
        <v>10</v>
      </c>
      <c r="J26" s="291">
        <v>166594</v>
      </c>
      <c r="K26" s="293">
        <f t="shared" si="4"/>
        <v>228571.96582000001</v>
      </c>
      <c r="L26" s="29">
        <f t="shared" ref="L26:L27" si="5">+K26*I26</f>
        <v>2285719.6581999999</v>
      </c>
      <c r="M26" s="247"/>
      <c r="N26" s="112"/>
    </row>
    <row r="27" spans="1:14" ht="30" customHeight="1">
      <c r="A27" s="112"/>
      <c r="B27" s="248"/>
      <c r="C27" s="20">
        <v>3</v>
      </c>
      <c r="D27" s="33">
        <v>3.3</v>
      </c>
      <c r="E27" s="33" t="s">
        <v>28</v>
      </c>
      <c r="F27" s="33"/>
      <c r="G27" s="100" t="s">
        <v>57</v>
      </c>
      <c r="H27" s="94" t="s">
        <v>52</v>
      </c>
      <c r="I27" s="289">
        <v>1</v>
      </c>
      <c r="J27" s="292">
        <v>345645.93</v>
      </c>
      <c r="K27" s="293">
        <f t="shared" si="4"/>
        <v>474236.58533790003</v>
      </c>
      <c r="L27" s="29">
        <f t="shared" si="5"/>
        <v>474236.58533790003</v>
      </c>
      <c r="M27" s="247"/>
      <c r="N27" s="112"/>
    </row>
    <row r="28" spans="1:14" ht="30" customHeight="1" thickBot="1">
      <c r="A28" s="112"/>
      <c r="B28" s="248"/>
      <c r="C28" s="35" t="s">
        <v>10</v>
      </c>
      <c r="D28" s="36"/>
      <c r="E28" s="36"/>
      <c r="F28" s="36"/>
      <c r="G28" s="37"/>
      <c r="H28" s="36"/>
      <c r="I28" s="86"/>
      <c r="J28" s="281"/>
      <c r="K28" s="266"/>
      <c r="L28" s="39">
        <f>SUM(L25:L27)</f>
        <v>9142757.4002291989</v>
      </c>
      <c r="M28" s="247"/>
      <c r="N28" s="112"/>
    </row>
    <row r="29" spans="1:14" ht="30" customHeight="1" thickBot="1">
      <c r="A29" s="112"/>
      <c r="B29" s="248"/>
      <c r="C29" s="340" t="s">
        <v>59</v>
      </c>
      <c r="D29" s="341"/>
      <c r="E29" s="341"/>
      <c r="F29" s="341"/>
      <c r="G29" s="342"/>
      <c r="H29" s="342"/>
      <c r="I29" s="342"/>
      <c r="J29" s="342"/>
      <c r="K29" s="342"/>
      <c r="L29" s="343"/>
      <c r="M29" s="247"/>
      <c r="N29" s="112"/>
    </row>
    <row r="30" spans="1:14" ht="30" customHeight="1">
      <c r="A30" s="112"/>
      <c r="B30" s="248"/>
      <c r="C30" s="20">
        <v>4</v>
      </c>
      <c r="D30" s="33">
        <v>4.0999999999999996</v>
      </c>
      <c r="E30" s="33" t="s">
        <v>28</v>
      </c>
      <c r="F30" s="101"/>
      <c r="G30" s="100" t="s">
        <v>60</v>
      </c>
      <c r="H30" s="94" t="s">
        <v>52</v>
      </c>
      <c r="I30" s="289">
        <v>4</v>
      </c>
      <c r="J30" s="292">
        <v>195488.99</v>
      </c>
      <c r="K30" s="293">
        <f t="shared" ref="K30:K33" si="6">+J30*(1+($L$55+$L$56+$L$57))</f>
        <v>268216.75894969999</v>
      </c>
      <c r="L30" s="29">
        <f>+K30*I30</f>
        <v>1072867.0357987999</v>
      </c>
      <c r="M30" s="247"/>
      <c r="N30" s="112"/>
    </row>
    <row r="31" spans="1:14" ht="30" customHeight="1">
      <c r="A31" s="112"/>
      <c r="B31" s="248"/>
      <c r="C31" s="20">
        <v>4</v>
      </c>
      <c r="D31" s="33">
        <v>4.2</v>
      </c>
      <c r="E31" s="33" t="s">
        <v>28</v>
      </c>
      <c r="F31" s="101"/>
      <c r="G31" s="100" t="s">
        <v>61</v>
      </c>
      <c r="H31" s="94" t="s">
        <v>52</v>
      </c>
      <c r="I31" s="289">
        <v>4</v>
      </c>
      <c r="J31" s="292">
        <v>113246.69</v>
      </c>
      <c r="K31" s="293">
        <f t="shared" si="6"/>
        <v>155377.8560807</v>
      </c>
      <c r="L31" s="29">
        <f t="shared" ref="L31:L33" si="7">+K31*I31</f>
        <v>621511.42432280001</v>
      </c>
      <c r="M31" s="247"/>
      <c r="N31" s="112"/>
    </row>
    <row r="32" spans="1:14" ht="30" customHeight="1">
      <c r="A32" s="112"/>
      <c r="B32" s="248"/>
      <c r="C32" s="20">
        <v>4</v>
      </c>
      <c r="D32" s="33">
        <v>4.3</v>
      </c>
      <c r="E32" s="33" t="s">
        <v>28</v>
      </c>
      <c r="F32" s="101"/>
      <c r="G32" s="100" t="s">
        <v>62</v>
      </c>
      <c r="H32" s="94" t="s">
        <v>52</v>
      </c>
      <c r="I32" s="289">
        <v>2</v>
      </c>
      <c r="J32" s="292">
        <v>87446.42</v>
      </c>
      <c r="K32" s="293">
        <f t="shared" si="6"/>
        <v>119979.1116326</v>
      </c>
      <c r="L32" s="29">
        <f t="shared" si="7"/>
        <v>239958.22326520001</v>
      </c>
      <c r="M32" s="247"/>
      <c r="N32" s="112"/>
    </row>
    <row r="33" spans="1:14" ht="30" customHeight="1">
      <c r="A33" s="112"/>
      <c r="B33" s="248"/>
      <c r="C33" s="40">
        <v>4</v>
      </c>
      <c r="D33" s="33">
        <v>4.4000000000000004</v>
      </c>
      <c r="E33" s="33" t="s">
        <v>28</v>
      </c>
      <c r="F33" s="101"/>
      <c r="G33" s="100" t="s">
        <v>63</v>
      </c>
      <c r="H33" s="94" t="s">
        <v>52</v>
      </c>
      <c r="I33" s="289">
        <v>1</v>
      </c>
      <c r="J33" s="292">
        <v>174319.96</v>
      </c>
      <c r="K33" s="293">
        <f t="shared" si="6"/>
        <v>239172.21471880001</v>
      </c>
      <c r="L33" s="29">
        <f t="shared" si="7"/>
        <v>239172.21471880001</v>
      </c>
      <c r="M33" s="247"/>
      <c r="N33" s="112"/>
    </row>
    <row r="34" spans="1:14" ht="30" customHeight="1" thickBot="1">
      <c r="A34" s="112"/>
      <c r="B34" s="248"/>
      <c r="C34" s="24" t="s">
        <v>10</v>
      </c>
      <c r="D34" s="41"/>
      <c r="E34" s="41"/>
      <c r="F34" s="41"/>
      <c r="G34" s="42"/>
      <c r="H34" s="43"/>
      <c r="I34" s="86"/>
      <c r="J34" s="281"/>
      <c r="K34" s="264"/>
      <c r="L34" s="28">
        <f>SUM(L30:L33)</f>
        <v>2173508.8981055999</v>
      </c>
      <c r="M34" s="247"/>
      <c r="N34" s="112"/>
    </row>
    <row r="35" spans="1:14" ht="30" customHeight="1" thickBot="1">
      <c r="A35" s="112"/>
      <c r="B35" s="248"/>
      <c r="C35" s="340" t="s">
        <v>64</v>
      </c>
      <c r="D35" s="341"/>
      <c r="E35" s="341"/>
      <c r="F35" s="341"/>
      <c r="G35" s="341"/>
      <c r="H35" s="341"/>
      <c r="I35" s="341"/>
      <c r="J35" s="342"/>
      <c r="K35" s="342"/>
      <c r="L35" s="343"/>
      <c r="M35" s="247"/>
      <c r="N35" s="112"/>
    </row>
    <row r="36" spans="1:14" s="118" customFormat="1" ht="30" customHeight="1">
      <c r="A36" s="117"/>
      <c r="B36" s="251"/>
      <c r="C36" s="20">
        <v>5</v>
      </c>
      <c r="D36" s="96">
        <v>5.0999999999999996</v>
      </c>
      <c r="E36" s="96" t="s">
        <v>28</v>
      </c>
      <c r="F36" s="96"/>
      <c r="G36" s="97" t="s">
        <v>65</v>
      </c>
      <c r="H36" s="98" t="s">
        <v>52</v>
      </c>
      <c r="I36" s="288">
        <v>4</v>
      </c>
      <c r="J36" s="291">
        <v>1993054.52</v>
      </c>
      <c r="K36" s="293">
        <f t="shared" ref="K36:K38" si="8">+J36*(1+($L$55+$L$56+$L$57))</f>
        <v>2734530.5930756</v>
      </c>
      <c r="L36" s="29">
        <f t="shared" ref="L36:L38" si="9">+K36*I36</f>
        <v>10938122.3723024</v>
      </c>
      <c r="M36" s="252"/>
      <c r="N36" s="117"/>
    </row>
    <row r="37" spans="1:14" s="118" customFormat="1" ht="30" customHeight="1">
      <c r="A37" s="117"/>
      <c r="B37" s="251"/>
      <c r="C37" s="20">
        <v>5</v>
      </c>
      <c r="D37" s="33">
        <v>5.2</v>
      </c>
      <c r="E37" s="33" t="s">
        <v>28</v>
      </c>
      <c r="F37" s="33"/>
      <c r="G37" s="82" t="s">
        <v>66</v>
      </c>
      <c r="H37" s="94" t="s">
        <v>52</v>
      </c>
      <c r="I37" s="287">
        <v>16</v>
      </c>
      <c r="J37" s="291">
        <v>98500</v>
      </c>
      <c r="K37" s="293">
        <f t="shared" si="8"/>
        <v>135144.95500000002</v>
      </c>
      <c r="L37" s="29">
        <f t="shared" si="9"/>
        <v>2162319.2800000003</v>
      </c>
      <c r="M37" s="252"/>
      <c r="N37" s="117"/>
    </row>
    <row r="38" spans="1:14" s="118" customFormat="1" ht="30" customHeight="1">
      <c r="A38" s="117"/>
      <c r="B38" s="251"/>
      <c r="C38" s="20">
        <v>5</v>
      </c>
      <c r="D38" s="33">
        <v>5.3</v>
      </c>
      <c r="E38" s="33" t="s">
        <v>28</v>
      </c>
      <c r="F38" s="33"/>
      <c r="G38" s="82" t="s">
        <v>67</v>
      </c>
      <c r="H38" s="94" t="s">
        <v>52</v>
      </c>
      <c r="I38" s="287">
        <v>36</v>
      </c>
      <c r="J38" s="291">
        <v>201501.28</v>
      </c>
      <c r="K38" s="293">
        <f t="shared" si="8"/>
        <v>276465.80119840003</v>
      </c>
      <c r="L38" s="29">
        <f t="shared" si="9"/>
        <v>9952768.8431424014</v>
      </c>
      <c r="M38" s="252"/>
      <c r="N38" s="117"/>
    </row>
    <row r="39" spans="1:14" s="118" customFormat="1" ht="30" customHeight="1" thickBot="1">
      <c r="A39" s="117"/>
      <c r="B39" s="251"/>
      <c r="C39" s="24" t="s">
        <v>10</v>
      </c>
      <c r="D39" s="41"/>
      <c r="E39" s="41"/>
      <c r="F39" s="41"/>
      <c r="G39" s="44"/>
      <c r="H39" s="43"/>
      <c r="I39" s="22"/>
      <c r="J39" s="281"/>
      <c r="K39" s="264"/>
      <c r="L39" s="28">
        <f>SUM(L36:L38)</f>
        <v>23053210.495444801</v>
      </c>
      <c r="M39" s="252"/>
      <c r="N39" s="117"/>
    </row>
    <row r="40" spans="1:14" s="118" customFormat="1" ht="30" customHeight="1" thickBot="1">
      <c r="A40" s="117"/>
      <c r="B40" s="251"/>
      <c r="C40" s="340" t="s">
        <v>71</v>
      </c>
      <c r="D40" s="341"/>
      <c r="E40" s="341"/>
      <c r="F40" s="341"/>
      <c r="G40" s="341"/>
      <c r="H40" s="341"/>
      <c r="I40" s="341"/>
      <c r="J40" s="341"/>
      <c r="K40" s="341"/>
      <c r="L40" s="343"/>
      <c r="M40" s="252"/>
      <c r="N40" s="117"/>
    </row>
    <row r="41" spans="1:14" s="118" customFormat="1" ht="30" customHeight="1">
      <c r="A41" s="117"/>
      <c r="B41" s="251"/>
      <c r="C41" s="20">
        <v>5</v>
      </c>
      <c r="D41" s="96">
        <v>5.0999999999999996</v>
      </c>
      <c r="E41" s="96" t="s">
        <v>28</v>
      </c>
      <c r="F41" s="102"/>
      <c r="G41" s="480" t="s">
        <v>68</v>
      </c>
      <c r="H41" s="481" t="s">
        <v>69</v>
      </c>
      <c r="I41" s="479">
        <v>5916.5141094378096</v>
      </c>
      <c r="J41" s="284">
        <v>1366.67</v>
      </c>
      <c r="K41" s="263">
        <f t="shared" ref="K41:K42" si="10">+J41*(1+($L$55+$L$56+$L$57))</f>
        <v>1875.1122401000002</v>
      </c>
      <c r="L41" s="29">
        <f>+K41*I41</f>
        <v>11094128.02533119</v>
      </c>
      <c r="M41" s="252"/>
      <c r="N41" s="117"/>
    </row>
    <row r="42" spans="1:14" s="118" customFormat="1" ht="30" customHeight="1">
      <c r="A42" s="117"/>
      <c r="B42" s="251"/>
      <c r="C42" s="20">
        <v>5</v>
      </c>
      <c r="D42" s="33">
        <v>5.2</v>
      </c>
      <c r="E42" s="33" t="s">
        <v>28</v>
      </c>
      <c r="F42" s="101"/>
      <c r="G42" s="82" t="s">
        <v>70</v>
      </c>
      <c r="H42" s="94" t="s">
        <v>51</v>
      </c>
      <c r="I42" s="91">
        <v>1466.27</v>
      </c>
      <c r="J42" s="285">
        <v>142.41999999999999</v>
      </c>
      <c r="K42" s="263">
        <f t="shared" si="10"/>
        <v>195.4045126</v>
      </c>
      <c r="L42" s="29">
        <f>+K42*I42</f>
        <v>286515.77469000203</v>
      </c>
      <c r="M42" s="252"/>
      <c r="N42" s="117"/>
    </row>
    <row r="43" spans="1:14" s="118" customFormat="1" ht="30" customHeight="1" thickBot="1">
      <c r="A43" s="117"/>
      <c r="B43" s="251"/>
      <c r="C43" s="24" t="s">
        <v>10</v>
      </c>
      <c r="D43" s="41"/>
      <c r="E43" s="41"/>
      <c r="F43" s="41"/>
      <c r="G43" s="44"/>
      <c r="H43" s="43"/>
      <c r="I43" s="86"/>
      <c r="J43" s="281"/>
      <c r="K43" s="264"/>
      <c r="L43" s="28">
        <f>SUM(L41:L42)</f>
        <v>11380643.800021192</v>
      </c>
      <c r="M43" s="252"/>
      <c r="N43" s="117"/>
    </row>
    <row r="44" spans="1:14" s="118" customFormat="1" ht="30" customHeight="1" thickBot="1">
      <c r="A44" s="117"/>
      <c r="B44" s="251"/>
      <c r="C44" s="344" t="s">
        <v>139</v>
      </c>
      <c r="D44" s="345"/>
      <c r="E44" s="345"/>
      <c r="F44" s="345"/>
      <c r="G44" s="345"/>
      <c r="H44" s="345"/>
      <c r="I44" s="345"/>
      <c r="J44" s="345"/>
      <c r="K44" s="346"/>
      <c r="L44" s="45">
        <f>+L43+L39+L34+L28+L13+L23</f>
        <v>625964555.87188768</v>
      </c>
      <c r="M44" s="252"/>
      <c r="N44" s="117"/>
    </row>
    <row r="45" spans="1:14" s="118" customFormat="1" ht="30" customHeight="1" thickBot="1">
      <c r="A45" s="117"/>
      <c r="B45" s="251"/>
      <c r="C45" s="267"/>
      <c r="D45" s="271"/>
      <c r="E45" s="271"/>
      <c r="F45" s="271"/>
      <c r="G45" s="271"/>
      <c r="H45" s="271"/>
      <c r="I45" s="271"/>
      <c r="J45" s="271"/>
      <c r="K45" s="272"/>
      <c r="L45" s="273"/>
      <c r="M45" s="252"/>
      <c r="N45" s="117"/>
    </row>
    <row r="46" spans="1:14" s="118" customFormat="1" ht="30" customHeight="1" thickBot="1">
      <c r="A46" s="117"/>
      <c r="B46" s="251"/>
      <c r="C46" s="351" t="s">
        <v>135</v>
      </c>
      <c r="D46" s="352"/>
      <c r="E46" s="352"/>
      <c r="F46" s="352"/>
      <c r="G46" s="352"/>
      <c r="H46" s="352"/>
      <c r="I46" s="352"/>
      <c r="J46" s="352"/>
      <c r="K46" s="352"/>
      <c r="L46" s="297">
        <f>ROUNDDOWN(L44/(1+(L55+L56+L57)),0)</f>
        <v>456232411</v>
      </c>
      <c r="M46" s="252"/>
      <c r="N46" s="117"/>
    </row>
    <row r="47" spans="1:14" s="118" customFormat="1" ht="30" customHeight="1">
      <c r="A47" s="117"/>
      <c r="B47" s="251"/>
      <c r="C47" s="332" t="s">
        <v>140</v>
      </c>
      <c r="D47" s="333"/>
      <c r="E47" s="333"/>
      <c r="F47" s="333"/>
      <c r="G47" s="333"/>
      <c r="H47" s="333"/>
      <c r="I47" s="295">
        <v>0.01</v>
      </c>
      <c r="J47" s="295"/>
      <c r="K47" s="296"/>
      <c r="L47" s="274">
        <f>ROUND(I47*L46,0)</f>
        <v>4562324</v>
      </c>
      <c r="M47" s="252"/>
      <c r="N47" s="117"/>
    </row>
    <row r="48" spans="1:14" s="118" customFormat="1" ht="30" customHeight="1">
      <c r="A48" s="117"/>
      <c r="B48" s="251"/>
      <c r="C48" s="334" t="s">
        <v>141</v>
      </c>
      <c r="D48" s="335"/>
      <c r="E48" s="335"/>
      <c r="F48" s="335"/>
      <c r="G48" s="335"/>
      <c r="H48" s="335"/>
      <c r="I48" s="269">
        <v>1.2E-2</v>
      </c>
      <c r="J48" s="269"/>
      <c r="K48" s="276"/>
      <c r="L48" s="270">
        <f>ROUND(L46*I48,0)</f>
        <v>5474789</v>
      </c>
      <c r="M48" s="252"/>
      <c r="N48" s="117"/>
    </row>
    <row r="49" spans="1:14" s="118" customFormat="1" ht="30" customHeight="1">
      <c r="A49" s="117"/>
      <c r="B49" s="251"/>
      <c r="C49" s="334" t="s">
        <v>136</v>
      </c>
      <c r="D49" s="335"/>
      <c r="E49" s="335"/>
      <c r="F49" s="335"/>
      <c r="G49" s="335"/>
      <c r="H49" s="335"/>
      <c r="I49" s="269">
        <v>0.11</v>
      </c>
      <c r="J49" s="269"/>
      <c r="K49" s="276" t="s">
        <v>138</v>
      </c>
      <c r="L49" s="270">
        <f>ROUND((L47+L48)*I49,0)</f>
        <v>1104082</v>
      </c>
      <c r="M49" s="252"/>
      <c r="N49" s="117"/>
    </row>
    <row r="50" spans="1:14" s="118" customFormat="1" ht="30" customHeight="1" thickBot="1">
      <c r="A50" s="117"/>
      <c r="B50" s="251"/>
      <c r="C50" s="336" t="s">
        <v>137</v>
      </c>
      <c r="D50" s="337"/>
      <c r="E50" s="337"/>
      <c r="F50" s="337"/>
      <c r="G50" s="337"/>
      <c r="H50" s="337"/>
      <c r="I50" s="337"/>
      <c r="J50" s="337"/>
      <c r="K50" s="337"/>
      <c r="L50" s="294">
        <f>SUM(L47:L49)</f>
        <v>11141195</v>
      </c>
      <c r="M50" s="252"/>
      <c r="N50" s="117"/>
    </row>
    <row r="51" spans="1:14" s="118" customFormat="1" ht="30" customHeight="1">
      <c r="A51" s="117"/>
      <c r="B51" s="251"/>
      <c r="C51" s="267"/>
      <c r="D51" s="267"/>
      <c r="E51" s="267"/>
      <c r="F51" s="267"/>
      <c r="G51" s="267"/>
      <c r="H51" s="267"/>
      <c r="I51" s="267"/>
      <c r="J51" s="267"/>
      <c r="K51" s="267"/>
      <c r="L51" s="268"/>
      <c r="M51" s="252"/>
      <c r="N51" s="117"/>
    </row>
    <row r="52" spans="1:14" s="118" customFormat="1" ht="30" customHeight="1" thickBot="1">
      <c r="A52" s="117"/>
      <c r="B52" s="251"/>
      <c r="C52" s="46"/>
      <c r="D52" s="46"/>
      <c r="E52" s="46"/>
      <c r="F52" s="46"/>
      <c r="G52" s="46"/>
      <c r="H52" s="46"/>
      <c r="I52" s="46"/>
      <c r="J52" s="46"/>
      <c r="K52" s="46"/>
      <c r="L52" s="47"/>
      <c r="M52" s="252"/>
      <c r="N52" s="117"/>
    </row>
    <row r="53" spans="1:14" s="118" customFormat="1" ht="30" customHeight="1">
      <c r="A53" s="117"/>
      <c r="B53" s="251"/>
      <c r="C53" s="48"/>
      <c r="D53" s="49"/>
      <c r="E53" s="48"/>
      <c r="F53" s="48"/>
      <c r="G53" s="317" t="s">
        <v>36</v>
      </c>
      <c r="H53" s="318"/>
      <c r="I53" s="318"/>
      <c r="J53" s="318"/>
      <c r="K53" s="318"/>
      <c r="L53" s="278">
        <f>+L46</f>
        <v>456232411</v>
      </c>
      <c r="M53" s="252"/>
      <c r="N53" s="117"/>
    </row>
    <row r="54" spans="1:14" s="118" customFormat="1" ht="30" customHeight="1">
      <c r="A54" s="117"/>
      <c r="B54" s="251"/>
      <c r="C54" s="48"/>
      <c r="D54" s="49"/>
      <c r="E54" s="48"/>
      <c r="F54" s="48"/>
      <c r="G54" s="319" t="s">
        <v>37</v>
      </c>
      <c r="H54" s="320"/>
      <c r="I54" s="320"/>
      <c r="J54" s="320"/>
      <c r="K54" s="320"/>
      <c r="L54" s="279">
        <f>+(L46*L55)+(L46*L56)+(L46*L57)</f>
        <v>169732143.86433002</v>
      </c>
      <c r="M54" s="253"/>
      <c r="N54" s="117"/>
    </row>
    <row r="55" spans="1:14" s="118" customFormat="1" ht="46.5" customHeight="1">
      <c r="A55" s="117"/>
      <c r="B55" s="251"/>
      <c r="C55" s="48"/>
      <c r="D55" s="50"/>
      <c r="E55" s="50"/>
      <c r="F55" s="50"/>
      <c r="G55" s="321" t="s">
        <v>38</v>
      </c>
      <c r="H55" s="322"/>
      <c r="I55" s="322"/>
      <c r="J55" s="322"/>
      <c r="K55" s="322"/>
      <c r="L55" s="277">
        <v>0.31202999999999997</v>
      </c>
      <c r="M55" s="254"/>
      <c r="N55" s="117"/>
    </row>
    <row r="56" spans="1:14" s="118" customFormat="1" ht="56.25" customHeight="1">
      <c r="A56" s="117"/>
      <c r="B56" s="251"/>
      <c r="C56" s="48"/>
      <c r="D56" s="50"/>
      <c r="E56" s="50"/>
      <c r="F56" s="50"/>
      <c r="G56" s="321" t="s">
        <v>39</v>
      </c>
      <c r="H56" s="322"/>
      <c r="I56" s="322"/>
      <c r="J56" s="322"/>
      <c r="K56" s="322"/>
      <c r="L56" s="277">
        <v>0.01</v>
      </c>
      <c r="M56" s="254"/>
      <c r="N56" s="117"/>
    </row>
    <row r="57" spans="1:14" s="118" customFormat="1" ht="30" customHeight="1">
      <c r="A57" s="117"/>
      <c r="B57" s="251"/>
      <c r="C57" s="48"/>
      <c r="D57" s="49"/>
      <c r="E57" s="48"/>
      <c r="F57" s="48"/>
      <c r="G57" s="321" t="s">
        <v>40</v>
      </c>
      <c r="H57" s="322"/>
      <c r="I57" s="322"/>
      <c r="J57" s="322"/>
      <c r="K57" s="322"/>
      <c r="L57" s="277">
        <v>0.05</v>
      </c>
      <c r="M57" s="254"/>
      <c r="N57" s="117"/>
    </row>
    <row r="58" spans="1:14" s="119" customFormat="1" ht="58.5" customHeight="1" thickBot="1">
      <c r="A58" s="117"/>
      <c r="B58" s="251"/>
      <c r="C58" s="48"/>
      <c r="D58" s="49"/>
      <c r="E58" s="48"/>
      <c r="F58" s="48"/>
      <c r="G58" s="323" t="s">
        <v>41</v>
      </c>
      <c r="H58" s="324"/>
      <c r="I58" s="324"/>
      <c r="J58" s="324"/>
      <c r="K58" s="324"/>
      <c r="L58" s="280">
        <f>ROUNDUP((L53+L50)+L54,0)</f>
        <v>637105750</v>
      </c>
      <c r="M58" s="252"/>
      <c r="N58" s="117"/>
    </row>
    <row r="59" spans="1:14" ht="30.6" customHeight="1">
      <c r="A59" s="112"/>
      <c r="B59" s="248"/>
      <c r="C59" s="48"/>
      <c r="D59" s="49"/>
      <c r="E59" s="49"/>
      <c r="F59" s="49"/>
      <c r="G59" s="48"/>
      <c r="H59" s="48"/>
      <c r="I59" s="51"/>
      <c r="J59" s="51"/>
      <c r="K59" s="255"/>
      <c r="L59" s="256"/>
      <c r="M59" s="247"/>
      <c r="N59" s="112"/>
    </row>
    <row r="60" spans="1:14" ht="16.2">
      <c r="A60" s="112"/>
      <c r="B60" s="248"/>
      <c r="C60" s="238"/>
      <c r="D60" s="328"/>
      <c r="E60" s="328"/>
      <c r="F60" s="328"/>
      <c r="G60" s="328"/>
      <c r="H60" s="328"/>
      <c r="I60" s="328"/>
      <c r="J60" s="328"/>
      <c r="K60" s="328"/>
      <c r="L60" s="328"/>
      <c r="M60" s="247"/>
      <c r="N60" s="112"/>
    </row>
    <row r="61" spans="1:14" ht="30" customHeight="1">
      <c r="A61" s="112"/>
      <c r="B61" s="251"/>
      <c r="C61" s="329" t="s">
        <v>22</v>
      </c>
      <c r="D61" s="329"/>
      <c r="E61" s="329"/>
      <c r="F61" s="329"/>
      <c r="G61" s="329"/>
      <c r="H61" s="325" t="s">
        <v>5</v>
      </c>
      <c r="I61" s="325"/>
      <c r="J61" s="325"/>
      <c r="K61" s="325"/>
      <c r="L61" s="56" t="s">
        <v>11</v>
      </c>
      <c r="M61" s="247"/>
      <c r="N61" s="112"/>
    </row>
    <row r="62" spans="1:14" ht="30" customHeight="1">
      <c r="A62" s="112"/>
      <c r="B62" s="248"/>
      <c r="C62" s="329" t="s">
        <v>23</v>
      </c>
      <c r="D62" s="329"/>
      <c r="E62" s="329"/>
      <c r="F62" s="329"/>
      <c r="G62" s="329"/>
      <c r="H62" s="326" t="s">
        <v>12</v>
      </c>
      <c r="I62" s="326"/>
      <c r="J62" s="79"/>
      <c r="K62" s="56" t="s">
        <v>13</v>
      </c>
      <c r="L62" s="260" t="s">
        <v>24</v>
      </c>
      <c r="M62" s="247"/>
      <c r="N62" s="112"/>
    </row>
    <row r="63" spans="1:14" ht="30" customHeight="1">
      <c r="B63" s="249"/>
      <c r="C63" s="329" t="s">
        <v>25</v>
      </c>
      <c r="D63" s="329"/>
      <c r="E63" s="329"/>
      <c r="F63" s="329"/>
      <c r="G63" s="329"/>
      <c r="H63" s="330" t="s">
        <v>14</v>
      </c>
      <c r="I63" s="331"/>
      <c r="J63" s="80"/>
      <c r="K63" s="56" t="s">
        <v>15</v>
      </c>
      <c r="L63" s="260" t="s">
        <v>24</v>
      </c>
      <c r="M63" s="250"/>
    </row>
    <row r="64" spans="1:14" ht="58.05" customHeight="1">
      <c r="B64" s="249"/>
      <c r="C64" s="66"/>
      <c r="D64" s="66"/>
      <c r="E64" s="66"/>
      <c r="F64" s="66"/>
      <c r="G64" s="66"/>
      <c r="H64" s="325" t="s">
        <v>16</v>
      </c>
      <c r="I64" s="326"/>
      <c r="J64" s="79"/>
      <c r="K64" s="56" t="s">
        <v>17</v>
      </c>
      <c r="L64" s="260" t="s">
        <v>24</v>
      </c>
      <c r="M64" s="250"/>
    </row>
    <row r="65" spans="2:13" ht="58.05" customHeight="1" thickBot="1">
      <c r="B65" s="257"/>
      <c r="C65" s="70"/>
      <c r="D65" s="70"/>
      <c r="E65" s="70"/>
      <c r="F65" s="70"/>
      <c r="G65" s="70"/>
      <c r="H65" s="327" t="s">
        <v>18</v>
      </c>
      <c r="I65" s="327"/>
      <c r="J65" s="283"/>
      <c r="K65" s="258" t="s">
        <v>19</v>
      </c>
      <c r="L65" s="262" t="s">
        <v>24</v>
      </c>
      <c r="M65" s="259"/>
    </row>
  </sheetData>
  <mergeCells count="40">
    <mergeCell ref="C47:H47"/>
    <mergeCell ref="C48:H48"/>
    <mergeCell ref="C49:H49"/>
    <mergeCell ref="C50:K50"/>
    <mergeCell ref="J7:J8"/>
    <mergeCell ref="C9:L9"/>
    <mergeCell ref="C14:L14"/>
    <mergeCell ref="C24:L24"/>
    <mergeCell ref="C29:L29"/>
    <mergeCell ref="C35:L35"/>
    <mergeCell ref="C40:L40"/>
    <mergeCell ref="C44:K44"/>
    <mergeCell ref="K7:K8"/>
    <mergeCell ref="L7:L8"/>
    <mergeCell ref="C46:K46"/>
    <mergeCell ref="H64:I64"/>
    <mergeCell ref="H65:I65"/>
    <mergeCell ref="D60:L60"/>
    <mergeCell ref="C61:G61"/>
    <mergeCell ref="H61:K61"/>
    <mergeCell ref="C62:G62"/>
    <mergeCell ref="H62:I62"/>
    <mergeCell ref="C63:G63"/>
    <mergeCell ref="H63:I63"/>
    <mergeCell ref="G53:K53"/>
    <mergeCell ref="G54:K54"/>
    <mergeCell ref="G56:K56"/>
    <mergeCell ref="G57:K57"/>
    <mergeCell ref="G58:K58"/>
    <mergeCell ref="G55:K55"/>
    <mergeCell ref="C1:F1"/>
    <mergeCell ref="C3:L4"/>
    <mergeCell ref="C5:L5"/>
    <mergeCell ref="C6:L6"/>
    <mergeCell ref="C7:C8"/>
    <mergeCell ref="D7:D8"/>
    <mergeCell ref="E7:F7"/>
    <mergeCell ref="G7:G8"/>
    <mergeCell ref="H7:H8"/>
    <mergeCell ref="I7:I8"/>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72"/>
  <sheetViews>
    <sheetView showGridLines="0" view="pageBreakPreview" topLeftCell="A45" zoomScale="70" zoomScaleNormal="100" zoomScaleSheetLayoutView="70" zoomScalePageLayoutView="91" workbookViewId="0">
      <selection activeCell="C49" sqref="C49:H49"/>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72"/>
      <c r="D2" s="72"/>
      <c r="E2" s="73"/>
      <c r="F2" s="72"/>
      <c r="G2" s="72"/>
      <c r="H2" s="72"/>
      <c r="I2" s="72"/>
      <c r="J2" s="72"/>
      <c r="K2" s="72"/>
      <c r="L2" s="8"/>
      <c r="M2" s="5"/>
    </row>
    <row r="3" spans="1:13" ht="26.25" customHeight="1">
      <c r="A3" s="5"/>
      <c r="B3" s="9"/>
      <c r="C3" s="361" t="s">
        <v>0</v>
      </c>
      <c r="D3" s="362"/>
      <c r="E3" s="362"/>
      <c r="F3" s="362"/>
      <c r="G3" s="5"/>
      <c r="H3" s="5"/>
      <c r="I3" s="5"/>
      <c r="J3" s="5"/>
      <c r="K3" s="5"/>
      <c r="L3" s="10"/>
      <c r="M3" s="5"/>
    </row>
    <row r="4" spans="1:13" ht="15.6">
      <c r="A4" s="5"/>
      <c r="B4" s="9"/>
      <c r="C4" s="60"/>
      <c r="D4" s="61" t="s">
        <v>1</v>
      </c>
      <c r="E4" s="60"/>
      <c r="F4" s="61"/>
      <c r="G4" s="5"/>
      <c r="H4" s="5"/>
      <c r="I4" s="5"/>
      <c r="J4" s="5"/>
      <c r="K4" s="5"/>
      <c r="L4" s="10"/>
      <c r="M4" s="5"/>
    </row>
    <row r="5" spans="1:13" ht="15.6">
      <c r="A5" s="5"/>
      <c r="B5" s="9"/>
      <c r="C5" s="365" t="s">
        <v>20</v>
      </c>
      <c r="D5" s="365"/>
      <c r="E5" s="365"/>
      <c r="F5" s="365"/>
      <c r="G5" s="365"/>
      <c r="H5" s="365"/>
      <c r="I5" s="365"/>
      <c r="J5" s="365"/>
      <c r="K5" s="365"/>
      <c r="L5" s="10"/>
      <c r="M5" s="5"/>
    </row>
    <row r="6" spans="1:13" ht="16.2" thickBot="1">
      <c r="A6" s="5"/>
      <c r="B6" s="9"/>
      <c r="C6" s="366" t="s">
        <v>21</v>
      </c>
      <c r="D6" s="366"/>
      <c r="E6" s="366"/>
      <c r="F6" s="366"/>
      <c r="G6" s="366"/>
      <c r="H6" s="366"/>
      <c r="I6" s="366"/>
      <c r="J6" s="366"/>
      <c r="K6" s="366"/>
      <c r="L6" s="10"/>
      <c r="M6" s="5"/>
    </row>
    <row r="7" spans="1:13" ht="30" customHeight="1">
      <c r="A7" s="5"/>
      <c r="B7" s="9"/>
      <c r="C7" s="367" t="s">
        <v>2</v>
      </c>
      <c r="D7" s="369" t="s">
        <v>3</v>
      </c>
      <c r="E7" s="371" t="s">
        <v>4</v>
      </c>
      <c r="F7" s="371"/>
      <c r="G7" s="367" t="s">
        <v>5</v>
      </c>
      <c r="H7" s="369" t="s">
        <v>6</v>
      </c>
      <c r="I7" s="369" t="s">
        <v>7</v>
      </c>
      <c r="J7" s="372" t="s">
        <v>34</v>
      </c>
      <c r="K7" s="374" t="s">
        <v>35</v>
      </c>
      <c r="L7" s="10"/>
      <c r="M7" s="5"/>
    </row>
    <row r="8" spans="1:13" ht="30" customHeight="1" thickBot="1">
      <c r="A8" s="5"/>
      <c r="B8" s="9"/>
      <c r="C8" s="368"/>
      <c r="D8" s="370"/>
      <c r="E8" s="19" t="s">
        <v>8</v>
      </c>
      <c r="F8" s="19" t="s">
        <v>9</v>
      </c>
      <c r="G8" s="368"/>
      <c r="H8" s="370"/>
      <c r="I8" s="370"/>
      <c r="J8" s="373"/>
      <c r="K8" s="375"/>
      <c r="L8" s="10"/>
      <c r="M8" s="5"/>
    </row>
    <row r="9" spans="1:13" ht="30" customHeight="1" thickBot="1">
      <c r="A9" s="5"/>
      <c r="B9" s="9"/>
      <c r="C9" s="340" t="s">
        <v>27</v>
      </c>
      <c r="D9" s="341"/>
      <c r="E9" s="341"/>
      <c r="F9" s="341"/>
      <c r="G9" s="341"/>
      <c r="H9" s="341"/>
      <c r="I9" s="341"/>
      <c r="J9" s="341"/>
      <c r="K9" s="343"/>
      <c r="L9" s="10"/>
      <c r="M9" s="5"/>
    </row>
    <row r="10" spans="1:13" ht="30" customHeight="1">
      <c r="A10" s="5"/>
      <c r="B10" s="9"/>
      <c r="C10" s="20">
        <v>1</v>
      </c>
      <c r="D10" s="83">
        <v>1.1000000000000001</v>
      </c>
      <c r="E10" s="83" t="s">
        <v>28</v>
      </c>
      <c r="F10" s="84"/>
      <c r="G10" s="85" t="s">
        <v>29</v>
      </c>
      <c r="H10" s="87" t="s">
        <v>32</v>
      </c>
      <c r="I10" s="92">
        <v>384.56</v>
      </c>
      <c r="J10" s="89"/>
      <c r="K10" s="23"/>
      <c r="L10" s="10"/>
      <c r="M10" s="5"/>
    </row>
    <row r="11" spans="1:13" ht="30" customHeight="1">
      <c r="A11" s="5"/>
      <c r="B11" s="9"/>
      <c r="C11" s="20">
        <v>1</v>
      </c>
      <c r="D11" s="21">
        <v>1.2</v>
      </c>
      <c r="E11" s="21" t="s">
        <v>28</v>
      </c>
      <c r="F11" s="81"/>
      <c r="G11" s="82" t="s">
        <v>30</v>
      </c>
      <c r="H11" s="88" t="s">
        <v>33</v>
      </c>
      <c r="I11" s="91">
        <v>115.37</v>
      </c>
      <c r="J11" s="90"/>
      <c r="K11" s="23"/>
      <c r="L11" s="10"/>
      <c r="M11" s="5"/>
    </row>
    <row r="12" spans="1:13" ht="43.8" customHeight="1">
      <c r="A12" s="5"/>
      <c r="B12" s="9"/>
      <c r="C12" s="20">
        <v>1</v>
      </c>
      <c r="D12" s="21">
        <v>1.3</v>
      </c>
      <c r="E12" s="21" t="s">
        <v>28</v>
      </c>
      <c r="F12" s="81"/>
      <c r="G12" s="82" t="s">
        <v>31</v>
      </c>
      <c r="H12" s="88" t="s">
        <v>33</v>
      </c>
      <c r="I12" s="91">
        <v>76.91</v>
      </c>
      <c r="J12" s="90"/>
      <c r="K12" s="23"/>
      <c r="L12" s="10"/>
      <c r="M12" s="5"/>
    </row>
    <row r="13" spans="1:13" ht="30" customHeight="1" thickBot="1">
      <c r="A13" s="5"/>
      <c r="B13" s="9"/>
      <c r="C13" s="24" t="s">
        <v>10</v>
      </c>
      <c r="D13" s="25"/>
      <c r="E13" s="25"/>
      <c r="F13" s="25"/>
      <c r="G13" s="26"/>
      <c r="H13" s="25"/>
      <c r="I13" s="22"/>
      <c r="J13" s="27"/>
      <c r="K13" s="28"/>
      <c r="L13" s="10"/>
      <c r="M13" s="5"/>
    </row>
    <row r="14" spans="1:13" ht="30" customHeight="1" thickBot="1">
      <c r="A14" s="5"/>
      <c r="B14" s="9"/>
      <c r="C14" s="340" t="s">
        <v>42</v>
      </c>
      <c r="D14" s="341"/>
      <c r="E14" s="341"/>
      <c r="F14" s="341"/>
      <c r="G14" s="342"/>
      <c r="H14" s="342"/>
      <c r="I14" s="342"/>
      <c r="J14" s="341"/>
      <c r="K14" s="343"/>
      <c r="L14" s="10"/>
      <c r="M14" s="5"/>
    </row>
    <row r="15" spans="1:13" ht="30" customHeight="1">
      <c r="A15" s="5"/>
      <c r="B15" s="9"/>
      <c r="C15" s="20">
        <v>2</v>
      </c>
      <c r="D15" s="21">
        <v>2.1</v>
      </c>
      <c r="E15" s="21" t="s">
        <v>28</v>
      </c>
      <c r="F15" s="81"/>
      <c r="G15" s="82" t="s">
        <v>43</v>
      </c>
      <c r="H15" s="94" t="s">
        <v>33</v>
      </c>
      <c r="I15" s="91">
        <v>7.69</v>
      </c>
      <c r="J15" s="90"/>
      <c r="K15" s="29"/>
      <c r="L15" s="10"/>
      <c r="M15" s="5"/>
    </row>
    <row r="16" spans="1:13" ht="30" customHeight="1">
      <c r="A16" s="5"/>
      <c r="B16" s="9"/>
      <c r="C16" s="20">
        <v>2</v>
      </c>
      <c r="D16" s="21">
        <v>2.2000000000000002</v>
      </c>
      <c r="E16" s="21" t="s">
        <v>28</v>
      </c>
      <c r="F16" s="81"/>
      <c r="G16" s="82" t="s">
        <v>44</v>
      </c>
      <c r="H16" s="94" t="s">
        <v>33</v>
      </c>
      <c r="I16" s="91">
        <v>38.46</v>
      </c>
      <c r="J16" s="90"/>
      <c r="K16" s="29"/>
      <c r="L16" s="10"/>
      <c r="M16" s="5"/>
    </row>
    <row r="17" spans="1:13" s="5" customFormat="1" ht="30" customHeight="1">
      <c r="B17" s="9"/>
      <c r="C17" s="20">
        <v>2</v>
      </c>
      <c r="D17" s="30">
        <v>2.2999999999999998</v>
      </c>
      <c r="E17" s="30" t="s">
        <v>28</v>
      </c>
      <c r="F17" s="93"/>
      <c r="G17" s="82" t="s">
        <v>45</v>
      </c>
      <c r="H17" s="94" t="s">
        <v>51</v>
      </c>
      <c r="I17" s="91">
        <v>1466.27</v>
      </c>
      <c r="J17" s="90"/>
      <c r="K17" s="29"/>
      <c r="L17" s="10"/>
    </row>
    <row r="18" spans="1:13" ht="39.6">
      <c r="B18" s="16"/>
      <c r="C18" s="20">
        <v>2</v>
      </c>
      <c r="D18" s="21">
        <v>2.4</v>
      </c>
      <c r="E18" s="21" t="s">
        <v>28</v>
      </c>
      <c r="F18" s="81"/>
      <c r="G18" s="82" t="s">
        <v>46</v>
      </c>
      <c r="H18" s="94" t="s">
        <v>52</v>
      </c>
      <c r="I18" s="91">
        <v>56</v>
      </c>
      <c r="J18" s="90"/>
      <c r="K18" s="29"/>
      <c r="L18" s="17"/>
    </row>
    <row r="19" spans="1:13" ht="52.8">
      <c r="B19" s="16"/>
      <c r="C19" s="20">
        <v>2</v>
      </c>
      <c r="D19" s="21">
        <v>2.5</v>
      </c>
      <c r="E19" s="21" t="s">
        <v>28</v>
      </c>
      <c r="F19" s="81"/>
      <c r="G19" s="82" t="s">
        <v>47</v>
      </c>
      <c r="H19" s="94" t="s">
        <v>32</v>
      </c>
      <c r="I19" s="91">
        <v>467.16</v>
      </c>
      <c r="J19" s="90"/>
      <c r="K19" s="29"/>
      <c r="L19" s="17"/>
    </row>
    <row r="20" spans="1:13" ht="30" customHeight="1">
      <c r="B20" s="16"/>
      <c r="C20" s="20">
        <v>2</v>
      </c>
      <c r="D20" s="21">
        <v>2.6</v>
      </c>
      <c r="E20" s="21" t="s">
        <v>28</v>
      </c>
      <c r="F20" s="81"/>
      <c r="G20" s="82" t="s">
        <v>48</v>
      </c>
      <c r="H20" s="94" t="s">
        <v>53</v>
      </c>
      <c r="I20" s="91">
        <v>216</v>
      </c>
      <c r="J20" s="90"/>
      <c r="K20" s="29"/>
      <c r="L20" s="17"/>
    </row>
    <row r="21" spans="1:13" ht="30" customHeight="1">
      <c r="B21" s="16"/>
      <c r="C21" s="20">
        <v>2</v>
      </c>
      <c r="D21" s="30">
        <v>2.7</v>
      </c>
      <c r="E21" s="21" t="s">
        <v>28</v>
      </c>
      <c r="F21" s="81"/>
      <c r="G21" s="82" t="s">
        <v>49</v>
      </c>
      <c r="H21" s="94" t="s">
        <v>53</v>
      </c>
      <c r="I21" s="91">
        <v>76.37</v>
      </c>
      <c r="J21" s="90"/>
      <c r="K21" s="29"/>
      <c r="L21" s="17"/>
    </row>
    <row r="22" spans="1:13" ht="39.6">
      <c r="B22" s="16"/>
      <c r="C22" s="20">
        <v>2</v>
      </c>
      <c r="D22" s="21">
        <v>2.8</v>
      </c>
      <c r="E22" s="21" t="s">
        <v>28</v>
      </c>
      <c r="F22" s="81"/>
      <c r="G22" s="82" t="s">
        <v>50</v>
      </c>
      <c r="H22" s="94" t="s">
        <v>54</v>
      </c>
      <c r="I22" s="91">
        <v>4</v>
      </c>
      <c r="J22" s="90"/>
      <c r="K22" s="29"/>
      <c r="L22" s="17"/>
    </row>
    <row r="23" spans="1:13" ht="30" customHeight="1" thickBot="1">
      <c r="A23" s="5"/>
      <c r="B23" s="9"/>
      <c r="C23" s="24" t="s">
        <v>10</v>
      </c>
      <c r="D23" s="31"/>
      <c r="E23" s="32"/>
      <c r="F23" s="31"/>
      <c r="G23" s="31"/>
      <c r="H23" s="31"/>
      <c r="I23" s="22"/>
      <c r="J23" s="31"/>
      <c r="K23" s="28"/>
      <c r="L23" s="10"/>
      <c r="M23" s="5"/>
    </row>
    <row r="24" spans="1:13" ht="30" customHeight="1" thickBot="1">
      <c r="A24" s="5"/>
      <c r="B24" s="9"/>
      <c r="C24" s="340" t="s">
        <v>58</v>
      </c>
      <c r="D24" s="341"/>
      <c r="E24" s="341"/>
      <c r="F24" s="341"/>
      <c r="G24" s="341"/>
      <c r="H24" s="341"/>
      <c r="I24" s="341"/>
      <c r="J24" s="341"/>
      <c r="K24" s="343"/>
      <c r="L24" s="10"/>
      <c r="M24" s="5"/>
    </row>
    <row r="25" spans="1:13" ht="30" customHeight="1">
      <c r="A25" s="5"/>
      <c r="B25" s="9"/>
      <c r="C25" s="20">
        <v>3</v>
      </c>
      <c r="D25" s="96">
        <v>3.1</v>
      </c>
      <c r="E25" s="96" t="s">
        <v>28</v>
      </c>
      <c r="F25" s="96"/>
      <c r="G25" s="97" t="s">
        <v>55</v>
      </c>
      <c r="H25" s="98" t="s">
        <v>33</v>
      </c>
      <c r="I25" s="99">
        <v>6.43</v>
      </c>
      <c r="J25" s="89"/>
      <c r="K25" s="23"/>
      <c r="L25" s="10"/>
      <c r="M25" s="5"/>
    </row>
    <row r="26" spans="1:13" ht="66">
      <c r="A26" s="5"/>
      <c r="B26" s="9"/>
      <c r="C26" s="20">
        <v>3</v>
      </c>
      <c r="D26" s="34">
        <v>3.2</v>
      </c>
      <c r="E26" s="34" t="s">
        <v>28</v>
      </c>
      <c r="F26" s="34"/>
      <c r="G26" s="82" t="s">
        <v>56</v>
      </c>
      <c r="H26" s="94" t="s">
        <v>53</v>
      </c>
      <c r="I26" s="91">
        <v>10</v>
      </c>
      <c r="J26" s="90"/>
      <c r="K26" s="29"/>
      <c r="L26" s="10"/>
      <c r="M26" s="5"/>
    </row>
    <row r="27" spans="1:13" ht="30" customHeight="1">
      <c r="A27" s="5"/>
      <c r="B27" s="9"/>
      <c r="C27" s="20">
        <v>3</v>
      </c>
      <c r="D27" s="33">
        <v>3.3</v>
      </c>
      <c r="E27" s="33" t="s">
        <v>28</v>
      </c>
      <c r="F27" s="33"/>
      <c r="G27" s="100" t="s">
        <v>57</v>
      </c>
      <c r="H27" s="94" t="s">
        <v>52</v>
      </c>
      <c r="I27" s="95">
        <v>1</v>
      </c>
      <c r="J27" s="90"/>
      <c r="K27" s="29"/>
      <c r="L27" s="10"/>
      <c r="M27" s="5"/>
    </row>
    <row r="28" spans="1:13" ht="30" customHeight="1" thickBot="1">
      <c r="A28" s="5"/>
      <c r="B28" s="9"/>
      <c r="C28" s="35" t="s">
        <v>10</v>
      </c>
      <c r="D28" s="36"/>
      <c r="E28" s="36"/>
      <c r="F28" s="36"/>
      <c r="G28" s="37"/>
      <c r="H28" s="36"/>
      <c r="I28" s="86"/>
      <c r="J28" s="38"/>
      <c r="K28" s="39"/>
      <c r="L28" s="10"/>
      <c r="M28" s="5"/>
    </row>
    <row r="29" spans="1:13" ht="30" customHeight="1" thickBot="1">
      <c r="A29" s="5"/>
      <c r="B29" s="9"/>
      <c r="C29" s="340" t="s">
        <v>59</v>
      </c>
      <c r="D29" s="341"/>
      <c r="E29" s="341"/>
      <c r="F29" s="341"/>
      <c r="G29" s="342"/>
      <c r="H29" s="342"/>
      <c r="I29" s="342"/>
      <c r="J29" s="341"/>
      <c r="K29" s="343"/>
      <c r="L29" s="10"/>
      <c r="M29" s="5"/>
    </row>
    <row r="30" spans="1:13" ht="30" customHeight="1">
      <c r="A30" s="5"/>
      <c r="B30" s="9"/>
      <c r="C30" s="20">
        <v>4</v>
      </c>
      <c r="D30" s="33">
        <v>4.0999999999999996</v>
      </c>
      <c r="E30" s="33" t="s">
        <v>28</v>
      </c>
      <c r="F30" s="101"/>
      <c r="G30" s="100" t="s">
        <v>60</v>
      </c>
      <c r="H30" s="94" t="s">
        <v>52</v>
      </c>
      <c r="I30" s="95">
        <v>4</v>
      </c>
      <c r="J30" s="90"/>
      <c r="K30" s="29"/>
      <c r="L30" s="10"/>
      <c r="M30" s="5"/>
    </row>
    <row r="31" spans="1:13" ht="30" customHeight="1">
      <c r="A31" s="5"/>
      <c r="B31" s="9"/>
      <c r="C31" s="20">
        <v>4</v>
      </c>
      <c r="D31" s="33">
        <v>4.2</v>
      </c>
      <c r="E31" s="33" t="s">
        <v>28</v>
      </c>
      <c r="F31" s="101"/>
      <c r="G31" s="100" t="s">
        <v>61</v>
      </c>
      <c r="H31" s="94" t="s">
        <v>52</v>
      </c>
      <c r="I31" s="95">
        <v>4</v>
      </c>
      <c r="J31" s="90"/>
      <c r="K31" s="29"/>
      <c r="L31" s="10"/>
      <c r="M31" s="5"/>
    </row>
    <row r="32" spans="1:13" ht="30" customHeight="1">
      <c r="A32" s="5"/>
      <c r="B32" s="9"/>
      <c r="C32" s="20">
        <v>4</v>
      </c>
      <c r="D32" s="33">
        <v>4.3</v>
      </c>
      <c r="E32" s="33" t="s">
        <v>28</v>
      </c>
      <c r="F32" s="101"/>
      <c r="G32" s="100" t="s">
        <v>62</v>
      </c>
      <c r="H32" s="94" t="s">
        <v>52</v>
      </c>
      <c r="I32" s="95">
        <v>2</v>
      </c>
      <c r="J32" s="90"/>
      <c r="K32" s="29"/>
      <c r="L32" s="10"/>
      <c r="M32" s="5"/>
    </row>
    <row r="33" spans="1:13" ht="30" customHeight="1">
      <c r="A33" s="5"/>
      <c r="B33" s="9"/>
      <c r="C33" s="40">
        <v>4</v>
      </c>
      <c r="D33" s="33">
        <v>4.4000000000000004</v>
      </c>
      <c r="E33" s="33" t="s">
        <v>28</v>
      </c>
      <c r="F33" s="101"/>
      <c r="G33" s="100" t="s">
        <v>63</v>
      </c>
      <c r="H33" s="94" t="s">
        <v>52</v>
      </c>
      <c r="I33" s="95">
        <v>1</v>
      </c>
      <c r="J33" s="90"/>
      <c r="K33" s="29"/>
      <c r="L33" s="10"/>
      <c r="M33" s="5"/>
    </row>
    <row r="34" spans="1:13" ht="30" customHeight="1" thickBot="1">
      <c r="A34" s="5"/>
      <c r="B34" s="9"/>
      <c r="C34" s="24" t="s">
        <v>10</v>
      </c>
      <c r="D34" s="41"/>
      <c r="E34" s="41"/>
      <c r="F34" s="41"/>
      <c r="G34" s="42"/>
      <c r="H34" s="43"/>
      <c r="I34" s="86"/>
      <c r="J34" s="27"/>
      <c r="K34" s="28"/>
      <c r="L34" s="10"/>
      <c r="M34" s="5"/>
    </row>
    <row r="35" spans="1:13" ht="30" customHeight="1" thickBot="1">
      <c r="A35" s="5"/>
      <c r="B35" s="9"/>
      <c r="C35" s="340" t="s">
        <v>64</v>
      </c>
      <c r="D35" s="341"/>
      <c r="E35" s="341"/>
      <c r="F35" s="341"/>
      <c r="G35" s="341"/>
      <c r="H35" s="341"/>
      <c r="I35" s="341"/>
      <c r="J35" s="341"/>
      <c r="K35" s="343"/>
      <c r="L35" s="10"/>
      <c r="M35" s="5"/>
    </row>
    <row r="36" spans="1:13" ht="30" customHeight="1">
      <c r="A36" s="5"/>
      <c r="B36" s="9"/>
      <c r="C36" s="20">
        <v>5</v>
      </c>
      <c r="D36" s="96">
        <v>5.0999999999999996</v>
      </c>
      <c r="E36" s="96" t="s">
        <v>28</v>
      </c>
      <c r="F36" s="96"/>
      <c r="G36" s="97" t="s">
        <v>65</v>
      </c>
      <c r="H36" s="98" t="s">
        <v>52</v>
      </c>
      <c r="I36" s="99">
        <v>4</v>
      </c>
      <c r="J36" s="89"/>
      <c r="K36" s="23"/>
      <c r="L36" s="10"/>
      <c r="M36" s="5"/>
    </row>
    <row r="37" spans="1:13" ht="30" customHeight="1">
      <c r="A37" s="5"/>
      <c r="B37" s="9"/>
      <c r="C37" s="20">
        <v>5</v>
      </c>
      <c r="D37" s="33">
        <v>5.2</v>
      </c>
      <c r="E37" s="33" t="s">
        <v>28</v>
      </c>
      <c r="F37" s="33"/>
      <c r="G37" s="82" t="s">
        <v>66</v>
      </c>
      <c r="H37" s="94" t="s">
        <v>52</v>
      </c>
      <c r="I37" s="91">
        <v>16</v>
      </c>
      <c r="J37" s="90"/>
      <c r="K37" s="29"/>
      <c r="L37" s="10"/>
      <c r="M37" s="5"/>
    </row>
    <row r="38" spans="1:13" ht="30" customHeight="1">
      <c r="A38" s="5"/>
      <c r="B38" s="9"/>
      <c r="C38" s="20">
        <v>5</v>
      </c>
      <c r="D38" s="33">
        <v>5.3</v>
      </c>
      <c r="E38" s="33" t="s">
        <v>28</v>
      </c>
      <c r="F38" s="33"/>
      <c r="G38" s="82" t="s">
        <v>67</v>
      </c>
      <c r="H38" s="94" t="s">
        <v>52</v>
      </c>
      <c r="I38" s="91">
        <v>36</v>
      </c>
      <c r="J38" s="90"/>
      <c r="K38" s="29"/>
      <c r="L38" s="10"/>
      <c r="M38" s="5"/>
    </row>
    <row r="39" spans="1:13" ht="30" customHeight="1" thickBot="1">
      <c r="A39" s="5"/>
      <c r="B39" s="9"/>
      <c r="C39" s="24" t="s">
        <v>10</v>
      </c>
      <c r="D39" s="41"/>
      <c r="E39" s="41"/>
      <c r="F39" s="41"/>
      <c r="G39" s="44"/>
      <c r="H39" s="43"/>
      <c r="I39" s="22"/>
      <c r="J39" s="27"/>
      <c r="K39" s="28"/>
      <c r="L39" s="10"/>
      <c r="M39" s="5"/>
    </row>
    <row r="40" spans="1:13" ht="30" customHeight="1" thickBot="1">
      <c r="A40" s="5"/>
      <c r="B40" s="9"/>
      <c r="C40" s="340" t="s">
        <v>71</v>
      </c>
      <c r="D40" s="341"/>
      <c r="E40" s="341"/>
      <c r="F40" s="341"/>
      <c r="G40" s="341"/>
      <c r="H40" s="341"/>
      <c r="I40" s="341"/>
      <c r="J40" s="341"/>
      <c r="K40" s="343"/>
      <c r="L40" s="10"/>
      <c r="M40" s="5"/>
    </row>
    <row r="41" spans="1:13" ht="30" customHeight="1">
      <c r="A41" s="5"/>
      <c r="B41" s="9"/>
      <c r="C41" s="20">
        <v>5</v>
      </c>
      <c r="D41" s="96">
        <v>5.0999999999999996</v>
      </c>
      <c r="E41" s="96" t="s">
        <v>28</v>
      </c>
      <c r="F41" s="102"/>
      <c r="G41" s="97" t="s">
        <v>68</v>
      </c>
      <c r="H41" s="98" t="s">
        <v>69</v>
      </c>
      <c r="I41" s="479">
        <v>5916.5141094378096</v>
      </c>
      <c r="J41" s="89"/>
      <c r="K41" s="23"/>
      <c r="L41" s="10"/>
      <c r="M41" s="5"/>
    </row>
    <row r="42" spans="1:13" ht="30" customHeight="1">
      <c r="A42" s="5"/>
      <c r="B42" s="9"/>
      <c r="C42" s="20">
        <v>5</v>
      </c>
      <c r="D42" s="33">
        <v>5.2</v>
      </c>
      <c r="E42" s="33" t="s">
        <v>28</v>
      </c>
      <c r="F42" s="101"/>
      <c r="G42" s="82" t="s">
        <v>70</v>
      </c>
      <c r="H42" s="94" t="s">
        <v>51</v>
      </c>
      <c r="I42" s="91">
        <v>1466.27</v>
      </c>
      <c r="J42" s="90"/>
      <c r="K42" s="29"/>
      <c r="L42" s="10"/>
      <c r="M42" s="5"/>
    </row>
    <row r="43" spans="1:13" ht="30" customHeight="1" thickBot="1">
      <c r="A43" s="5"/>
      <c r="B43" s="9"/>
      <c r="C43" s="24" t="s">
        <v>10</v>
      </c>
      <c r="D43" s="41"/>
      <c r="E43" s="41"/>
      <c r="F43" s="41"/>
      <c r="G43" s="44"/>
      <c r="H43" s="43"/>
      <c r="I43" s="86"/>
      <c r="J43" s="27"/>
      <c r="K43" s="28"/>
      <c r="L43" s="10"/>
      <c r="M43" s="5"/>
    </row>
    <row r="44" spans="1:13" s="3" customFormat="1" ht="30" customHeight="1" thickBot="1">
      <c r="A44" s="11"/>
      <c r="B44" s="12"/>
      <c r="C44" s="344" t="s">
        <v>139</v>
      </c>
      <c r="D44" s="345"/>
      <c r="E44" s="345"/>
      <c r="F44" s="345"/>
      <c r="G44" s="345"/>
      <c r="H44" s="345"/>
      <c r="I44" s="345"/>
      <c r="J44" s="346"/>
      <c r="K44" s="45"/>
      <c r="L44" s="13"/>
      <c r="M44" s="11"/>
    </row>
    <row r="45" spans="1:13" s="3" customFormat="1" ht="16.2" thickBot="1">
      <c r="A45" s="11"/>
      <c r="B45" s="12"/>
      <c r="C45" s="46"/>
      <c r="D45" s="46"/>
      <c r="E45" s="46"/>
      <c r="F45" s="46"/>
      <c r="G45" s="46"/>
      <c r="H45" s="46"/>
      <c r="I45" s="46"/>
      <c r="J45" s="46"/>
      <c r="K45" s="47"/>
      <c r="L45" s="13"/>
      <c r="M45" s="11"/>
    </row>
    <row r="46" spans="1:13" s="3" customFormat="1" ht="30" customHeight="1" thickBot="1">
      <c r="A46" s="11"/>
      <c r="B46" s="12"/>
      <c r="C46" s="351" t="s">
        <v>135</v>
      </c>
      <c r="D46" s="352"/>
      <c r="E46" s="352"/>
      <c r="F46" s="352"/>
      <c r="G46" s="352"/>
      <c r="H46" s="352"/>
      <c r="I46" s="352"/>
      <c r="J46" s="356"/>
      <c r="K46" s="275"/>
      <c r="L46" s="11"/>
    </row>
    <row r="47" spans="1:13" s="3" customFormat="1" ht="30" customHeight="1">
      <c r="A47" s="11"/>
      <c r="B47" s="12"/>
      <c r="C47" s="332" t="s">
        <v>140</v>
      </c>
      <c r="D47" s="333"/>
      <c r="E47" s="333"/>
      <c r="F47" s="333"/>
      <c r="G47" s="333"/>
      <c r="H47" s="333"/>
      <c r="I47" s="295">
        <v>0.01</v>
      </c>
      <c r="J47" s="296"/>
      <c r="K47" s="274"/>
      <c r="L47" s="11"/>
    </row>
    <row r="48" spans="1:13" s="3" customFormat="1" ht="30" customHeight="1">
      <c r="A48" s="11"/>
      <c r="B48" s="12"/>
      <c r="C48" s="334" t="s">
        <v>141</v>
      </c>
      <c r="D48" s="335"/>
      <c r="E48" s="335"/>
      <c r="F48" s="335"/>
      <c r="G48" s="335"/>
      <c r="H48" s="335"/>
      <c r="I48" s="269">
        <v>1.2E-2</v>
      </c>
      <c r="J48" s="276"/>
      <c r="K48" s="270"/>
      <c r="L48" s="11"/>
    </row>
    <row r="49" spans="1:13" s="3" customFormat="1" ht="30" customHeight="1">
      <c r="A49" s="11"/>
      <c r="B49" s="12"/>
      <c r="C49" s="334" t="s">
        <v>136</v>
      </c>
      <c r="D49" s="335"/>
      <c r="E49" s="335"/>
      <c r="F49" s="335"/>
      <c r="G49" s="335"/>
      <c r="H49" s="335"/>
      <c r="I49" s="269">
        <v>0.11</v>
      </c>
      <c r="J49" s="276" t="s">
        <v>138</v>
      </c>
      <c r="K49" s="270"/>
      <c r="L49" s="11"/>
    </row>
    <row r="50" spans="1:13" s="3" customFormat="1" ht="30" customHeight="1" thickBot="1">
      <c r="A50" s="11"/>
      <c r="B50" s="12"/>
      <c r="C50" s="353" t="s">
        <v>137</v>
      </c>
      <c r="D50" s="354"/>
      <c r="E50" s="354"/>
      <c r="F50" s="354"/>
      <c r="G50" s="354"/>
      <c r="H50" s="354"/>
      <c r="I50" s="354"/>
      <c r="J50" s="355"/>
      <c r="K50" s="294"/>
      <c r="L50" s="11"/>
    </row>
    <row r="51" spans="1:13" s="3" customFormat="1" ht="15.6">
      <c r="A51" s="11"/>
      <c r="B51" s="12"/>
      <c r="C51" s="46"/>
      <c r="D51" s="46"/>
      <c r="E51" s="46"/>
      <c r="F51" s="46"/>
      <c r="G51" s="46"/>
      <c r="H51" s="46"/>
      <c r="I51" s="46"/>
      <c r="J51" s="46"/>
      <c r="K51" s="47"/>
      <c r="L51" s="11"/>
      <c r="M51" s="11"/>
    </row>
    <row r="52" spans="1:13" s="3" customFormat="1" ht="16.2" thickBot="1">
      <c r="A52" s="11"/>
      <c r="B52" s="12"/>
      <c r="C52" s="46"/>
      <c r="D52" s="46"/>
      <c r="E52" s="46"/>
      <c r="F52" s="46"/>
      <c r="G52" s="46"/>
      <c r="H52" s="46"/>
      <c r="I52" s="46"/>
      <c r="J52" s="46"/>
      <c r="K52" s="47"/>
      <c r="L52" s="11"/>
      <c r="M52" s="11"/>
    </row>
    <row r="53" spans="1:13" s="3" customFormat="1" ht="30" customHeight="1">
      <c r="A53" s="11"/>
      <c r="B53" s="12"/>
      <c r="C53" s="48"/>
      <c r="D53" s="49"/>
      <c r="E53" s="48"/>
      <c r="F53" s="48"/>
      <c r="G53" s="317" t="s">
        <v>36</v>
      </c>
      <c r="H53" s="318"/>
      <c r="I53" s="318"/>
      <c r="J53" s="318"/>
      <c r="K53" s="107"/>
      <c r="L53" s="103"/>
      <c r="M53" s="11"/>
    </row>
    <row r="54" spans="1:13" s="3" customFormat="1" ht="30" customHeight="1">
      <c r="A54" s="11"/>
      <c r="B54" s="12"/>
      <c r="C54" s="48"/>
      <c r="D54" s="49"/>
      <c r="E54" s="48"/>
      <c r="F54" s="48"/>
      <c r="G54" s="319" t="s">
        <v>37</v>
      </c>
      <c r="H54" s="320"/>
      <c r="I54" s="320"/>
      <c r="J54" s="320"/>
      <c r="K54" s="108"/>
      <c r="L54" s="103"/>
      <c r="M54" s="11"/>
    </row>
    <row r="55" spans="1:13" s="3" customFormat="1" ht="30" customHeight="1">
      <c r="A55" s="11"/>
      <c r="B55" s="12"/>
      <c r="C55" s="48"/>
      <c r="D55" s="50"/>
      <c r="E55" s="50"/>
      <c r="F55" s="50"/>
      <c r="G55" s="321" t="s">
        <v>38</v>
      </c>
      <c r="H55" s="322"/>
      <c r="I55" s="322"/>
      <c r="J55" s="322"/>
      <c r="K55" s="109"/>
      <c r="L55" s="104"/>
      <c r="M55" s="11"/>
    </row>
    <row r="56" spans="1:13" s="3" customFormat="1" ht="30" customHeight="1">
      <c r="A56" s="11"/>
      <c r="B56" s="12"/>
      <c r="C56" s="48"/>
      <c r="D56" s="50"/>
      <c r="E56" s="50"/>
      <c r="F56" s="50"/>
      <c r="G56" s="321" t="s">
        <v>39</v>
      </c>
      <c r="H56" s="322"/>
      <c r="I56" s="322"/>
      <c r="J56" s="322"/>
      <c r="K56" s="110"/>
      <c r="L56" s="105"/>
      <c r="M56" s="11"/>
    </row>
    <row r="57" spans="1:13" s="3" customFormat="1" ht="30" customHeight="1">
      <c r="A57" s="11"/>
      <c r="B57" s="12"/>
      <c r="C57" s="48"/>
      <c r="D57" s="49"/>
      <c r="E57" s="48"/>
      <c r="F57" s="48"/>
      <c r="G57" s="321" t="s">
        <v>40</v>
      </c>
      <c r="H57" s="322"/>
      <c r="I57" s="322"/>
      <c r="J57" s="322"/>
      <c r="K57" s="110"/>
      <c r="L57" s="105"/>
      <c r="M57" s="11"/>
    </row>
    <row r="58" spans="1:13" s="3" customFormat="1" ht="30" customHeight="1" thickBot="1">
      <c r="A58" s="11"/>
      <c r="B58" s="12"/>
      <c r="C58" s="48"/>
      <c r="D58" s="49"/>
      <c r="E58" s="48"/>
      <c r="F58" s="48"/>
      <c r="G58" s="323" t="s">
        <v>41</v>
      </c>
      <c r="H58" s="324"/>
      <c r="I58" s="324"/>
      <c r="J58" s="324"/>
      <c r="K58" s="111"/>
      <c r="L58" s="106"/>
      <c r="M58" s="11"/>
    </row>
    <row r="59" spans="1:13" s="3" customFormat="1" ht="16.2" thickBot="1">
      <c r="A59" s="11"/>
      <c r="B59" s="12"/>
      <c r="C59" s="48"/>
      <c r="D59" s="49"/>
      <c r="E59" s="49"/>
      <c r="F59" s="49"/>
      <c r="G59" s="48"/>
      <c r="H59" s="48"/>
      <c r="I59" s="51"/>
      <c r="J59" s="52"/>
      <c r="K59" s="53"/>
      <c r="L59" s="13"/>
      <c r="M59" s="11"/>
    </row>
    <row r="60" spans="1:13" s="3" customFormat="1" ht="15.6">
      <c r="A60" s="11"/>
      <c r="B60" s="12"/>
      <c r="C60" s="54"/>
      <c r="D60" s="363"/>
      <c r="E60" s="363"/>
      <c r="F60" s="363"/>
      <c r="G60" s="363"/>
      <c r="H60" s="363"/>
      <c r="I60" s="363"/>
      <c r="J60" s="363"/>
      <c r="K60" s="364"/>
      <c r="L60" s="14"/>
      <c r="M60" s="11"/>
    </row>
    <row r="61" spans="1:13" s="3" customFormat="1" ht="46.5" customHeight="1">
      <c r="A61" s="11"/>
      <c r="B61" s="12"/>
      <c r="C61" s="359" t="s">
        <v>22</v>
      </c>
      <c r="D61" s="329"/>
      <c r="E61" s="329"/>
      <c r="F61" s="329"/>
      <c r="G61" s="329"/>
      <c r="H61" s="360" t="s">
        <v>5</v>
      </c>
      <c r="I61" s="360"/>
      <c r="J61" s="360"/>
      <c r="K61" s="55" t="s">
        <v>11</v>
      </c>
      <c r="L61" s="15"/>
      <c r="M61" s="11"/>
    </row>
    <row r="62" spans="1:13" s="3" customFormat="1" ht="32.25" customHeight="1">
      <c r="A62" s="11"/>
      <c r="B62" s="12"/>
      <c r="C62" s="359" t="s">
        <v>23</v>
      </c>
      <c r="D62" s="329"/>
      <c r="E62" s="329"/>
      <c r="F62" s="329"/>
      <c r="G62" s="329"/>
      <c r="H62" s="326" t="s">
        <v>12</v>
      </c>
      <c r="I62" s="326"/>
      <c r="J62" s="56" t="s">
        <v>13</v>
      </c>
      <c r="K62" s="57" t="s">
        <v>24</v>
      </c>
      <c r="L62" s="68"/>
      <c r="M62" s="11"/>
    </row>
    <row r="63" spans="1:13" s="3" customFormat="1" ht="30" customHeight="1">
      <c r="A63" s="11"/>
      <c r="B63" s="12"/>
      <c r="C63" s="359" t="s">
        <v>25</v>
      </c>
      <c r="D63" s="329"/>
      <c r="E63" s="329"/>
      <c r="F63" s="329"/>
      <c r="G63" s="329"/>
      <c r="H63" s="330" t="s">
        <v>14</v>
      </c>
      <c r="I63" s="331"/>
      <c r="J63" s="56" t="s">
        <v>15</v>
      </c>
      <c r="K63" s="57" t="s">
        <v>24</v>
      </c>
      <c r="L63" s="15"/>
      <c r="M63" s="11"/>
    </row>
    <row r="64" spans="1:13" s="4" customFormat="1" ht="58.5" customHeight="1">
      <c r="A64" s="11"/>
      <c r="B64" s="12"/>
      <c r="C64" s="62"/>
      <c r="D64" s="63"/>
      <c r="E64" s="63"/>
      <c r="F64" s="63"/>
      <c r="G64" s="64"/>
      <c r="H64" s="325" t="s">
        <v>16</v>
      </c>
      <c r="I64" s="326"/>
      <c r="J64" s="56" t="s">
        <v>17</v>
      </c>
      <c r="K64" s="57" t="s">
        <v>24</v>
      </c>
      <c r="L64" s="13"/>
      <c r="M64" s="11"/>
    </row>
    <row r="65" spans="1:13" ht="57.75" customHeight="1">
      <c r="A65" s="5"/>
      <c r="B65" s="9"/>
      <c r="C65" s="65"/>
      <c r="D65" s="66"/>
      <c r="E65" s="66"/>
      <c r="F65" s="66"/>
      <c r="G65" s="67"/>
      <c r="H65" s="326" t="s">
        <v>18</v>
      </c>
      <c r="I65" s="326"/>
      <c r="J65" s="56" t="s">
        <v>19</v>
      </c>
      <c r="K65" s="57" t="s">
        <v>24</v>
      </c>
      <c r="L65" s="10"/>
      <c r="M65" s="5"/>
    </row>
    <row r="66" spans="1:13" ht="16.2" thickBot="1">
      <c r="A66" s="5"/>
      <c r="B66" s="9"/>
      <c r="C66" s="65"/>
      <c r="D66" s="70"/>
      <c r="E66" s="70"/>
      <c r="F66" s="66"/>
      <c r="G66" s="71"/>
      <c r="H66" s="357"/>
      <c r="I66" s="357"/>
      <c r="J66" s="357"/>
      <c r="K66" s="358"/>
      <c r="L66" s="10"/>
      <c r="M66" s="5"/>
    </row>
    <row r="67" spans="1:13" ht="47.25" customHeight="1">
      <c r="A67" s="5"/>
      <c r="B67" s="9"/>
      <c r="C67" s="69"/>
      <c r="D67" s="58"/>
      <c r="E67" s="58"/>
      <c r="F67" s="69"/>
      <c r="G67" s="58"/>
      <c r="H67" s="69"/>
      <c r="I67" s="69"/>
      <c r="J67" s="69"/>
      <c r="K67" s="69"/>
      <c r="L67" s="10"/>
      <c r="M67" s="5"/>
    </row>
    <row r="68" spans="1:13" ht="47.25" customHeight="1">
      <c r="A68" s="5"/>
      <c r="B68" s="9"/>
      <c r="C68" s="58"/>
      <c r="D68" s="58"/>
      <c r="E68" s="58"/>
      <c r="F68" s="58"/>
      <c r="G68" s="59" t="s">
        <v>26</v>
      </c>
      <c r="H68" s="58"/>
      <c r="I68" s="58"/>
      <c r="J68" s="58"/>
      <c r="K68" s="58"/>
      <c r="L68" s="10"/>
      <c r="M68" s="5"/>
    </row>
    <row r="69" spans="1:13" ht="16.2" thickBot="1">
      <c r="A69" s="5"/>
      <c r="B69" s="74"/>
      <c r="C69" s="75"/>
      <c r="D69" s="75"/>
      <c r="E69" s="76"/>
      <c r="F69" s="75"/>
      <c r="G69" s="77"/>
      <c r="H69" s="75"/>
      <c r="I69" s="75"/>
      <c r="J69" s="75"/>
      <c r="K69" s="75"/>
      <c r="L69" s="78"/>
      <c r="M69" s="5"/>
    </row>
    <row r="70" spans="1:13" ht="16.2" thickTop="1">
      <c r="A70" s="5"/>
      <c r="B70" s="5"/>
      <c r="C70" s="5"/>
      <c r="D70" s="5"/>
      <c r="E70" s="6"/>
      <c r="F70" s="5"/>
      <c r="G70" s="5"/>
      <c r="H70" s="5"/>
      <c r="I70" s="5"/>
      <c r="J70" s="5"/>
      <c r="K70" s="5"/>
      <c r="L70" s="5"/>
      <c r="M70" s="5"/>
    </row>
    <row r="72" spans="1:13">
      <c r="H72" s="18"/>
    </row>
  </sheetData>
  <mergeCells count="39">
    <mergeCell ref="C3:F3"/>
    <mergeCell ref="D60:K60"/>
    <mergeCell ref="C5:K5"/>
    <mergeCell ref="C6:K6"/>
    <mergeCell ref="C7:C8"/>
    <mergeCell ref="D7:D8"/>
    <mergeCell ref="E7:F7"/>
    <mergeCell ref="G7:G8"/>
    <mergeCell ref="H7:H8"/>
    <mergeCell ref="I7:I8"/>
    <mergeCell ref="J7:J8"/>
    <mergeCell ref="K7:K8"/>
    <mergeCell ref="C44:J44"/>
    <mergeCell ref="C9:K9"/>
    <mergeCell ref="G53:J53"/>
    <mergeCell ref="G54:J54"/>
    <mergeCell ref="C61:G61"/>
    <mergeCell ref="H61:J61"/>
    <mergeCell ref="C62:G62"/>
    <mergeCell ref="H62:I62"/>
    <mergeCell ref="G55:J55"/>
    <mergeCell ref="G58:J58"/>
    <mergeCell ref="G56:J56"/>
    <mergeCell ref="G57:J57"/>
    <mergeCell ref="H66:K66"/>
    <mergeCell ref="C63:G63"/>
    <mergeCell ref="H63:I63"/>
    <mergeCell ref="H64:I64"/>
    <mergeCell ref="H65:I65"/>
    <mergeCell ref="C14:K14"/>
    <mergeCell ref="C24:K24"/>
    <mergeCell ref="C29:K29"/>
    <mergeCell ref="C35:K35"/>
    <mergeCell ref="C40:K40"/>
    <mergeCell ref="C47:H47"/>
    <mergeCell ref="C48:H48"/>
    <mergeCell ref="C49:H49"/>
    <mergeCell ref="C50:J50"/>
    <mergeCell ref="C46:J4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23AFF-53E1-4768-9211-5EA41A5A0D5D}">
  <dimension ref="B1:P91"/>
  <sheetViews>
    <sheetView showGridLines="0" view="pageBreakPreview" topLeftCell="A64" zoomScale="80" zoomScaleNormal="80" zoomScaleSheetLayoutView="80" workbookViewId="0">
      <selection activeCell="A6" sqref="A6:XFD6"/>
    </sheetView>
  </sheetViews>
  <sheetFormatPr baseColWidth="10" defaultColWidth="11.44140625" defaultRowHeight="13.8"/>
  <cols>
    <col min="1" max="2" width="3.44140625" style="121" customWidth="1"/>
    <col min="3" max="3" width="12.44140625" style="121" customWidth="1"/>
    <col min="4" max="4" width="18" style="121" customWidth="1"/>
    <col min="5" max="11" width="11.44140625" style="121"/>
    <col min="12" max="12" width="17.44140625" style="121" customWidth="1"/>
    <col min="13" max="14" width="11.44140625" style="121"/>
    <col min="15" max="15" width="20" style="121" customWidth="1"/>
    <col min="16" max="17" width="3.44140625" style="121" customWidth="1"/>
    <col min="18" max="16384" width="11.44140625" style="121"/>
  </cols>
  <sheetData>
    <row r="1" spans="2:16" ht="14.4" thickBot="1"/>
    <row r="2" spans="2:16" ht="14.4" thickTop="1">
      <c r="B2" s="122"/>
      <c r="C2" s="123"/>
      <c r="D2" s="123"/>
      <c r="E2" s="123"/>
      <c r="F2" s="123"/>
      <c r="G2" s="123"/>
      <c r="H2" s="123"/>
      <c r="I2" s="123"/>
      <c r="J2" s="123"/>
      <c r="K2" s="123"/>
      <c r="L2" s="123"/>
      <c r="M2" s="123"/>
      <c r="N2" s="123"/>
      <c r="O2" s="123"/>
      <c r="P2" s="124"/>
    </row>
    <row r="3" spans="2:16" ht="36.75" customHeight="1">
      <c r="B3" s="125"/>
      <c r="C3" s="376" t="s">
        <v>75</v>
      </c>
      <c r="D3" s="377"/>
      <c r="E3" s="377"/>
      <c r="F3" s="377"/>
      <c r="P3" s="126"/>
    </row>
    <row r="4" spans="2:16">
      <c r="B4" s="125"/>
      <c r="C4" s="127"/>
      <c r="D4" s="128" t="s">
        <v>76</v>
      </c>
      <c r="E4" s="127"/>
      <c r="F4" s="129"/>
      <c r="P4" s="126"/>
    </row>
    <row r="5" spans="2:16">
      <c r="B5" s="125"/>
      <c r="C5" s="130"/>
      <c r="D5" s="131"/>
      <c r="E5" s="130"/>
      <c r="F5" s="131"/>
      <c r="P5" s="126"/>
    </row>
    <row r="6" spans="2:16" ht="48" hidden="1" customHeight="1">
      <c r="B6" s="125"/>
      <c r="C6" s="378" t="s">
        <v>77</v>
      </c>
      <c r="D6" s="378"/>
      <c r="E6" s="378"/>
      <c r="F6" s="378"/>
      <c r="G6" s="378"/>
      <c r="H6" s="378"/>
      <c r="I6" s="378"/>
      <c r="J6" s="378"/>
      <c r="K6" s="378"/>
      <c r="L6" s="378"/>
      <c r="M6" s="378"/>
      <c r="N6" s="378"/>
      <c r="O6" s="378"/>
      <c r="P6" s="132"/>
    </row>
    <row r="7" spans="2:16" ht="15" thickBot="1">
      <c r="B7" s="125"/>
      <c r="C7" s="133"/>
      <c r="D7" s="133"/>
      <c r="E7" s="133"/>
      <c r="F7" s="133"/>
      <c r="G7" s="133"/>
      <c r="H7" s="133"/>
      <c r="I7" s="133"/>
      <c r="J7" s="133"/>
      <c r="K7" s="133"/>
      <c r="L7" s="133"/>
      <c r="M7" s="133"/>
      <c r="N7" s="133"/>
      <c r="O7" s="133"/>
      <c r="P7" s="126"/>
    </row>
    <row r="8" spans="2:16" ht="14.4">
      <c r="B8" s="125"/>
      <c r="C8" s="379"/>
      <c r="D8" s="381"/>
      <c r="E8" s="382"/>
      <c r="F8" s="382"/>
      <c r="G8" s="382"/>
      <c r="H8" s="382"/>
      <c r="I8" s="382"/>
      <c r="J8" s="382"/>
      <c r="K8" s="383"/>
      <c r="L8" s="384"/>
      <c r="M8" s="385"/>
      <c r="N8" s="385"/>
      <c r="O8" s="386"/>
      <c r="P8" s="134"/>
    </row>
    <row r="9" spans="2:16" ht="14.4">
      <c r="B9" s="125"/>
      <c r="C9" s="380"/>
      <c r="D9" s="390" t="s">
        <v>78</v>
      </c>
      <c r="E9" s="391"/>
      <c r="F9" s="391"/>
      <c r="G9" s="391"/>
      <c r="H9" s="391"/>
      <c r="I9" s="391"/>
      <c r="J9" s="391"/>
      <c r="K9" s="392"/>
      <c r="L9" s="387"/>
      <c r="M9" s="388"/>
      <c r="N9" s="388"/>
      <c r="O9" s="389"/>
      <c r="P9" s="134"/>
    </row>
    <row r="10" spans="2:16" ht="14.4">
      <c r="B10" s="125"/>
      <c r="C10" s="380"/>
      <c r="D10" s="390"/>
      <c r="E10" s="391"/>
      <c r="F10" s="391"/>
      <c r="G10" s="391"/>
      <c r="H10" s="391"/>
      <c r="I10" s="391"/>
      <c r="J10" s="391"/>
      <c r="K10" s="392"/>
      <c r="L10" s="393" t="s">
        <v>79</v>
      </c>
      <c r="M10" s="395"/>
      <c r="N10" s="396"/>
      <c r="O10" s="397"/>
      <c r="P10" s="134"/>
    </row>
    <row r="11" spans="2:16" ht="14.4">
      <c r="B11" s="125"/>
      <c r="C11" s="380"/>
      <c r="D11" s="390" t="s">
        <v>80</v>
      </c>
      <c r="E11" s="391"/>
      <c r="F11" s="391"/>
      <c r="G11" s="391"/>
      <c r="H11" s="391"/>
      <c r="I11" s="391"/>
      <c r="J11" s="391"/>
      <c r="K11" s="392"/>
      <c r="L11" s="394"/>
      <c r="M11" s="398"/>
      <c r="N11" s="399"/>
      <c r="O11" s="400"/>
      <c r="P11" s="135"/>
    </row>
    <row r="12" spans="2:16" ht="12.75" customHeight="1">
      <c r="B12" s="125"/>
      <c r="C12" s="380"/>
      <c r="D12" s="401"/>
      <c r="E12" s="402"/>
      <c r="F12" s="402"/>
      <c r="G12" s="402"/>
      <c r="H12" s="402"/>
      <c r="I12" s="402"/>
      <c r="J12" s="402"/>
      <c r="K12" s="403"/>
      <c r="L12" s="393" t="s">
        <v>81</v>
      </c>
      <c r="M12" s="393">
        <v>1</v>
      </c>
      <c r="N12" s="393" t="s">
        <v>82</v>
      </c>
      <c r="O12" s="405">
        <v>1</v>
      </c>
      <c r="P12" s="134"/>
    </row>
    <row r="13" spans="2:16">
      <c r="B13" s="125"/>
      <c r="C13" s="380"/>
      <c r="D13" s="401"/>
      <c r="E13" s="402"/>
      <c r="F13" s="402"/>
      <c r="G13" s="402"/>
      <c r="H13" s="402"/>
      <c r="I13" s="402"/>
      <c r="J13" s="402"/>
      <c r="K13" s="403"/>
      <c r="L13" s="404"/>
      <c r="M13" s="404"/>
      <c r="N13" s="404"/>
      <c r="O13" s="406"/>
      <c r="P13" s="134"/>
    </row>
    <row r="14" spans="2:16" ht="14.4">
      <c r="B14" s="125"/>
      <c r="C14" s="380"/>
      <c r="D14" s="390" t="s">
        <v>83</v>
      </c>
      <c r="E14" s="391"/>
      <c r="F14" s="391"/>
      <c r="G14" s="391"/>
      <c r="H14" s="391"/>
      <c r="I14" s="391"/>
      <c r="J14" s="391"/>
      <c r="K14" s="392"/>
      <c r="L14" s="404"/>
      <c r="M14" s="404"/>
      <c r="N14" s="404"/>
      <c r="O14" s="406"/>
      <c r="P14" s="134"/>
    </row>
    <row r="15" spans="2:16" ht="15" thickBot="1">
      <c r="B15" s="125"/>
      <c r="C15" s="136"/>
      <c r="D15" s="137"/>
      <c r="E15" s="137"/>
      <c r="F15" s="137"/>
      <c r="G15" s="137"/>
      <c r="H15" s="137"/>
      <c r="I15" s="137"/>
      <c r="J15" s="137"/>
      <c r="K15" s="137"/>
      <c r="L15" s="137"/>
      <c r="M15" s="138"/>
      <c r="N15" s="138"/>
      <c r="O15" s="139"/>
      <c r="P15" s="140"/>
    </row>
    <row r="16" spans="2:16" ht="14.4">
      <c r="B16" s="125"/>
      <c r="C16" s="141"/>
      <c r="D16" s="142"/>
      <c r="E16" s="142"/>
      <c r="F16" s="142"/>
      <c r="G16" s="142"/>
      <c r="H16" s="142"/>
      <c r="I16" s="142"/>
      <c r="J16" s="142"/>
      <c r="K16" s="142"/>
      <c r="L16" s="143" t="s">
        <v>84</v>
      </c>
      <c r="M16" s="144" t="s">
        <v>85</v>
      </c>
      <c r="N16" s="144" t="s">
        <v>86</v>
      </c>
      <c r="O16" s="145" t="s">
        <v>87</v>
      </c>
      <c r="P16" s="135"/>
    </row>
    <row r="17" spans="2:16" ht="14.4">
      <c r="B17" s="125"/>
      <c r="C17" s="146"/>
      <c r="D17" s="147"/>
      <c r="E17" s="147"/>
      <c r="F17" s="147"/>
      <c r="G17" s="147"/>
      <c r="H17" s="147"/>
      <c r="I17" s="147"/>
      <c r="J17" s="147"/>
      <c r="K17" s="147"/>
      <c r="L17" s="148"/>
      <c r="M17" s="149"/>
      <c r="N17" s="149"/>
      <c r="O17" s="150"/>
      <c r="P17" s="151"/>
    </row>
    <row r="18" spans="2:16" ht="18" customHeight="1">
      <c r="B18" s="125"/>
      <c r="C18" s="413" t="s">
        <v>88</v>
      </c>
      <c r="D18" s="414"/>
      <c r="E18" s="414"/>
      <c r="F18" s="414"/>
      <c r="G18" s="147"/>
      <c r="H18" s="147"/>
      <c r="I18" s="147" t="s">
        <v>89</v>
      </c>
      <c r="J18" s="133"/>
      <c r="K18" s="147"/>
      <c r="L18" s="148"/>
      <c r="M18" s="133"/>
      <c r="N18" s="133"/>
      <c r="O18" s="152"/>
      <c r="P18" s="151"/>
    </row>
    <row r="19" spans="2:16" ht="14.4">
      <c r="B19" s="125"/>
      <c r="C19" s="153"/>
      <c r="D19" s="154"/>
      <c r="E19" s="154"/>
      <c r="F19" s="154"/>
      <c r="G19" s="154"/>
      <c r="H19" s="154"/>
      <c r="I19" s="154"/>
      <c r="J19" s="154"/>
      <c r="K19" s="154"/>
      <c r="L19" s="154"/>
      <c r="M19" s="154"/>
      <c r="N19" s="154"/>
      <c r="O19" s="155"/>
      <c r="P19" s="156"/>
    </row>
    <row r="20" spans="2:16" ht="15" thickBot="1">
      <c r="B20" s="125"/>
      <c r="C20" s="157"/>
      <c r="D20" s="158"/>
      <c r="E20" s="158"/>
      <c r="F20" s="158"/>
      <c r="G20" s="158"/>
      <c r="H20" s="158"/>
      <c r="I20" s="158"/>
      <c r="J20" s="158"/>
      <c r="K20" s="158"/>
      <c r="L20" s="158"/>
      <c r="M20" s="158"/>
      <c r="N20" s="158"/>
      <c r="O20" s="159"/>
      <c r="P20" s="126"/>
    </row>
    <row r="21" spans="2:16" ht="15" thickBot="1">
      <c r="B21" s="125"/>
      <c r="C21" s="160"/>
      <c r="D21" s="161"/>
      <c r="E21" s="161"/>
      <c r="F21" s="161"/>
      <c r="G21" s="161"/>
      <c r="H21" s="161"/>
      <c r="I21" s="133"/>
      <c r="J21" s="133"/>
      <c r="K21" s="161"/>
      <c r="L21" s="161"/>
      <c r="M21" s="161"/>
      <c r="N21" s="161"/>
      <c r="O21" s="162"/>
      <c r="P21" s="126"/>
    </row>
    <row r="22" spans="2:16" ht="14.4">
      <c r="B22" s="125"/>
      <c r="C22" s="415" t="s">
        <v>90</v>
      </c>
      <c r="D22" s="416"/>
      <c r="E22" s="416"/>
      <c r="F22" s="416"/>
      <c r="G22" s="416"/>
      <c r="H22" s="416"/>
      <c r="I22" s="416"/>
      <c r="J22" s="416"/>
      <c r="K22" s="416"/>
      <c r="L22" s="416"/>
      <c r="M22" s="416"/>
      <c r="N22" s="416"/>
      <c r="O22" s="417"/>
      <c r="P22" s="163"/>
    </row>
    <row r="23" spans="2:16" ht="15" thickBot="1">
      <c r="B23" s="125"/>
      <c r="C23" s="164"/>
      <c r="D23" s="133"/>
      <c r="E23" s="133"/>
      <c r="F23" s="133"/>
      <c r="G23" s="133"/>
      <c r="H23" s="133"/>
      <c r="I23" s="133"/>
      <c r="J23" s="133"/>
      <c r="K23" s="133"/>
      <c r="L23" s="133"/>
      <c r="M23" s="133"/>
      <c r="N23" s="133"/>
      <c r="O23" s="165"/>
      <c r="P23" s="126"/>
    </row>
    <row r="24" spans="2:16">
      <c r="B24" s="125"/>
      <c r="C24" s="166" t="s">
        <v>91</v>
      </c>
      <c r="D24" s="418" t="s">
        <v>5</v>
      </c>
      <c r="E24" s="419"/>
      <c r="F24" s="419"/>
      <c r="G24" s="419"/>
      <c r="H24" s="419"/>
      <c r="I24" s="419"/>
      <c r="J24" s="419"/>
      <c r="K24" s="419"/>
      <c r="L24" s="420"/>
      <c r="M24" s="421" t="s">
        <v>92</v>
      </c>
      <c r="N24" s="422"/>
      <c r="O24" s="166" t="s">
        <v>7</v>
      </c>
      <c r="P24" s="167"/>
    </row>
    <row r="25" spans="2:16" ht="14.4" thickBot="1">
      <c r="B25" s="125"/>
      <c r="C25" s="168"/>
      <c r="D25" s="423"/>
      <c r="E25" s="424"/>
      <c r="F25" s="424"/>
      <c r="G25" s="424"/>
      <c r="H25" s="424"/>
      <c r="I25" s="424"/>
      <c r="J25" s="424"/>
      <c r="K25" s="424"/>
      <c r="L25" s="425"/>
      <c r="M25" s="423"/>
      <c r="N25" s="425"/>
      <c r="O25" s="169"/>
      <c r="P25" s="170"/>
    </row>
    <row r="26" spans="2:16">
      <c r="B26" s="125"/>
      <c r="C26" s="426" t="s">
        <v>93</v>
      </c>
      <c r="D26" s="427"/>
      <c r="E26" s="427"/>
      <c r="F26" s="427"/>
      <c r="G26" s="427"/>
      <c r="H26" s="427"/>
      <c r="I26" s="427"/>
      <c r="J26" s="427"/>
      <c r="K26" s="427"/>
      <c r="L26" s="427"/>
      <c r="M26" s="427"/>
      <c r="N26" s="427"/>
      <c r="O26" s="428"/>
      <c r="P26" s="171"/>
    </row>
    <row r="27" spans="2:16">
      <c r="B27" s="125"/>
      <c r="C27" s="429"/>
      <c r="D27" s="430"/>
      <c r="E27" s="430"/>
      <c r="F27" s="430"/>
      <c r="G27" s="430"/>
      <c r="H27" s="430"/>
      <c r="I27" s="430"/>
      <c r="J27" s="430"/>
      <c r="K27" s="430"/>
      <c r="L27" s="430"/>
      <c r="M27" s="430"/>
      <c r="N27" s="430"/>
      <c r="O27" s="431"/>
      <c r="P27" s="171"/>
    </row>
    <row r="28" spans="2:16" ht="14.4" thickBot="1">
      <c r="B28" s="125"/>
      <c r="C28" s="432"/>
      <c r="D28" s="433"/>
      <c r="E28" s="433"/>
      <c r="F28" s="433"/>
      <c r="G28" s="433"/>
      <c r="H28" s="433"/>
      <c r="I28" s="433"/>
      <c r="J28" s="433"/>
      <c r="K28" s="433"/>
      <c r="L28" s="433"/>
      <c r="M28" s="433"/>
      <c r="N28" s="433"/>
      <c r="O28" s="434"/>
      <c r="P28" s="171"/>
    </row>
    <row r="29" spans="2:16" ht="14.4">
      <c r="B29" s="125"/>
      <c r="C29" s="435" t="s">
        <v>5</v>
      </c>
      <c r="D29" s="436"/>
      <c r="E29" s="436"/>
      <c r="F29" s="436"/>
      <c r="G29" s="437"/>
      <c r="H29" s="438" t="s">
        <v>94</v>
      </c>
      <c r="I29" s="436"/>
      <c r="J29" s="439" t="s">
        <v>95</v>
      </c>
      <c r="K29" s="440"/>
      <c r="L29" s="172" t="s">
        <v>96</v>
      </c>
      <c r="M29" s="438" t="s">
        <v>97</v>
      </c>
      <c r="N29" s="441"/>
      <c r="O29" s="173" t="s">
        <v>98</v>
      </c>
      <c r="P29" s="174"/>
    </row>
    <row r="30" spans="2:16" ht="14.4">
      <c r="B30" s="125"/>
      <c r="C30" s="407"/>
      <c r="D30" s="408"/>
      <c r="E30" s="408"/>
      <c r="F30" s="408"/>
      <c r="G30" s="409"/>
      <c r="H30" s="410"/>
      <c r="I30" s="409"/>
      <c r="J30" s="410"/>
      <c r="K30" s="409"/>
      <c r="L30" s="175"/>
      <c r="M30" s="411"/>
      <c r="N30" s="412"/>
      <c r="O30" s="176"/>
      <c r="P30" s="177"/>
    </row>
    <row r="31" spans="2:16" ht="14.4">
      <c r="B31" s="125"/>
      <c r="C31" s="178"/>
      <c r="D31" s="179"/>
      <c r="E31" s="179"/>
      <c r="F31" s="179"/>
      <c r="G31" s="180"/>
      <c r="H31" s="181"/>
      <c r="I31" s="180"/>
      <c r="J31" s="181"/>
      <c r="K31" s="180"/>
      <c r="L31" s="175"/>
      <c r="M31" s="411"/>
      <c r="N31" s="412"/>
      <c r="O31" s="176"/>
      <c r="P31" s="177"/>
    </row>
    <row r="32" spans="2:16" ht="15" thickBot="1">
      <c r="B32" s="125"/>
      <c r="C32" s="442"/>
      <c r="D32" s="443"/>
      <c r="E32" s="443"/>
      <c r="F32" s="443"/>
      <c r="G32" s="444"/>
      <c r="H32" s="447"/>
      <c r="I32" s="444"/>
      <c r="J32" s="447"/>
      <c r="K32" s="444"/>
      <c r="L32" s="182"/>
      <c r="M32" s="448"/>
      <c r="N32" s="449"/>
      <c r="O32" s="176"/>
      <c r="P32" s="177"/>
    </row>
    <row r="33" spans="2:16" ht="15" thickBot="1">
      <c r="B33" s="125"/>
      <c r="C33" s="450" t="s">
        <v>99</v>
      </c>
      <c r="D33" s="451"/>
      <c r="E33" s="451"/>
      <c r="F33" s="451"/>
      <c r="G33" s="451"/>
      <c r="H33" s="451"/>
      <c r="I33" s="451"/>
      <c r="J33" s="451"/>
      <c r="K33" s="451"/>
      <c r="L33" s="451"/>
      <c r="M33" s="451"/>
      <c r="N33" s="452"/>
      <c r="O33" s="183"/>
      <c r="P33" s="184"/>
    </row>
    <row r="34" spans="2:16" ht="13.5" customHeight="1">
      <c r="B34" s="125"/>
      <c r="C34" s="426" t="s">
        <v>100</v>
      </c>
      <c r="D34" s="427"/>
      <c r="E34" s="427"/>
      <c r="F34" s="427"/>
      <c r="G34" s="427"/>
      <c r="H34" s="427"/>
      <c r="I34" s="427"/>
      <c r="J34" s="427"/>
      <c r="K34" s="427"/>
      <c r="L34" s="427"/>
      <c r="M34" s="427"/>
      <c r="N34" s="427"/>
      <c r="O34" s="428"/>
      <c r="P34" s="171"/>
    </row>
    <row r="35" spans="2:16">
      <c r="B35" s="125"/>
      <c r="C35" s="429"/>
      <c r="D35" s="430"/>
      <c r="E35" s="430"/>
      <c r="F35" s="430"/>
      <c r="G35" s="430"/>
      <c r="H35" s="430"/>
      <c r="I35" s="430"/>
      <c r="J35" s="430"/>
      <c r="K35" s="430"/>
      <c r="L35" s="430"/>
      <c r="M35" s="430"/>
      <c r="N35" s="430"/>
      <c r="O35" s="431"/>
      <c r="P35" s="171"/>
    </row>
    <row r="36" spans="2:16" ht="14.4" thickBot="1">
      <c r="B36" s="125"/>
      <c r="C36" s="432"/>
      <c r="D36" s="433"/>
      <c r="E36" s="433"/>
      <c r="F36" s="433"/>
      <c r="G36" s="433"/>
      <c r="H36" s="433"/>
      <c r="I36" s="433"/>
      <c r="J36" s="433"/>
      <c r="K36" s="433"/>
      <c r="L36" s="433"/>
      <c r="M36" s="433"/>
      <c r="N36" s="433"/>
      <c r="O36" s="434"/>
      <c r="P36" s="171"/>
    </row>
    <row r="37" spans="2:16" ht="14.4">
      <c r="B37" s="125"/>
      <c r="C37" s="435" t="s">
        <v>5</v>
      </c>
      <c r="D37" s="453"/>
      <c r="E37" s="453"/>
      <c r="F37" s="453"/>
      <c r="G37" s="453"/>
      <c r="H37" s="453"/>
      <c r="I37" s="453"/>
      <c r="J37" s="441"/>
      <c r="K37" s="185" t="s">
        <v>92</v>
      </c>
      <c r="L37" s="172" t="s">
        <v>7</v>
      </c>
      <c r="M37" s="438" t="s">
        <v>101</v>
      </c>
      <c r="N37" s="441"/>
      <c r="O37" s="173" t="s">
        <v>98</v>
      </c>
      <c r="P37" s="174"/>
    </row>
    <row r="38" spans="2:16" ht="14.4">
      <c r="B38" s="125"/>
      <c r="C38" s="407"/>
      <c r="D38" s="408"/>
      <c r="E38" s="408"/>
      <c r="F38" s="408"/>
      <c r="G38" s="408"/>
      <c r="H38" s="408"/>
      <c r="I38" s="408"/>
      <c r="J38" s="409"/>
      <c r="K38" s="186"/>
      <c r="L38" s="187"/>
      <c r="M38" s="454"/>
      <c r="N38" s="455"/>
      <c r="O38" s="176"/>
      <c r="P38" s="177"/>
    </row>
    <row r="39" spans="2:16" ht="15" thickBot="1">
      <c r="B39" s="125"/>
      <c r="C39" s="442"/>
      <c r="D39" s="443"/>
      <c r="E39" s="443"/>
      <c r="F39" s="443"/>
      <c r="G39" s="443"/>
      <c r="H39" s="443"/>
      <c r="I39" s="443"/>
      <c r="J39" s="444"/>
      <c r="K39" s="179"/>
      <c r="L39" s="188"/>
      <c r="M39" s="445"/>
      <c r="N39" s="446"/>
      <c r="O39" s="189"/>
      <c r="P39" s="177"/>
    </row>
    <row r="40" spans="2:16" ht="15" thickBot="1">
      <c r="B40" s="125"/>
      <c r="C40" s="450" t="s">
        <v>99</v>
      </c>
      <c r="D40" s="451"/>
      <c r="E40" s="451"/>
      <c r="F40" s="451"/>
      <c r="G40" s="451"/>
      <c r="H40" s="451"/>
      <c r="I40" s="451"/>
      <c r="J40" s="451"/>
      <c r="K40" s="451"/>
      <c r="L40" s="451"/>
      <c r="M40" s="451"/>
      <c r="N40" s="452"/>
      <c r="O40" s="190">
        <v>0</v>
      </c>
      <c r="P40" s="177"/>
    </row>
    <row r="41" spans="2:16">
      <c r="B41" s="125"/>
      <c r="C41" s="426" t="s">
        <v>102</v>
      </c>
      <c r="D41" s="427"/>
      <c r="E41" s="427"/>
      <c r="F41" s="427"/>
      <c r="G41" s="427"/>
      <c r="H41" s="427"/>
      <c r="I41" s="427"/>
      <c r="J41" s="427"/>
      <c r="K41" s="427"/>
      <c r="L41" s="427"/>
      <c r="M41" s="427"/>
      <c r="N41" s="427"/>
      <c r="O41" s="428"/>
      <c r="P41" s="171"/>
    </row>
    <row r="42" spans="2:16">
      <c r="B42" s="125"/>
      <c r="C42" s="429"/>
      <c r="D42" s="430"/>
      <c r="E42" s="430"/>
      <c r="F42" s="430"/>
      <c r="G42" s="430"/>
      <c r="H42" s="430"/>
      <c r="I42" s="430"/>
      <c r="J42" s="430"/>
      <c r="K42" s="430"/>
      <c r="L42" s="430"/>
      <c r="M42" s="430"/>
      <c r="N42" s="430"/>
      <c r="O42" s="431"/>
      <c r="P42" s="171"/>
    </row>
    <row r="43" spans="2:16" ht="14.4" thickBot="1">
      <c r="B43" s="125"/>
      <c r="C43" s="432"/>
      <c r="D43" s="433"/>
      <c r="E43" s="433"/>
      <c r="F43" s="433"/>
      <c r="G43" s="433"/>
      <c r="H43" s="433"/>
      <c r="I43" s="433"/>
      <c r="J43" s="433"/>
      <c r="K43" s="433"/>
      <c r="L43" s="433"/>
      <c r="M43" s="433"/>
      <c r="N43" s="433"/>
      <c r="O43" s="434"/>
      <c r="P43" s="171"/>
    </row>
    <row r="44" spans="2:16" ht="16.8">
      <c r="B44" s="125"/>
      <c r="C44" s="435" t="s">
        <v>103</v>
      </c>
      <c r="D44" s="453"/>
      <c r="E44" s="453"/>
      <c r="F44" s="453"/>
      <c r="G44" s="453"/>
      <c r="H44" s="453"/>
      <c r="I44" s="453"/>
      <c r="J44" s="172" t="s">
        <v>104</v>
      </c>
      <c r="K44" s="191" t="s">
        <v>105</v>
      </c>
      <c r="L44" s="192" t="s">
        <v>106</v>
      </c>
      <c r="M44" s="438" t="s">
        <v>107</v>
      </c>
      <c r="N44" s="441"/>
      <c r="O44" s="173" t="s">
        <v>98</v>
      </c>
      <c r="P44" s="174"/>
    </row>
    <row r="45" spans="2:16" ht="14.4">
      <c r="B45" s="125"/>
      <c r="C45" s="407"/>
      <c r="D45" s="408"/>
      <c r="E45" s="408"/>
      <c r="F45" s="408"/>
      <c r="G45" s="408"/>
      <c r="H45" s="408"/>
      <c r="I45" s="408"/>
      <c r="J45" s="193"/>
      <c r="K45" s="194"/>
      <c r="L45" s="193"/>
      <c r="M45" s="456"/>
      <c r="N45" s="457"/>
      <c r="O45" s="176"/>
      <c r="P45" s="177"/>
    </row>
    <row r="46" spans="2:16" ht="15" thickBot="1">
      <c r="B46" s="125"/>
      <c r="C46" s="442"/>
      <c r="D46" s="443"/>
      <c r="E46" s="443"/>
      <c r="F46" s="443"/>
      <c r="G46" s="443"/>
      <c r="H46" s="443"/>
      <c r="I46" s="443"/>
      <c r="J46" s="195"/>
      <c r="K46" s="196"/>
      <c r="L46" s="195"/>
      <c r="M46" s="445"/>
      <c r="N46" s="446"/>
      <c r="O46" s="197"/>
      <c r="P46" s="177"/>
    </row>
    <row r="47" spans="2:16" ht="15" thickBot="1">
      <c r="B47" s="125"/>
      <c r="C47" s="450" t="s">
        <v>99</v>
      </c>
      <c r="D47" s="451"/>
      <c r="E47" s="451"/>
      <c r="F47" s="451"/>
      <c r="G47" s="451"/>
      <c r="H47" s="451"/>
      <c r="I47" s="451"/>
      <c r="J47" s="451"/>
      <c r="K47" s="451"/>
      <c r="L47" s="451"/>
      <c r="M47" s="451"/>
      <c r="N47" s="452"/>
      <c r="O47" s="183"/>
      <c r="P47" s="184"/>
    </row>
    <row r="48" spans="2:16">
      <c r="B48" s="125"/>
      <c r="C48" s="426" t="s">
        <v>108</v>
      </c>
      <c r="D48" s="427"/>
      <c r="E48" s="427"/>
      <c r="F48" s="427"/>
      <c r="G48" s="427"/>
      <c r="H48" s="427"/>
      <c r="I48" s="427"/>
      <c r="J48" s="427"/>
      <c r="K48" s="427"/>
      <c r="L48" s="427"/>
      <c r="M48" s="427"/>
      <c r="N48" s="427"/>
      <c r="O48" s="428"/>
      <c r="P48" s="171"/>
    </row>
    <row r="49" spans="2:16">
      <c r="B49" s="125"/>
      <c r="C49" s="429"/>
      <c r="D49" s="430"/>
      <c r="E49" s="430"/>
      <c r="F49" s="430"/>
      <c r="G49" s="430"/>
      <c r="H49" s="430"/>
      <c r="I49" s="430"/>
      <c r="J49" s="430"/>
      <c r="K49" s="430"/>
      <c r="L49" s="430"/>
      <c r="M49" s="430"/>
      <c r="N49" s="430"/>
      <c r="O49" s="431"/>
      <c r="P49" s="171"/>
    </row>
    <row r="50" spans="2:16" ht="14.4" thickBot="1">
      <c r="B50" s="125"/>
      <c r="C50" s="432"/>
      <c r="D50" s="433"/>
      <c r="E50" s="433"/>
      <c r="F50" s="433"/>
      <c r="G50" s="433"/>
      <c r="H50" s="433"/>
      <c r="I50" s="433"/>
      <c r="J50" s="433"/>
      <c r="K50" s="433"/>
      <c r="L50" s="433"/>
      <c r="M50" s="433"/>
      <c r="N50" s="433"/>
      <c r="O50" s="434"/>
      <c r="P50" s="171"/>
    </row>
    <row r="51" spans="2:16" ht="28.2">
      <c r="B51" s="125"/>
      <c r="C51" s="435" t="s">
        <v>109</v>
      </c>
      <c r="D51" s="453"/>
      <c r="E51" s="453"/>
      <c r="F51" s="453"/>
      <c r="G51" s="453"/>
      <c r="H51" s="453"/>
      <c r="I51" s="453"/>
      <c r="J51" s="172" t="s">
        <v>110</v>
      </c>
      <c r="K51" s="198" t="s">
        <v>111</v>
      </c>
      <c r="L51" s="199" t="s">
        <v>112</v>
      </c>
      <c r="M51" s="458" t="s">
        <v>97</v>
      </c>
      <c r="N51" s="459"/>
      <c r="O51" s="200" t="s">
        <v>98</v>
      </c>
      <c r="P51" s="201"/>
    </row>
    <row r="52" spans="2:16" ht="14.4">
      <c r="B52" s="125"/>
      <c r="C52" s="202"/>
      <c r="D52" s="203"/>
      <c r="E52" s="203"/>
      <c r="F52" s="203"/>
      <c r="G52" s="203"/>
      <c r="H52" s="203"/>
      <c r="I52" s="203"/>
      <c r="J52" s="204"/>
      <c r="K52" s="205"/>
      <c r="L52" s="206"/>
      <c r="M52" s="460"/>
      <c r="N52" s="461"/>
      <c r="O52" s="207"/>
      <c r="P52" s="208"/>
    </row>
    <row r="53" spans="2:16" ht="14.4">
      <c r="B53" s="125"/>
      <c r="C53" s="202"/>
      <c r="D53" s="203"/>
      <c r="E53" s="203"/>
      <c r="F53" s="203"/>
      <c r="G53" s="203"/>
      <c r="H53" s="203"/>
      <c r="I53" s="203"/>
      <c r="J53" s="204"/>
      <c r="K53" s="205"/>
      <c r="L53" s="206"/>
      <c r="M53" s="460"/>
      <c r="N53" s="461"/>
      <c r="O53" s="207"/>
      <c r="P53" s="208"/>
    </row>
    <row r="54" spans="2:16" ht="14.4">
      <c r="B54" s="125"/>
      <c r="C54" s="202"/>
      <c r="D54" s="203"/>
      <c r="E54" s="203"/>
      <c r="F54" s="203"/>
      <c r="G54" s="203"/>
      <c r="H54" s="203"/>
      <c r="I54" s="203"/>
      <c r="J54" s="204"/>
      <c r="K54" s="205"/>
      <c r="L54" s="206"/>
      <c r="M54" s="456"/>
      <c r="N54" s="457"/>
      <c r="O54" s="207"/>
      <c r="P54" s="208"/>
    </row>
    <row r="55" spans="2:16" ht="15" thickBot="1">
      <c r="B55" s="125"/>
      <c r="C55" s="442"/>
      <c r="D55" s="443"/>
      <c r="E55" s="443"/>
      <c r="F55" s="443"/>
      <c r="G55" s="443"/>
      <c r="H55" s="443"/>
      <c r="I55" s="443"/>
      <c r="J55" s="195"/>
      <c r="K55" s="196"/>
      <c r="L55" s="195"/>
      <c r="M55" s="445"/>
      <c r="N55" s="446"/>
      <c r="O55" s="197"/>
      <c r="P55" s="177"/>
    </row>
    <row r="56" spans="2:16" ht="15" thickBot="1">
      <c r="B56" s="125"/>
      <c r="C56" s="450" t="s">
        <v>99</v>
      </c>
      <c r="D56" s="451"/>
      <c r="E56" s="451"/>
      <c r="F56" s="451"/>
      <c r="G56" s="451"/>
      <c r="H56" s="451"/>
      <c r="I56" s="451"/>
      <c r="J56" s="451"/>
      <c r="K56" s="451"/>
      <c r="L56" s="451"/>
      <c r="M56" s="451"/>
      <c r="N56" s="452"/>
      <c r="O56" s="190"/>
      <c r="P56" s="177"/>
    </row>
    <row r="57" spans="2:16" ht="15" thickBot="1">
      <c r="B57" s="125"/>
      <c r="C57" s="164"/>
      <c r="D57" s="133"/>
      <c r="E57" s="133"/>
      <c r="F57" s="133"/>
      <c r="G57" s="133"/>
      <c r="H57" s="133"/>
      <c r="I57" s="133"/>
      <c r="J57" s="133"/>
      <c r="K57" s="133"/>
      <c r="L57" s="133"/>
      <c r="M57" s="133"/>
      <c r="N57" s="133"/>
      <c r="O57" s="165"/>
      <c r="P57" s="126"/>
    </row>
    <row r="58" spans="2:16" ht="15" thickBot="1">
      <c r="B58" s="125"/>
      <c r="C58" s="462" t="s">
        <v>113</v>
      </c>
      <c r="D58" s="463"/>
      <c r="E58" s="463"/>
      <c r="F58" s="463"/>
      <c r="G58" s="463"/>
      <c r="H58" s="463"/>
      <c r="I58" s="463"/>
      <c r="J58" s="463"/>
      <c r="K58" s="463"/>
      <c r="L58" s="463"/>
      <c r="M58" s="463"/>
      <c r="N58" s="464"/>
      <c r="O58" s="209"/>
      <c r="P58" s="210"/>
    </row>
    <row r="59" spans="2:16">
      <c r="B59" s="125"/>
      <c r="C59" s="426" t="s">
        <v>114</v>
      </c>
      <c r="D59" s="427"/>
      <c r="E59" s="427"/>
      <c r="F59" s="427"/>
      <c r="G59" s="427"/>
      <c r="H59" s="427"/>
      <c r="I59" s="427"/>
      <c r="J59" s="427"/>
      <c r="K59" s="427"/>
      <c r="L59" s="427"/>
      <c r="M59" s="427"/>
      <c r="N59" s="427"/>
      <c r="O59" s="428"/>
      <c r="P59" s="171"/>
    </row>
    <row r="60" spans="2:16">
      <c r="B60" s="125"/>
      <c r="C60" s="429"/>
      <c r="D60" s="430"/>
      <c r="E60" s="430"/>
      <c r="F60" s="430"/>
      <c r="G60" s="430"/>
      <c r="H60" s="430"/>
      <c r="I60" s="430"/>
      <c r="J60" s="430"/>
      <c r="K60" s="430"/>
      <c r="L60" s="430"/>
      <c r="M60" s="430"/>
      <c r="N60" s="430"/>
      <c r="O60" s="431"/>
      <c r="P60" s="171"/>
    </row>
    <row r="61" spans="2:16" ht="14.4" thickBot="1">
      <c r="B61" s="125"/>
      <c r="C61" s="432"/>
      <c r="D61" s="433"/>
      <c r="E61" s="433"/>
      <c r="F61" s="433"/>
      <c r="G61" s="433"/>
      <c r="H61" s="433"/>
      <c r="I61" s="433"/>
      <c r="J61" s="433"/>
      <c r="K61" s="433"/>
      <c r="L61" s="433"/>
      <c r="M61" s="433"/>
      <c r="N61" s="433"/>
      <c r="O61" s="434"/>
      <c r="P61" s="171"/>
    </row>
    <row r="62" spans="2:16" ht="14.4">
      <c r="B62" s="125"/>
      <c r="C62" s="435" t="s">
        <v>115</v>
      </c>
      <c r="D62" s="453"/>
      <c r="E62" s="453"/>
      <c r="F62" s="453"/>
      <c r="G62" s="453"/>
      <c r="H62" s="453"/>
      <c r="I62" s="453"/>
      <c r="J62" s="191"/>
      <c r="K62" s="211"/>
      <c r="L62" s="199" t="s">
        <v>116</v>
      </c>
      <c r="M62" s="458" t="s">
        <v>117</v>
      </c>
      <c r="N62" s="459"/>
      <c r="O62" s="200"/>
      <c r="P62" s="201"/>
    </row>
    <row r="63" spans="2:16" ht="14.4">
      <c r="B63" s="125"/>
      <c r="C63" s="407" t="s">
        <v>118</v>
      </c>
      <c r="D63" s="408"/>
      <c r="E63" s="408"/>
      <c r="F63" s="408"/>
      <c r="G63" s="408"/>
      <c r="H63" s="408"/>
      <c r="I63" s="408"/>
      <c r="J63" s="212"/>
      <c r="K63" s="213"/>
      <c r="L63" s="214"/>
      <c r="M63" s="465"/>
      <c r="N63" s="466"/>
      <c r="O63" s="215"/>
      <c r="P63" s="216"/>
    </row>
    <row r="64" spans="2:16" ht="14.4">
      <c r="B64" s="125"/>
      <c r="C64" s="178" t="s">
        <v>119</v>
      </c>
      <c r="D64" s="179"/>
      <c r="E64" s="179"/>
      <c r="F64" s="179"/>
      <c r="G64" s="179"/>
      <c r="H64" s="179"/>
      <c r="I64" s="179"/>
      <c r="J64" s="212"/>
      <c r="K64" s="213"/>
      <c r="L64" s="214"/>
      <c r="M64" s="465"/>
      <c r="N64" s="466"/>
      <c r="O64" s="215"/>
      <c r="P64" s="216"/>
    </row>
    <row r="65" spans="2:16" ht="15" thickBot="1">
      <c r="B65" s="125"/>
      <c r="C65" s="157" t="s">
        <v>120</v>
      </c>
      <c r="D65" s="158"/>
      <c r="E65" s="158"/>
      <c r="F65" s="158"/>
      <c r="G65" s="158"/>
      <c r="H65" s="158"/>
      <c r="I65" s="158"/>
      <c r="J65" s="217"/>
      <c r="K65" s="218"/>
      <c r="L65" s="214"/>
      <c r="M65" s="474"/>
      <c r="N65" s="475"/>
      <c r="O65" s="215"/>
      <c r="P65" s="216"/>
    </row>
    <row r="66" spans="2:16" ht="15" thickBot="1">
      <c r="B66" s="125"/>
      <c r="C66" s="450" t="s">
        <v>99</v>
      </c>
      <c r="D66" s="451"/>
      <c r="E66" s="451"/>
      <c r="F66" s="451"/>
      <c r="G66" s="451"/>
      <c r="H66" s="451"/>
      <c r="I66" s="451"/>
      <c r="J66" s="451"/>
      <c r="K66" s="451"/>
      <c r="L66" s="451"/>
      <c r="M66" s="451"/>
      <c r="N66" s="452"/>
      <c r="O66" s="219"/>
      <c r="P66" s="220"/>
    </row>
    <row r="67" spans="2:16" ht="15" thickBot="1">
      <c r="B67" s="125"/>
      <c r="C67" s="164"/>
      <c r="D67" s="133"/>
      <c r="E67" s="133"/>
      <c r="F67" s="133"/>
      <c r="G67" s="133"/>
      <c r="H67" s="133"/>
      <c r="I67" s="133"/>
      <c r="J67" s="133"/>
      <c r="K67" s="133"/>
      <c r="L67" s="133"/>
      <c r="M67" s="133"/>
      <c r="N67" s="133"/>
      <c r="O67" s="165"/>
      <c r="P67" s="126"/>
    </row>
    <row r="68" spans="2:16" ht="15" thickBot="1">
      <c r="B68" s="125"/>
      <c r="C68" s="462" t="s">
        <v>121</v>
      </c>
      <c r="D68" s="463"/>
      <c r="E68" s="463"/>
      <c r="F68" s="463"/>
      <c r="G68" s="463"/>
      <c r="H68" s="463"/>
      <c r="I68" s="463"/>
      <c r="J68" s="463"/>
      <c r="K68" s="463"/>
      <c r="L68" s="463"/>
      <c r="M68" s="463"/>
      <c r="N68" s="464"/>
      <c r="O68" s="221"/>
      <c r="P68" s="220"/>
    </row>
    <row r="69" spans="2:16" ht="14.4">
      <c r="B69" s="125"/>
      <c r="C69" s="164"/>
      <c r="D69" s="133"/>
      <c r="E69" s="133"/>
      <c r="F69" s="133"/>
      <c r="G69" s="133"/>
      <c r="H69" s="133"/>
      <c r="I69" s="133"/>
      <c r="J69" s="133"/>
      <c r="K69" s="133"/>
      <c r="L69" s="133"/>
      <c r="M69" s="133"/>
      <c r="N69" s="133"/>
      <c r="O69" s="165"/>
      <c r="P69" s="126"/>
    </row>
    <row r="70" spans="2:16" ht="14.4">
      <c r="B70" s="125"/>
      <c r="C70" s="164"/>
      <c r="D70" s="133"/>
      <c r="E70" s="133"/>
      <c r="F70" s="133"/>
      <c r="G70" s="133"/>
      <c r="H70" s="222" t="s">
        <v>122</v>
      </c>
      <c r="I70" s="222"/>
      <c r="J70" s="222"/>
      <c r="K70" s="222"/>
      <c r="L70" s="133"/>
      <c r="M70" s="133"/>
      <c r="N70" s="133"/>
      <c r="O70" s="165"/>
      <c r="P70" s="126"/>
    </row>
    <row r="71" spans="2:16" ht="14.4">
      <c r="B71" s="125"/>
      <c r="C71" s="164"/>
      <c r="D71" s="133"/>
      <c r="E71" s="133"/>
      <c r="F71" s="133"/>
      <c r="G71" s="133"/>
      <c r="H71" s="222" t="s">
        <v>123</v>
      </c>
      <c r="I71" s="133"/>
      <c r="J71" s="133"/>
      <c r="K71" s="133"/>
      <c r="L71" s="133"/>
      <c r="M71" s="133"/>
      <c r="N71" s="133"/>
      <c r="O71" s="165"/>
      <c r="P71" s="223"/>
    </row>
    <row r="72" spans="2:16" ht="14.4">
      <c r="B72" s="125"/>
      <c r="C72" s="164"/>
      <c r="D72" s="133"/>
      <c r="E72" s="133"/>
      <c r="F72" s="133"/>
      <c r="G72" s="133"/>
      <c r="H72" s="222" t="s">
        <v>124</v>
      </c>
      <c r="I72" s="133"/>
      <c r="J72" s="133"/>
      <c r="K72" s="133"/>
      <c r="L72" s="133"/>
      <c r="M72" s="133"/>
      <c r="N72" s="133"/>
      <c r="O72" s="165"/>
      <c r="P72" s="223"/>
    </row>
    <row r="73" spans="2:16" ht="14.4">
      <c r="B73" s="125"/>
      <c r="C73" s="146"/>
      <c r="D73" s="224"/>
      <c r="E73" s="224"/>
      <c r="F73" s="224"/>
      <c r="G73" s="224"/>
      <c r="H73" s="222" t="s">
        <v>125</v>
      </c>
      <c r="I73" s="224"/>
      <c r="J73" s="224"/>
      <c r="K73" s="224"/>
      <c r="L73" s="224"/>
      <c r="M73" s="224"/>
      <c r="N73" s="224"/>
      <c r="O73" s="225"/>
      <c r="P73" s="226"/>
    </row>
    <row r="74" spans="2:16" ht="14.4">
      <c r="B74" s="125"/>
      <c r="C74" s="164"/>
      <c r="D74" s="133"/>
      <c r="E74" s="133"/>
      <c r="F74" s="133"/>
      <c r="G74" s="133"/>
      <c r="H74" s="133" t="s">
        <v>126</v>
      </c>
      <c r="I74" s="133"/>
      <c r="J74" s="133"/>
      <c r="K74" s="133"/>
      <c r="L74" s="133"/>
      <c r="M74" s="133"/>
      <c r="N74" s="133"/>
      <c r="O74" s="165"/>
      <c r="P74" s="126"/>
    </row>
    <row r="75" spans="2:16" ht="14.4">
      <c r="B75" s="125"/>
      <c r="C75" s="227" t="s">
        <v>127</v>
      </c>
      <c r="D75" s="228"/>
      <c r="E75" s="228"/>
      <c r="F75" s="228"/>
      <c r="G75" s="228"/>
      <c r="H75" s="228"/>
      <c r="I75" s="228"/>
      <c r="J75" s="228"/>
      <c r="K75" s="228"/>
      <c r="L75" s="228"/>
      <c r="M75" s="228"/>
      <c r="N75" s="228"/>
      <c r="O75" s="229"/>
      <c r="P75" s="126"/>
    </row>
    <row r="76" spans="2:16" ht="14.4">
      <c r="B76" s="125"/>
      <c r="C76" s="476"/>
      <c r="D76" s="477"/>
      <c r="E76" s="477"/>
      <c r="F76" s="477"/>
      <c r="G76" s="477"/>
      <c r="H76" s="477"/>
      <c r="I76" s="477"/>
      <c r="J76" s="477"/>
      <c r="K76" s="477"/>
      <c r="L76" s="477"/>
      <c r="M76" s="477"/>
      <c r="N76" s="477"/>
      <c r="O76" s="478"/>
      <c r="P76" s="226"/>
    </row>
    <row r="77" spans="2:16" ht="14.4">
      <c r="B77" s="125"/>
      <c r="C77" s="476"/>
      <c r="D77" s="477"/>
      <c r="E77" s="477"/>
      <c r="F77" s="477"/>
      <c r="G77" s="477"/>
      <c r="H77" s="477"/>
      <c r="I77" s="477"/>
      <c r="J77" s="477"/>
      <c r="K77" s="477"/>
      <c r="L77" s="477"/>
      <c r="M77" s="477"/>
      <c r="N77" s="477"/>
      <c r="O77" s="478"/>
      <c r="P77" s="226"/>
    </row>
    <row r="78" spans="2:16" ht="14.4">
      <c r="B78" s="125"/>
      <c r="C78" s="146"/>
      <c r="D78" s="224"/>
      <c r="E78" s="224"/>
      <c r="F78" s="224"/>
      <c r="G78" s="224"/>
      <c r="H78" s="224"/>
      <c r="I78" s="224"/>
      <c r="J78" s="224"/>
      <c r="K78" s="224"/>
      <c r="L78" s="224"/>
      <c r="M78" s="224"/>
      <c r="N78" s="224"/>
      <c r="O78" s="225"/>
      <c r="P78" s="226"/>
    </row>
    <row r="79" spans="2:16" ht="14.4">
      <c r="B79" s="125"/>
      <c r="C79" s="230" t="s">
        <v>128</v>
      </c>
      <c r="D79" s="224"/>
      <c r="E79" s="224"/>
      <c r="F79" s="224"/>
      <c r="G79" s="224"/>
      <c r="H79" s="224"/>
      <c r="I79" s="224"/>
      <c r="J79" s="224"/>
      <c r="K79" s="224"/>
      <c r="L79" s="224"/>
      <c r="M79" s="224"/>
      <c r="N79" s="224"/>
      <c r="O79" s="225"/>
      <c r="P79" s="226"/>
    </row>
    <row r="80" spans="2:16" ht="12.75" customHeight="1">
      <c r="B80" s="125"/>
      <c r="C80" s="467" t="s">
        <v>129</v>
      </c>
      <c r="D80" s="468"/>
      <c r="E80" s="468"/>
      <c r="F80" s="468"/>
      <c r="G80" s="468"/>
      <c r="H80" s="468"/>
      <c r="I80" s="468"/>
      <c r="J80" s="468"/>
      <c r="K80" s="468"/>
      <c r="L80" s="468"/>
      <c r="M80" s="468"/>
      <c r="N80" s="468"/>
      <c r="O80" s="469"/>
      <c r="P80" s="231"/>
    </row>
    <row r="81" spans="2:16" ht="28.5" customHeight="1">
      <c r="B81" s="125"/>
      <c r="C81" s="467"/>
      <c r="D81" s="468"/>
      <c r="E81" s="468"/>
      <c r="F81" s="468"/>
      <c r="G81" s="468"/>
      <c r="H81" s="468"/>
      <c r="I81" s="468"/>
      <c r="J81" s="468"/>
      <c r="K81" s="468"/>
      <c r="L81" s="468"/>
      <c r="M81" s="468"/>
      <c r="N81" s="468"/>
      <c r="O81" s="469"/>
      <c r="P81" s="231"/>
    </row>
    <row r="82" spans="2:16" ht="13.35" customHeight="1">
      <c r="B82" s="125"/>
      <c r="C82" s="467" t="s">
        <v>130</v>
      </c>
      <c r="D82" s="468"/>
      <c r="E82" s="468"/>
      <c r="F82" s="468"/>
      <c r="G82" s="468"/>
      <c r="H82" s="468"/>
      <c r="I82" s="468"/>
      <c r="J82" s="468"/>
      <c r="K82" s="468"/>
      <c r="L82" s="468"/>
      <c r="M82" s="468"/>
      <c r="N82" s="468"/>
      <c r="O82" s="469"/>
      <c r="P82" s="231"/>
    </row>
    <row r="83" spans="2:16" ht="45" customHeight="1">
      <c r="B83" s="125"/>
      <c r="C83" s="467"/>
      <c r="D83" s="468"/>
      <c r="E83" s="468"/>
      <c r="F83" s="468"/>
      <c r="G83" s="468"/>
      <c r="H83" s="468"/>
      <c r="I83" s="468"/>
      <c r="J83" s="468"/>
      <c r="K83" s="468"/>
      <c r="L83" s="468"/>
      <c r="M83" s="468"/>
      <c r="N83" s="468"/>
      <c r="O83" s="469"/>
      <c r="P83" s="231"/>
    </row>
    <row r="84" spans="2:16" ht="14.4">
      <c r="B84" s="125"/>
      <c r="C84" s="146"/>
      <c r="D84" s="224"/>
      <c r="E84" s="224"/>
      <c r="F84" s="224"/>
      <c r="G84" s="224"/>
      <c r="H84" s="224"/>
      <c r="I84" s="224"/>
      <c r="J84" s="224"/>
      <c r="K84" s="224"/>
      <c r="L84" s="224"/>
      <c r="M84" s="224"/>
      <c r="N84" s="224"/>
      <c r="O84" s="225"/>
      <c r="P84" s="226"/>
    </row>
    <row r="85" spans="2:16" ht="14.4">
      <c r="B85" s="125"/>
      <c r="C85" s="164"/>
      <c r="D85" s="133"/>
      <c r="E85" s="133"/>
      <c r="F85" s="133"/>
      <c r="G85" s="133"/>
      <c r="H85" s="222" t="s">
        <v>122</v>
      </c>
      <c r="I85" s="133"/>
      <c r="J85" s="133"/>
      <c r="K85" s="133"/>
      <c r="L85" s="133"/>
      <c r="M85" s="133"/>
      <c r="N85" s="133"/>
      <c r="O85" s="165"/>
      <c r="P85" s="126"/>
    </row>
    <row r="86" spans="2:16" ht="14.4">
      <c r="B86" s="125"/>
      <c r="C86" s="164"/>
      <c r="D86" s="133"/>
      <c r="E86" s="133"/>
      <c r="F86" s="133"/>
      <c r="G86" s="133"/>
      <c r="H86" s="133" t="s">
        <v>123</v>
      </c>
      <c r="I86" s="179"/>
      <c r="J86" s="179"/>
      <c r="K86" s="179"/>
      <c r="L86" s="133"/>
      <c r="M86" s="133"/>
      <c r="N86" s="133"/>
      <c r="O86" s="165"/>
      <c r="P86" s="126"/>
    </row>
    <row r="87" spans="2:16" ht="14.4">
      <c r="B87" s="125"/>
      <c r="C87" s="164"/>
      <c r="D87" s="133"/>
      <c r="E87" s="133"/>
      <c r="F87" s="133"/>
      <c r="G87" s="133"/>
      <c r="H87" s="133" t="s">
        <v>131</v>
      </c>
      <c r="I87" s="232"/>
      <c r="J87" s="232"/>
      <c r="K87" s="232"/>
      <c r="L87" s="133"/>
      <c r="M87" s="133"/>
      <c r="N87" s="133"/>
      <c r="O87" s="165"/>
      <c r="P87" s="126"/>
    </row>
    <row r="88" spans="2:16" ht="14.4">
      <c r="B88" s="125"/>
      <c r="C88" s="233"/>
      <c r="D88" s="224"/>
      <c r="E88" s="224"/>
      <c r="F88" s="224"/>
      <c r="G88" s="224"/>
      <c r="H88" s="133" t="s">
        <v>132</v>
      </c>
      <c r="I88" s="133"/>
      <c r="J88" s="133"/>
      <c r="K88" s="133"/>
      <c r="L88" s="224"/>
      <c r="M88" s="224"/>
      <c r="N88" s="224"/>
      <c r="O88" s="225"/>
      <c r="P88" s="226"/>
    </row>
    <row r="89" spans="2:16" ht="18.75" customHeight="1" thickBot="1">
      <c r="B89" s="125"/>
      <c r="C89" s="470"/>
      <c r="D89" s="471"/>
      <c r="E89" s="471"/>
      <c r="F89" s="196"/>
      <c r="G89" s="196"/>
      <c r="H89" s="196"/>
      <c r="I89" s="196"/>
      <c r="J89" s="196"/>
      <c r="K89" s="472"/>
      <c r="L89" s="472"/>
      <c r="M89" s="472"/>
      <c r="N89" s="472"/>
      <c r="O89" s="473"/>
      <c r="P89" s="234"/>
    </row>
    <row r="90" spans="2:16" ht="14.4" thickBot="1">
      <c r="B90" s="235"/>
      <c r="C90" s="236"/>
      <c r="D90" s="236"/>
      <c r="E90" s="236"/>
      <c r="F90" s="236"/>
      <c r="G90" s="236"/>
      <c r="H90" s="236"/>
      <c r="I90" s="236"/>
      <c r="J90" s="236"/>
      <c r="K90" s="236"/>
      <c r="L90" s="236"/>
      <c r="M90" s="236"/>
      <c r="N90" s="236"/>
      <c r="O90" s="236"/>
      <c r="P90" s="237"/>
    </row>
    <row r="91" spans="2:16" ht="14.4" thickTop="1"/>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Jessika Vega</cp:lastModifiedBy>
  <cp:revision/>
  <dcterms:created xsi:type="dcterms:W3CDTF">2006-06-27T16:47:25Z</dcterms:created>
  <dcterms:modified xsi:type="dcterms:W3CDTF">2025-12-04T22:25:04Z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