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https://sena4-my.sharepoint.com/personal/famayag_sena_edu_co/Documents/SENA/BIENES Y SERVICIOS/KIT/DOCUMENTOS DEL PROCESO/ANEXOS/"/>
    </mc:Choice>
  </mc:AlternateContent>
  <xr:revisionPtr revIDLastSave="20" documentId="8_{16BF3C19-A585-48D4-984B-10D96FEFDFEF}" xr6:coauthVersionLast="47" xr6:coauthVersionMax="47" xr10:uidLastSave="{9AB94871-AFD0-4779-9720-0F996446010B}"/>
  <bookViews>
    <workbookView xWindow="-120" yWindow="-120" windowWidth="29040" windowHeight="15720" xr2:uid="{AF04C8E5-CB7E-47E2-BCF6-08BB0494E82B}"/>
  </bookViews>
  <sheets>
    <sheet name="Hoja1" sheetId="1" r:id="rId1"/>
  </sheets>
  <definedNames>
    <definedName name="_xlnm.Print_Area" localSheetId="0">Hoja1!$A$1:$H$327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9" i="1" l="1"/>
  <c r="G304" i="1" l="1"/>
  <c r="G243" i="1" l="1"/>
  <c r="G207" i="1"/>
  <c r="G62" i="1"/>
  <c r="G111" i="1"/>
  <c r="G126" i="1"/>
  <c r="G45" i="1"/>
  <c r="G142" i="1"/>
  <c r="G193" i="1"/>
  <c r="G287" i="1"/>
  <c r="G94" i="1"/>
  <c r="G124" i="1"/>
  <c r="G157" i="1"/>
  <c r="G220" i="1"/>
  <c r="G47" i="1"/>
  <c r="G158" i="1"/>
  <c r="G175" i="1"/>
  <c r="G232" i="1"/>
  <c r="G78" i="1"/>
  <c r="G191" i="1"/>
  <c r="G125" i="1"/>
  <c r="G303" i="1"/>
  <c r="G79" i="1"/>
  <c r="G260" i="1"/>
  <c r="G258" i="1"/>
  <c r="G286" i="1"/>
  <c r="G46" i="1"/>
  <c r="G140" i="1"/>
  <c r="G174" i="1"/>
  <c r="G206" i="1"/>
  <c r="G208" i="1"/>
  <c r="G241" i="1"/>
  <c r="G221" i="1"/>
  <c r="G110" i="1"/>
  <c r="G317" i="1"/>
  <c r="G96" i="1"/>
  <c r="G159" i="1"/>
  <c r="G109" i="1"/>
  <c r="G173" i="1"/>
  <c r="G15" i="1"/>
  <c r="G141" i="1"/>
  <c r="G192" i="1"/>
  <c r="G219" i="1"/>
  <c r="G271" i="1"/>
  <c r="G63" i="1"/>
  <c r="G95" i="1"/>
  <c r="G259" i="1"/>
  <c r="G288" i="1"/>
  <c r="G305" i="1"/>
  <c r="G316" i="1"/>
  <c r="G31" i="1"/>
  <c r="G233" i="1"/>
  <c r="G30" i="1"/>
  <c r="G272" i="1"/>
  <c r="G16" i="1"/>
  <c r="G17" i="1"/>
  <c r="G289" i="1" l="1"/>
  <c r="G64" i="1"/>
  <c r="G209" i="1"/>
  <c r="G48" i="1"/>
  <c r="G194" i="1"/>
  <c r="G127" i="1"/>
  <c r="G143" i="1"/>
  <c r="G112" i="1"/>
  <c r="G97" i="1"/>
  <c r="G80" i="1"/>
  <c r="G176" i="1"/>
  <c r="G306" i="1"/>
  <c r="G160" i="1"/>
  <c r="G234" i="1"/>
  <c r="G244" i="1"/>
  <c r="G273" i="1"/>
  <c r="G321" i="1"/>
  <c r="G261" i="1"/>
  <c r="G322" i="1"/>
  <c r="G318" i="1"/>
  <c r="G320" i="1"/>
  <c r="G32" i="1"/>
  <c r="G222" i="1"/>
  <c r="G18" i="1"/>
  <c r="G323" i="1" l="1"/>
</calcChain>
</file>

<file path=xl/sharedStrings.xml><?xml version="1.0" encoding="utf-8"?>
<sst xmlns="http://schemas.openxmlformats.org/spreadsheetml/2006/main" count="799" uniqueCount="335">
  <si>
    <t>CENTRO AGROEMPRESARIAL Y ACUICOLA</t>
  </si>
  <si>
    <t>ÍTEM</t>
  </si>
  <si>
    <t>DESCRIPCIÓN</t>
  </si>
  <si>
    <t>UNIDAD DE MEDIDA</t>
  </si>
  <si>
    <t>CANTIDAD</t>
  </si>
  <si>
    <t>% DE IVA</t>
  </si>
  <si>
    <t>VALOR UNITARIO SIN IVA</t>
  </si>
  <si>
    <t>VALOR TOTAL SIN IVA</t>
  </si>
  <si>
    <t>VALOR IVA</t>
  </si>
  <si>
    <t>1.1</t>
  </si>
  <si>
    <t>TANQUE DE AGUA NEGRO 500 LITROS</t>
  </si>
  <si>
    <t>Unidad</t>
  </si>
  <si>
    <t>1.2</t>
  </si>
  <si>
    <t>BEBEDERO PLASTICO MANUAL X 5 LITROS PARA AVES</t>
  </si>
  <si>
    <t>1.3</t>
  </si>
  <si>
    <t>COMEDERO PLASTICO MANUAL CON CAPACIDAD DE 12 KILOS</t>
  </si>
  <si>
    <t>1.4</t>
  </si>
  <si>
    <t>ROLLO MALLA CAFE PACERA MARQUESINA 2MT X30 MTS SECADO CACAO</t>
  </si>
  <si>
    <t>Rollo</t>
  </si>
  <si>
    <t>1.5</t>
  </si>
  <si>
    <t>ALIMENTO CONCENTRADO DE PREINICIADOR PARA POLLOS PROTEÍNA 23% MÍN, GRASA 3% MÍN, FIBRA  5% MÁX, CENIZAS 8% MÁX, HUMEDAD 13% MÁX. BULTO X 40 KILOS.  PRESENTAR CERTIFICADO DE REGISTRO ICA Y CERTIFICACIÓN DE DISTRIBUIDOR AUTORIZADO EXPEDIDO POR EL FABRICANTE, DONDE CONSTE QUE ES VENDEDOR O COMERCIALIZADOR AUTORIZADO DEL CONCENTRADO</t>
  </si>
  <si>
    <t>Bulto</t>
  </si>
  <si>
    <t>1.6</t>
  </si>
  <si>
    <t>ALIMENTO CONCENTRADO POLLO INICIO DEBE CONTENER: PROTEÍNA MÍNIMO DEL 19.5 - 20%, GRASA MÍNIMO DEL 2.5 - 4%, FIBRA MÁXIMA DEL 5%, CENIZAS MÁXIMO DEL 8%, HUMEDAD MÁXIMO DEL 12-13% BULTOS 40 KILOGRAMOS, PRESENTAR CERTIFICADO DE REGISTRO ICA Y CERTIFICACIÓN DE DISTRIBUIDOR AUTORIZADO EXPEDIDO POR EL FABRICANTE, DONDE CONSTE QUE ES VENDEDOR O COMERCIALIZADOR AUTORIZADO DEL CONCENTRADO</t>
  </si>
  <si>
    <t>1.7</t>
  </si>
  <si>
    <t>ALIMENTO CONCENTRADO POLLO DE ENGORDE PROTEÍNA MÍNIMO DEL 17.5 - 19%, GRASA MÍNIMO DEL 2.5 - 4%, FIBRA  MÁXIMA DEL 5%, CENIZAS MÁXIMO DEL 8%, HUMEDAD MÁXIMO DEL 12- 13% BULTOS X 40 KILOGRAMOS. PRESENTAR CERTIFICADO DE REGISTRO ICA Y CERTIFICACIÓN DE DISTRIBUIDOR AUTORIZADO EXPEDIDO POR EL FABRICANTE, DONDE CONSTE QUE ES VENDEDOR O COMERCIALIZADOR AUTORIZADO DEL CONCENTRADO</t>
  </si>
  <si>
    <t>1.8</t>
  </si>
  <si>
    <t>CARRETILLA TOLVA METALICA PARA TRABAJO PESADO, CON LLANTA ANTIPINCHAZO</t>
  </si>
  <si>
    <t>1.9</t>
  </si>
  <si>
    <t>Yodopovidona - Antiséptico y desinfectante de amplio espectro que destruye microorganismos como bacterias, hongos, virus y esporas al liberar yodo</t>
  </si>
  <si>
    <t>Galón</t>
  </si>
  <si>
    <t>SUBTOTAL</t>
  </si>
  <si>
    <t>IVA 19%</t>
  </si>
  <si>
    <t>TOTAL</t>
  </si>
  <si>
    <t>IVA 5%</t>
  </si>
  <si>
    <t xml:space="preserve">ASOCIACIÓN DE TOMARRAZÓN LUZ DE ESPERANZA </t>
  </si>
  <si>
    <t>2.1</t>
  </si>
  <si>
    <t>ALIMENTO BALANCEADO PARA GALLINAS PONEDORAS EN ETAPA INICIACION PROTEÍNA MINIMO 21%, GRASA MINIMO 3%, FIBRA MAXIMO 6%, CENIZAS MAXIMO 8%, HUMEDAD MAXIMO 13%, BULTO X 40 KILO. PRESENTAR CERTIFICADO DE REGISTRO ICA Y CERTIFICACIÓN DE DISTRIBUIDOR AUTORIZADO EXPEDIDO POR EL FABRICANTE, DONDE CONSTE QUE ES VENDEDOR O COMERCIALIZADOR AUTORIZADO DEL CONCENTRADO</t>
  </si>
  <si>
    <t>2.2</t>
  </si>
  <si>
    <t>ALIMENTO BALANCEADO PARA GALLINAS PONEDORAS EN ETAPA PREPOSTURA PROTEÍNA MINIMO 17%, GRASA MINIMO 2.5%, FIBRA MAXIMO 8%, CENIZAS MAXIMO 8%, HUMEDAD MAXIMO 13%, BULTO X 40 KILO. PRESENTAR CERTIFICADO DE REGISTRO ICA Y CERTIFICACIÓN DE DISTRIBUIDOR AUTORIZADO EXPEDIDO POR EL FABRICANTE, DONDE CONSTE QUE ES VENDEDOR O COMERCIALIZADOR AUTORIZADO DEL CONCENTRADO</t>
  </si>
  <si>
    <t>2.3</t>
  </si>
  <si>
    <t>ALIMENTO BALANCEADO PARA GALLINAS PONEDORAS EN ETAPA DE POSTURA PROTEÍNA MINIMO 17%, GRASA MINIMO 3%, FIBRA MAXIMO 6.0% CENIZAS MAXIMO 15.0%, HUMEDAD MAXIMO 13.0%, CALCIO MINIMO 3.6%, FÓSFORO MINIMO 0.4%,  BULTO X 40 KILO. PRESENTAR CERTIFICADO DE REGISTRO ICA Y CERTIFICACIÓN DE DISTRIBUIDOR AUTORIZADO EXPEDIDO POR EL FABRICANTE, DONDE CONSTE QUE ES VENDEDOR O COMERCIALIZADOR AUTORIZADO DEL CONCENTRADO</t>
  </si>
  <si>
    <t>2.4</t>
  </si>
  <si>
    <t>2.5</t>
  </si>
  <si>
    <t>2.6</t>
  </si>
  <si>
    <t>TANQUE DE AGUA NEGRO 1000 LITROS</t>
  </si>
  <si>
    <t>2.7</t>
  </si>
  <si>
    <t xml:space="preserve">Bulto de cemento gris de 50 kilogramos de uso general </t>
  </si>
  <si>
    <t>ASOMACANA</t>
  </si>
  <si>
    <t>3.1</t>
  </si>
  <si>
    <t>3.2</t>
  </si>
  <si>
    <t>Cama de viruta - Cisco de cascarilla de arroz por bulto de 30 a 45 Kg Aproximadamente</t>
  </si>
  <si>
    <t>3.3</t>
  </si>
  <si>
    <t>3.4</t>
  </si>
  <si>
    <t>3.5</t>
  </si>
  <si>
    <t>3.6</t>
  </si>
  <si>
    <t>Iluminación LED solarIluminación óptica de diodo emisor de luz led</t>
  </si>
  <si>
    <t>3.7</t>
  </si>
  <si>
    <t>3.8</t>
  </si>
  <si>
    <t>3.9</t>
  </si>
  <si>
    <t>ASOCIACIÓN DE MUEJERES CAMPESINAS, NEGRAS E INDÍGENAS DEL MUNICIPIO DE URUMITA</t>
  </si>
  <si>
    <t>4.1</t>
  </si>
  <si>
    <t>KIT ANALISIS SENSORIAL DEL CAFE / CAJA DE MADERA CON  36  AROMAS  DE  CAFÉ, CON  SEPARADORES  EN ESPUMA Y FOLLETO INFORMATIVO. (CAJA)</t>
  </si>
  <si>
    <t>Caja</t>
  </si>
  <si>
    <t>4.2</t>
  </si>
  <si>
    <t>4.3</t>
  </si>
  <si>
    <t>BASCULA ELECTRONICA PESO BALANZA DIGITAL GRAMERA DIGITAL CAPACIDAD 40 KG</t>
  </si>
  <si>
    <t>4.4</t>
  </si>
  <si>
    <t>4.5</t>
  </si>
  <si>
    <t>CHAPOLA O PLANTULA DE CAFÉ GERMINADA DE LA VARIEDAD 1 CENICAFE</t>
  </si>
  <si>
    <t>Kilo</t>
  </si>
  <si>
    <t>4.6</t>
  </si>
  <si>
    <t>AMPLIFICADOR DE VOZ CON MICRÓFONO DE AURICULARES FM, SISTEMA DE ALTAVOZ PERFECTO PARA GUÍAS TURÍSTICAS, PROFESORES, ENTRENADORES, PRESENTACIONES, AULA</t>
  </si>
  <si>
    <t>4.7</t>
  </si>
  <si>
    <t>BASTONES:  BASTÓN DE SENDERISMO NEGRO, TALLA  ÚNICA, AGARRE ERGONÓMICO   CON    PUÑO DE  ESPUMA BLANDA Y AGRADABLE, POMO EN EL PUÑO, CORREA  DE MUÑECA  AJUSTABLE Y COMPACIDAD   PLEGABLE   EN   3   TRAMOS. LONGITUDPLEGADO: 55 A 59  CM,  LONGITUD DESPLEGADO:  120  A  140  CM. AJUSTE  POR UN  SISTEMA  DE  BOTÓN  SIMPLE  Y ULTRA FÁCIL. LONG.: 55-140 CM</t>
  </si>
  <si>
    <t>4.8</t>
  </si>
  <si>
    <t>Carpa para Camping, Capacidad para 4 personas., Medidas 240cm x 340cm x 140 cm., Con piso en polietileno, varillas en fibra de vidrio, doble techo en poliéster aluminizado, costuras termosellados y 2 puertas de entrada con avance. Resistencia al agua de 1500 mm.</t>
  </si>
  <si>
    <t>4.9</t>
  </si>
  <si>
    <t>COLCHONETA CAMPING ENROLLADA REFORZABLE- COLCHONETA AISLANTE, LIVIANA Y COMPACTA   DE FORMA TRIDIMENSIONAL POR CALOR CONFORTABLE Y PRACTICA- ESPUMA IMPERMEABLE</t>
  </si>
  <si>
    <t>4.10</t>
  </si>
  <si>
    <t xml:space="preserve">HAMACAS CAN CAPACIDAD DE UNA PERSONA </t>
  </si>
  <si>
    <t>Asociación EtnoAgropecuaria Apunajulikaa suluu  Ulesia</t>
  </si>
  <si>
    <t>5.1</t>
  </si>
  <si>
    <t>ALAMBRE PUA ROLLO 16.5 X 400 METROS</t>
  </si>
  <si>
    <t>5.2</t>
  </si>
  <si>
    <t>GRAPA PARA ALAMBRE PUA 1X9 CAJA X 1 KILO</t>
  </si>
  <si>
    <t>5.3</t>
  </si>
  <si>
    <t>MANGUERA DE POLIETILENO DE 1.1/2" CALIBRE 40 ROLLO X 100 METROS</t>
  </si>
  <si>
    <t>5.4</t>
  </si>
  <si>
    <t>CARRETILLA PLASTICA PARA TRABAJO PESADO, CON LLANTA ANTIPINCHAZO</t>
  </si>
  <si>
    <t>5.5</t>
  </si>
  <si>
    <t>Cinta riego x goteo. Rollo de 1000 m, calibre 8 mil  goteros cada 20 cm, descarga 5 a 7 LPH metro,  presión de trabajo 0,8 bar</t>
  </si>
  <si>
    <t>5.6</t>
  </si>
  <si>
    <t xml:space="preserve"> Semillas de maíz, Presentación bolsa x kg - Semilla para siembra de los cultivos nativos</t>
  </si>
  <si>
    <t>5.7</t>
  </si>
  <si>
    <t>Semillas de frijol guajirito, Presentación bolsa x kg. Semilla para siembra de los cultivos nativos</t>
  </si>
  <si>
    <t>5.8</t>
  </si>
  <si>
    <t>Cangres de yuca. Variedad Venezolana cangres de 30 cm de largo de 5 a 7 nudos Semilla para siembra de los cultivos nativos</t>
  </si>
  <si>
    <t>5.9</t>
  </si>
  <si>
    <t>FertilizanteTriple 15 npk x 50 kilogramo, Para fertilizacion de los cultivos</t>
  </si>
  <si>
    <t>5.10</t>
  </si>
  <si>
    <t>Litro</t>
  </si>
  <si>
    <t>Comunidad Copoyomana.</t>
  </si>
  <si>
    <t>6.1</t>
  </si>
  <si>
    <t>ALIMENTO CONCENTRADO CERDO INICIACION DEBE CONTENER: PROTEÍNA MÍNIMO 19%, GRASA MÍNIMO 3%, FIBRA MAXIMO 5%, CENIZAS MÁXIMO 10% HUMEDAD MAXIMO 13%. BULTO X 40KG. PRESENTAR CERTIFICADO DE REGISTRO ICA Y CERTIFICACIÓN DE DISTRIBUIDOR AUTORIZADO EXPEDIDO POR EL FABRICANTE, DONDE CONSTE QUE ES VENDEDOR O COMERCIALIZADOR AUTORIZADO DEL CONCENTRADO</t>
  </si>
  <si>
    <t>6.2</t>
  </si>
  <si>
    <t>ALIMENTO CONCENTRADO DE CERDO LEVANTE  PROTEINA MINIMA 17%, GRASA MINIMA 3%, FIBRA MAXIMA 7%, CENIZA MAXIMA 9%, HUMEDAD MAXIMA 12%, BULTO X 40 KG. PRESENTAR CERTIFICADO DE REGISTRO ICA Y CERTIFICACIÓN DE DISTRIBUIDOR AUTORIZADO EXPEDIDO POR EL FABRICANTE, DONDE CONSTE QUE ES VENDEDOR O COMERCIALIZADOR AUTORIZADO DEL CONCENTRADO</t>
  </si>
  <si>
    <t>6.3</t>
  </si>
  <si>
    <t>ALIMENTO CONCENTRADO CERDO ENGORDE DEBE CONTENER: PROTEÍNA MÍNIMO 15%, GRASA MÍNIMO 3%, FIBRA MAXIMO 8%, CENIZAS MÁXIMO 9% HUMEDAD MAXIMO 13%. BULTO X 40KG. PRESENTAR CERTIFICADO DE REGISTRO ICA Y CERTIFICACIÓN DE DISTRIBUIDOR AUTORIZADO EXPEDIDO POR EL FABRICANTE, DONDE CONSTE QUE ES VENDEDOR O COMERCIALIZADOR AUTORIZADO DEL CONCENTRADO</t>
  </si>
  <si>
    <t>6.4</t>
  </si>
  <si>
    <t>MELAZA  BULTO X 30 KILOS</t>
  </si>
  <si>
    <t>6.5</t>
  </si>
  <si>
    <t>LAMINA DE ZINC 3 MTS CALIBRE 35</t>
  </si>
  <si>
    <t>6.6</t>
  </si>
  <si>
    <t>Bulto de cemento de 50 kilogramos de uso general para piso y corrales.</t>
  </si>
  <si>
    <t>6.7</t>
  </si>
  <si>
    <t>Azufre Bolsa X 1 Kilo</t>
  </si>
  <si>
    <t>6.8</t>
  </si>
  <si>
    <t>MANGUERA DE POLIETILENO DE 1" CALIBRE 40 ROLLO X 100 METROS</t>
  </si>
  <si>
    <t>6.9</t>
  </si>
  <si>
    <t>Tazón o bebedero para cerdo en acero inoxidable, rosca interna 20 mm (1/2 ") Tamaños de 30 a 200 kg 17cm</t>
  </si>
  <si>
    <t>6.10</t>
  </si>
  <si>
    <t>GRANJA LA BENDICIÓN</t>
  </si>
  <si>
    <t>7.1</t>
  </si>
  <si>
    <t>7.2</t>
  </si>
  <si>
    <t>7.3</t>
  </si>
  <si>
    <t>ALIMENTO CONCENTRADO CERDA GESTACIÓN DEBE CONTENER: PROTEÍNA MÍNIMO DEL 13 -14%, GRASA MÍNIMO DEL 3 - 4%, FIBRA MÁXIMA DEL 8%, CENIZAS MÁXIMO DEL 9%, HUMEDAD MÁXIMO DEL 13%, BULTO X 40KG. PRESENTAR CERTIFICADO DE REGISTRO ICA Y CERTIFICACIÓN DE DISTRIBUIDOR AUTORIZADO EXPEDIDO POR EL FABRICANTE, DONDE CONSTE QUE ES VENDEDOR O COMERCIALIZADOR AUTORIZADO DEL CONCENTRADO</t>
  </si>
  <si>
    <t>7.4</t>
  </si>
  <si>
    <t>ALIMENTO CONCENTRADO CERDA LACTANCIA DEBE CONTENER: PROTEÍNA MÍNIMO DEL 15%, GRASA MÍNIMO DEL 3%, FIBRA MÁXIMO DEL 8%, CENIZAS MÁXIMO DEL 9%, HUMEDAD MÁXIMO DEL 13%, BULTO X 40KG. PRESENTAR CERTIFICADO DE REGISTRO ICA Y CERTIFICACIÓN DE DISTRIBUIDOR AUTORIZADO EXPEDIDO POR EL FABRICANTE, DONDE CONSTE QUE ES VENDEDOR O COMERCIALIZADOR AUTORIZADO DEL CONCENTRADO</t>
  </si>
  <si>
    <t>7.5</t>
  </si>
  <si>
    <t>7.6</t>
  </si>
  <si>
    <t xml:space="preserve">Bulto de cemento de 50 kilogramos de uso general </t>
  </si>
  <si>
    <t>7.7</t>
  </si>
  <si>
    <t>Productos veterinarios Calfosvit Se - Medicamento animal, Composición Cada mL contiene: Fosforilcolamina 100 mg Sulfato de Zinc 8,2 mg Yoduro de Potasio 20 mg Selenito de Sodio 0,34 mg Excipientes c.s.p. 1 mL. Indicaciones En bovinos, equinos, ovinos, porcinos, caprinos y caninos, como coadyuvante en el tratamiento de trastornos reproductivos relacionados con deficiencias de fósforo, yodo, zinc y selenio. Presentación frasco 250 ml</t>
  </si>
  <si>
    <t>7.8</t>
  </si>
  <si>
    <t>Vitamina animal,  COMPOSICIÓN: Cada 100 g contienen: Magnesio 6.3% Cobre 3.15% Zinc 14.7% Yodo 0.21% Cobalto 0.105% Vitamina A 250.000 U.I. Vitamina D3 50.000 U.I. Vitamina E 500 U.I. Humedad 5% máximo. Presentación bolsa por 1250 gramos.</t>
  </si>
  <si>
    <t>Comunidad Indígena Wayúu Las Yaletshimana 2</t>
  </si>
  <si>
    <t>8.1</t>
  </si>
  <si>
    <t>8.2</t>
  </si>
  <si>
    <t>8.3</t>
  </si>
  <si>
    <t>(ALIMENTO CONCENTRADO CERDO ENGORDE DEBE CONTENER: PROTEÍNA MÍNIMO 15%, GRASA MÍNIMO 3%, FIBRA MAXIMO 8%, CENIZAS MÁXIMO 9% HUMEDAD MAXIMO 13%. BULTO X 40KG. PRESENTAR CERTIFICADO DE REGISTRO ICA Y CERTIFICACIÓN DE DISTRIBUIDOR AUTORIZADO EXPEDIDO POR EL FABRICANTE, DONDE CONSTE QUE ES VENDEDOR O COMERCIALIZADOR AUTORIZADO DEL CONCENTRADO</t>
  </si>
  <si>
    <t>8.4</t>
  </si>
  <si>
    <t>LADRILLO TIPO BOCADILLO</t>
  </si>
  <si>
    <t>8.5</t>
  </si>
  <si>
    <t>8.6</t>
  </si>
  <si>
    <t>Bulto de cemento de 50 kilogramos para piso y corrales.</t>
  </si>
  <si>
    <t>8.7</t>
  </si>
  <si>
    <t>MALLA GALLINERO METALICA ROLLO DE 1.80 X 36 METROS</t>
  </si>
  <si>
    <t>8.8</t>
  </si>
  <si>
    <t>ASOCIACIÓN AGROEMPRESARIAL DE CAMPESINOS DE FONSECA "ASOAGROCAFON"</t>
  </si>
  <si>
    <t>9.1</t>
  </si>
  <si>
    <t>(ALIMENTO CONCENTRADO POLLO INICIO DEBE CONTENER: PROTEÍNA MÍNIMO DEL 19.5 - 20%, GRASA MÍNIMO DEL 2.5 - 4%, FIBRA MÁXIMA DEL 5%, CENIZAS MÁXIMO DEL 8%, HUMEDAD MÁXIMO DEL 12-13% BULTOS 40 KILOGRAMOS, PRESENTAR CERTIFICADO DE REGISTRO ICA Y CERTIFICACIÓN DE DISTRIBUIDOR AUTORIZADO EXPEDIDO POR EL FABRICANTE, DONDE CONSTE QUE ES VENDEDOR O COMERCIALIZADOR AUTORIZADO DEL CONCENTRADO</t>
  </si>
  <si>
    <t>9.2</t>
  </si>
  <si>
    <t>9.3</t>
  </si>
  <si>
    <t>9.4</t>
  </si>
  <si>
    <t xml:space="preserve">BEBEDERO PLASTICO MANUAL X 5 LITROS PARA AVES </t>
  </si>
  <si>
    <t>9.5</t>
  </si>
  <si>
    <t xml:space="preserve"> Báscula electrónica pantalla digital con mástil peso máximo 100 kg mínimo 50 kg, con tecla tara, con tecla cero, Voltaje 110V, Superficie de apoyo: largo 40 cm, ancho 30 y diámetro 30 cm. Presentación por unidad</t>
  </si>
  <si>
    <t>9.6</t>
  </si>
  <si>
    <t>9.7</t>
  </si>
  <si>
    <t>9.8</t>
  </si>
  <si>
    <t>9.9</t>
  </si>
  <si>
    <t xml:space="preserve">Tela Verde Cerramiento X 2.10 Ancho X 50mts Largo. Rollo x metro líneal. </t>
  </si>
  <si>
    <t>Comunidad Indígena Wayúu Las Mercedes</t>
  </si>
  <si>
    <t>10.1</t>
  </si>
  <si>
    <t>ALIMENTO CONCENTRADO PARA LECHONES DESTETADOS PROTEÍNA MÍNIMO DE 19 - 20%, GRASA MÍNIMO DE 3 - 5%, FIBRA MÁXIMO DE 5%, CENIZAS MÁXIMO 10%, HUMEDAD 13%BULTOS 40 KILOGRAMOS, PRESENTAR CERTIFICADO DE REGISTRO ICA Y CERTIFICACIÓN DE DISTRIBUIDOR AUTORIZADO EXPEDIDO POR EL FABRICANTE, DONDE CONSTE QUE ES VENDEDOR O COMERCIALIZADOR AUTORIZADO DEL CONCENTRADO</t>
  </si>
  <si>
    <t>10.2</t>
  </si>
  <si>
    <t>10.3</t>
  </si>
  <si>
    <t>10.4</t>
  </si>
  <si>
    <t>10.5</t>
  </si>
  <si>
    <t>10.6</t>
  </si>
  <si>
    <t>10.7</t>
  </si>
  <si>
    <t>10.8</t>
  </si>
  <si>
    <t>Pala Redonda Largo 68 cm y Ancho 15 cm</t>
  </si>
  <si>
    <t>10.9</t>
  </si>
  <si>
    <t>PALAS CUADRADAS CON CABO DE 120 CM LARGO YB ANCHO DE 25 CM</t>
  </si>
  <si>
    <t>10.10</t>
  </si>
  <si>
    <t>Comunidad indígena Wayúu Yaletshimana</t>
  </si>
  <si>
    <t>11.1</t>
  </si>
  <si>
    <t>Alevinos de tilapia roja de 1 pulgada de lt, 1-2 g de peso vivo</t>
  </si>
  <si>
    <t>11.2</t>
  </si>
  <si>
    <t xml:space="preserve">Alevinos de cachama negra de 1 pulgada de lt 1-2 g de peso vivo en bolsas plásticas transparentes con agua y oxígeno </t>
  </si>
  <si>
    <t>11.3</t>
  </si>
  <si>
    <t>ALIMENTO CONCENTRADO PARA PECES PROTEINA MINIMA 45%, GRASA MINIMA 5%, CENIZAS MAXIMA 12%, HUMEDAD MAXIMA 13%, FIBRA MAXIMA 6%, BULTO X 40 KG, PRESENTAR CERTIFICADO DE REGISTRO ICA Y CERTIFICACIÓN DE DISTRIBUIDOR AUTORIZADO EXPEDIDO POR EL FABRICANTE, DONDE CONSTE QUE ES VENDEDOR O COMERCIALIZADOR AUTORIZADO DEL CONCENTRADO</t>
  </si>
  <si>
    <t>11.4</t>
  </si>
  <si>
    <t>ALIMENTO CONCENTRADO PARA PECES MOJARRA PROTEÍNA MÍNIMA 38%, GRASA MÍNIMA 4%, CENIZA MÁXIMA 12%, HUMEDAD MÁXIMA 13% Y FIBRA MÁXIMA 4%, BULTO X 40 KG, PRESENTAR CERTIFICADO DE REGISTRO ICA Y CERTIFICACIÓN DE DISTRIBUIDOR AUTORIZADO EXPEDIDO POR EL FABRICANTE, DONDE CONSTE QUE ES VENDEDOR O COMERCIALIZADOR AUTORIZADO DEL CONCENTRADO</t>
  </si>
  <si>
    <t>11.5</t>
  </si>
  <si>
    <t>ALIMENTO CONCENTRADO PARA PECES MOJARRA PROTEÍNA MÍNIMA 32%, GRASA MÍNIMA 2,5%, CENIZA MÁXIMA 12%, HUMEDAD MÁXIMA 13% Y FIBRA MÁXIMA 4%,  BULTO X 40 KG, PRESENTAR CERTIFICADO DE REGISTRO ICA Y CERTIFICACIÓN DE DISTRIBUIDOR AUTORIZADO EXPEDIDO POR EL FABRICANTE, DONDE CONSTE QUE ES VENDEDOR O COMERCIALIZADOR AUTORIZADO DEL CONCENTRADO</t>
  </si>
  <si>
    <t>11.6</t>
  </si>
  <si>
    <t>ALIMENTO CONCENTRADO PARA PECES MOJARRA PROTEÍNA MÍNIMA 24%, GRASA MÍNIMA 2,5%, CENIZA MÁXIMA 12%, HUMEDAD MÁXIMA 13% Y FIBRA MÁXIMA 7%, BULTO X 40 KG, PRESENTAR CERTIFICADO DE REGISTRO ICA Y CERTIFICACIÓN DE DISTRIBUIDOR AUTORIZADO EXPEDIDO POR EL FABRICANTE, DONDE CONSTE QUE ES VENDEDOR O COMERCIALIZADOR AUTORIZADO DEL CONCENTRADO</t>
  </si>
  <si>
    <t>11.7</t>
  </si>
  <si>
    <t xml:space="preserve"> Balanza digital gramera 40 kg - Bascula o pesa de 1 a 10.000 gramos-Biometrías para el manejo del cultivo y determinación del desempeño de los peces-Balanza o bascula de mesa, plastica</t>
  </si>
  <si>
    <t>11.8</t>
  </si>
  <si>
    <t>Nevera icopor - Fabricada en poliestireno espandido, capacidad de 125 - 130 litros</t>
  </si>
  <si>
    <t>11.9</t>
  </si>
  <si>
    <t>Aireador sumergible tipo fuente 1hp - Aireador de 1 caballo para piscicultura - Incrementa los niveles de oxígeno disuelto en el agua, esenciales para la respiración de los peces TRIFASICO.</t>
  </si>
  <si>
    <t>ASOCIACIÓN DE CAMPESINOS UNIDOS POR EL DESARROLLO DE CONEJO "ASOCAUDECO"</t>
  </si>
  <si>
    <t>12.1</t>
  </si>
  <si>
    <t>ALIMENTO CONCENTRADO DE PREINICIADOR PARA POLLOS PROTEÍNA 23% MÍN, GRASA 3% MÍN, FIBRA  5% MÁX, CENIZAS 8% MÁX, HUMEDAD 13% MÁX. BULTO X 40 KILOS.  PRESENTAR CERTIFICADO DE REGISTRO ICA Y CERTIFICACIÓN DE DISTRIBUIDOR AUTORIZADO EXPEDIDO POR EL FABRICANTE, DONDE CONSTE QUE ES VENDEDOR O COMERCIALIZADOR AUTORIZADO DEL CONCENTRADO.</t>
  </si>
  <si>
    <t>12.2</t>
  </si>
  <si>
    <t>12.3</t>
  </si>
  <si>
    <t>12.4</t>
  </si>
  <si>
    <t>12.5</t>
  </si>
  <si>
    <t>12.6</t>
  </si>
  <si>
    <t>Báscula electrónica pantalla digital con mástil peso máximo 100 kg mínimo 50 kg, con tecla tara, con tecla cero, Voltaje 110V, Superficie de apoyo: largo 40 cm, ancho 30 y diámetro 30 cm. Presentación por unidad</t>
  </si>
  <si>
    <t>12.7</t>
  </si>
  <si>
    <t>12.8</t>
  </si>
  <si>
    <t>12.9</t>
  </si>
  <si>
    <t>12.10</t>
  </si>
  <si>
    <t>12.11</t>
  </si>
  <si>
    <t>FORTALECIMIENTO OPERATIVO DE LA MARCA CAFÉ CORONADO ANYERLI ENRIQUE CORONADO LUQUEZ</t>
  </si>
  <si>
    <t>13.1</t>
  </si>
  <si>
    <t>KIT ANALISIS SENSORIAL DEL CAFE / CAJA DE MADERA CON  36  AROMAS  DE  CAFÉ, CON      SEPARADORES      EN   ESPUMA   Y FOLLETO INFORMATIVO. (CAJA)</t>
  </si>
  <si>
    <t>13.2</t>
  </si>
  <si>
    <t>13.3</t>
  </si>
  <si>
    <t>13.4</t>
  </si>
  <si>
    <t>13.5</t>
  </si>
  <si>
    <t>13.6</t>
  </si>
  <si>
    <t>CARRETILLA PLASTICA PARA TRABAJO PESADO, CON LLANTA ANTIPINCHAZ</t>
  </si>
  <si>
    <t>13.7</t>
  </si>
  <si>
    <t>FUMIGADORA MANUAL ASPERSOR BOMBA DE ESPALDA CLASICA DE 20 LTS- . CARACTERÍSTICAS: CAPACIDAD DEL TANQUE : 18 L - 20 L : 4.75 - 5.28 GL. SISTEMAS DE INYECCIÓN Y PRESIÓN : PRESIÓN HIDRÁULICA. PISTÓN Y CÁMARA EXTERNOS. CAPACIDAD DE LA CÁMARA : 1 L, PROBADA EN FÁBRICA A 300 PSI. PRESIÓN DE TRABAJO : 40 PSI +/- 10%, RANGO DE PRESIÓN : 1 - 13.79 BAR / 14.7 - 200 PSI. ALANCAZOS POR MINUTO : 10 CON BOQUILLA DE 600 CC/MIN. PESO NETO : 5.8 KG / 11.6 LB, DIMENSIONES SIN EMPAQUE : ALTO 54.1 CM ANCHO 21.7 CM LARGO 43 CM, DIMENSIONES CON EMPAQUE : ALTO 55.3 CM ANCHO 24 CM LARGO 42 CM. PRESENTACIÓN POR UNIDAD.</t>
  </si>
  <si>
    <t>13.8</t>
  </si>
  <si>
    <t>EXCAVADORA PARA POSTES - PALADRAGA COVADOR FABRICADO EN ACERO TEMPLADO DE 6 PULGADAS DE LONGITUD CON MANGO</t>
  </si>
  <si>
    <t>FUNDACAESTUR</t>
  </si>
  <si>
    <t>14.1</t>
  </si>
  <si>
    <t>14.2</t>
  </si>
  <si>
    <t>BEBEDERO GALPÓN Bebedero Nipple Con Pin verde y Acople: para suministro de agua de tetina o pezón, especialmente diseñado para pollos de engorde, gallinas ponedoras. El Nipple lleva dos esferas y dos sellos independientes,  Las esferas y los sellos de acero inoxidable son de alta precisión, que le dan al Nippple hermeticidad absoluta,. Descripción: No tiene pin activador externo, etrega mayor cantidad de agua en cada activación sin goteo ni chisguete, con una columna de agua de 35cms entrega entre 150 – 160 cm³/minuto,  no requiere copita antigoteo. Sistema completo  que incluye regulador de presión que garantiza un excelente funcionamiento, se acopla a tubería PVC redonda o cuadrada de 1/2″ o 3/4″.  tienen garantía de 3 años.</t>
  </si>
  <si>
    <t>14.3</t>
  </si>
  <si>
    <t>14.4</t>
  </si>
  <si>
    <t>14.5</t>
  </si>
  <si>
    <t>14.6</t>
  </si>
  <si>
    <t>CENTRO ARTESANAL Y CULTURAL KAPUCHIR</t>
  </si>
  <si>
    <t>15.1</t>
  </si>
  <si>
    <t xml:space="preserve"> AGUJAS CROCHET ALUMINIO COO6-6,0MM</t>
  </si>
  <si>
    <t>15.2</t>
  </si>
  <si>
    <t xml:space="preserve"> AGUJA PARA TEJER PUNTA ROMA #15</t>
  </si>
  <si>
    <t>15.3</t>
  </si>
  <si>
    <t xml:space="preserve"> HILO PARA CROCHET CIRCULO ANNE 150GRM  Colores: rojo, (fiesta, carnezy, terracota, vino tinto) amarillo, (oro, claro, bandera, bebe) fucsia, azul (oscuro, claro, aguamarina, celeste azul rey, azul eléctrico, azul cobalto). Verdes (limón, lima, pistacho, navidad, hoja, vejiga, aguacate) negro, beis, blanco morado violeta, rosado, Salmon, gris.</t>
  </si>
  <si>
    <t>Conos</t>
  </si>
  <si>
    <t>15.4</t>
  </si>
  <si>
    <t xml:space="preserve">HILO KOBAN DUETECO  #120 100YDS  C1700 COLOR BLANCO, BEIGE, FUCCIA, AZUL CELESTE, NARANJA, AMARILLO, VERDE, AZUL AGUAMARINA, NEGRO, NUDE O PIEL, PRESENTACION EN TUBINO (4 POR COLOR) </t>
  </si>
  <si>
    <t>15.5</t>
  </si>
  <si>
    <t>Tijeras en acero inoxidable de 8.5 pulgadas ergonómica cubierta de plástico de alta resistencia para corte de tela</t>
  </si>
  <si>
    <t>15.6</t>
  </si>
  <si>
    <t xml:space="preserve">HILO TERLENKA CUERDA #15 X 100GRM </t>
  </si>
  <si>
    <t>COMUNIDAD DE GUAYACANAL</t>
  </si>
  <si>
    <t>16.2</t>
  </si>
  <si>
    <t>bateria recargable para panel solar 12v/200Ah</t>
  </si>
  <si>
    <t>16.3</t>
  </si>
  <si>
    <t>Aireador sumergible tipo fuente para oxigenacion  TRIFASICO</t>
  </si>
  <si>
    <t>16.4</t>
  </si>
  <si>
    <t>kit de analisis de agua ph, alcalinidad, dureza, temperatura</t>
  </si>
  <si>
    <t>Asociacion dibulla produce dos</t>
  </si>
  <si>
    <t>17.1</t>
  </si>
  <si>
    <t>17.2</t>
  </si>
  <si>
    <t>17.3</t>
  </si>
  <si>
    <t>17.4</t>
  </si>
  <si>
    <t>BASCULA DE 200KL, Control de peso  de los cerdos por semana</t>
  </si>
  <si>
    <t>17.5</t>
  </si>
  <si>
    <t>Chupos, bebederos Automaticos para cerdos,  bebederos automaticos para los cerdos</t>
  </si>
  <si>
    <t>17.6</t>
  </si>
  <si>
    <t>Manguera de polietileno calibre 40 de diámetro 1.1/2 " pulgada, Unidad de medida: metro, para los animales</t>
  </si>
  <si>
    <t>17.7</t>
  </si>
  <si>
    <t>17.8</t>
  </si>
  <si>
    <t xml:space="preserve"> Bulto de cemento de 50 kilogramos, Remodelacion de la estructura de las porquerizas.</t>
  </si>
  <si>
    <t>17.9</t>
  </si>
  <si>
    <t>17.10</t>
  </si>
  <si>
    <t xml:space="preserve"> CENTRO ARTESANAL DE KOUSHALAIN</t>
  </si>
  <si>
    <t>18.1</t>
  </si>
  <si>
    <t>AGUJAS CROCHET ALUMINIO COO6-6,0MM  #7</t>
  </si>
  <si>
    <t>18.2</t>
  </si>
  <si>
    <t>AGUJA PARA TEJER PUNTA ROMA #15</t>
  </si>
  <si>
    <t>18.3</t>
  </si>
  <si>
    <t>HILO PARA CROCHET CIRCULO ANNE 150GRM. Colores: rojo, (fiesta, carnezy, terracota, vino tinto) amarillo, (oro, claro, bandera, bebe) fucsia, azul (oscuro, claro, aguamarina, celeste azul rey, azul eléctrico, azul cobalto). Verdes (limón, lima, pistacho, navidad, hoja, vejiga, aguacate) negro, beis, blanco morado violeta, rosado, Salmon, gris.</t>
  </si>
  <si>
    <t>18.4</t>
  </si>
  <si>
    <t xml:space="preserve">(HILO KOBAN DUETECO  #120 100YDS  C1700 COLOR BLANCO, BEIGE, FUCCIA, AZUL CELESTE, NARANJA, AMARILLO, VERDE, AZUL AGUAMARINA, NEGRO, NUDE O PIEL, PRESENTACION EN TUBINO (4 POR COLOR) </t>
  </si>
  <si>
    <t>18.5</t>
  </si>
  <si>
    <t>18.6</t>
  </si>
  <si>
    <t>HILO TERLENKA CUERDA #15 X 100GRM</t>
  </si>
  <si>
    <t xml:space="preserve"> Grupo Comunitario Rural Para Desarrollo Agropecuario De Dibulla "Creda"</t>
  </si>
  <si>
    <t>19.1</t>
  </si>
  <si>
    <t>ALEVINO TILAPIA ROJA</t>
  </si>
  <si>
    <t>19.2</t>
  </si>
  <si>
    <t>ALIMENTO CONCENTRADO PARA PECES PROTEINA MINIMA 45%, GRASA MINIMA 5%, CENIZAS MAXIMA 12%, HUMEDAD MAXIMA 13%, FIBRA MAXIMA 6%, BULTO X 40 KG, PRESENTAR CERTIFICADO DE REGISTRO ICA Y CERTIFICACIÓN DE DISTRIBUIDOR AUTORIZADO EXPEDIDO POR EL FABRICANTE, DONDE CONSTE QUE ES VENDEDOR O COMERCIALIZADOR AUTORIZADO DEL CONCENTRAD</t>
  </si>
  <si>
    <t>19.3</t>
  </si>
  <si>
    <t>ALIMENTO CONCENTRADO PARA PECES PROTEÍNA MÍNIMA 34%, GRASA MÍNIMA 6%, CENIZA MÁXIMA 12%, HUMEDAD MÁXIMA 12% Y FIBRA MÁXIMA 6% BULTO X 40 KG PRESENTAR CERTIFICADO DE REGISTRO ICA Y CERTIFICACIÓN DE DISTRIBUIDOR AUTORIZADO EXPEDIDO POR EL FABRICANTE, DONDE CONSTE QUE ES VENDEDOR O COMERCIALIZADOR AUTORIZADO DEL CONCENTRADO</t>
  </si>
  <si>
    <t>19.4</t>
  </si>
  <si>
    <t>19.5</t>
  </si>
  <si>
    <t>CAVA NEVERA 27 LITROS PLÁSTICA</t>
  </si>
  <si>
    <t>19.6</t>
  </si>
  <si>
    <t>MALLA GALLINERO PLASTICA DE 1.80 X 50 METROS</t>
  </si>
  <si>
    <t>19.7</t>
  </si>
  <si>
    <t>19.8</t>
  </si>
  <si>
    <t>19.9</t>
  </si>
  <si>
    <t>MANGUERA DE POLIETILENO DE 3/4" CALIBRE 40 ROLLO X 100 METROS</t>
  </si>
  <si>
    <t xml:space="preserve">ASOCIACION DE CAMPESINOS SIN TIERRA NUEVA ESPERANZA	</t>
  </si>
  <si>
    <t>20.1</t>
  </si>
  <si>
    <t>CAL AGRICOLA BULTO DE 40 - 50 KG</t>
  </si>
  <si>
    <t>20.2</t>
  </si>
  <si>
    <t>Sacos de fique (70x95 cm) Empaque abono 10 kgs</t>
  </si>
  <si>
    <t>20.3</t>
  </si>
  <si>
    <t>20.4</t>
  </si>
  <si>
    <t>Pala tipo corazzon para Volteo y mezcla del compost</t>
  </si>
  <si>
    <t>20.5</t>
  </si>
  <si>
    <t>POLISOMBRA AL 80% ROLLO X 100 METROS</t>
  </si>
  <si>
    <t>20.6</t>
  </si>
  <si>
    <t>Equipo Medicion de temperatura en acero inoxidable de 50 cms</t>
  </si>
  <si>
    <t>20.7</t>
  </si>
  <si>
    <t>Kit EPP (GUANTES, BOTAS, OVEROL ) Seguridad obreros</t>
  </si>
  <si>
    <t>20.8</t>
  </si>
  <si>
    <t>Tamiz metalico Filtrado abono fino</t>
  </si>
  <si>
    <t>20.9</t>
  </si>
  <si>
    <t>TANQUE DE AGUA NEGRO DE 2000 LITROS</t>
  </si>
  <si>
    <t>20.10</t>
  </si>
  <si>
    <t xml:space="preserve">Centro Artesanal y Cultural Ipashirain	</t>
  </si>
  <si>
    <t>21.1</t>
  </si>
  <si>
    <t>AGUJAS CROCHET ALUMINIO COO6-6,0MM</t>
  </si>
  <si>
    <t>21.2</t>
  </si>
  <si>
    <t>21.3</t>
  </si>
  <si>
    <t>HILO PARA CROCHET CIRCULO ANNE 150GRM Colores: rojo, (fiesta, carnezy, terracota, vino tinto) amarillo, (oro, claro, bandera, bebe) fucsia, azul (oscuro, claro, aguamarina, celeste azul rey, azul eléctrico, azul cobalto). Verdes (limón, lima, pistacho, navidad, hoja, vejiga, aguacate) negro, beis, blanco morado violeta, rosado, Salmon, gris.</t>
  </si>
  <si>
    <t>21.4</t>
  </si>
  <si>
    <t>21.5</t>
  </si>
  <si>
    <t>21.6</t>
  </si>
  <si>
    <t>TOTAL IVA 5%</t>
  </si>
  <si>
    <t>TOTAL IVA 19%</t>
  </si>
  <si>
    <t>VALOR TOTAL COTIZADO</t>
  </si>
  <si>
    <t>SUBTOTALES</t>
  </si>
  <si>
    <t xml:space="preserve">LISTADO DE REQUERIMIENTOS KITS CAMPESENA </t>
  </si>
  <si>
    <t>OFERTA ECONOMICA</t>
  </si>
  <si>
    <t>FIRMA</t>
  </si>
  <si>
    <t xml:space="preserve">1. </t>
  </si>
  <si>
    <t xml:space="preserve">Asociación de campesinos de Fonseca El Campo es Alegría	</t>
  </si>
  <si>
    <r>
      <t xml:space="preserve">Microorganismos Eficientes, presentación </t>
    </r>
    <r>
      <rPr>
        <b/>
        <sz val="10"/>
        <rFont val="Aptos"/>
        <family val="2"/>
      </rPr>
      <t>x LITRO</t>
    </r>
    <r>
      <rPr>
        <sz val="10"/>
        <rFont val="Aptos"/>
        <family val="2"/>
      </rPr>
      <t>, Estos microorganismo se usan, para acelerar el proceso de descomposicion de la materia prima en la produc</t>
    </r>
  </si>
  <si>
    <r>
      <t xml:space="preserve">Microorganismos Eficientes (em)  Microorganismos Eficientes, suspensión concentrada, no irritante, no tóxico, presentación </t>
    </r>
    <r>
      <rPr>
        <b/>
        <sz val="10"/>
        <rFont val="Aptos"/>
        <family val="2"/>
      </rPr>
      <t>x LITRO</t>
    </r>
    <r>
      <rPr>
        <sz val="10"/>
        <rFont val="Aptos"/>
        <family val="2"/>
      </rPr>
      <t>.</t>
    </r>
  </si>
  <si>
    <r>
      <t xml:space="preserve">Microorganismos EM (LITRO) Eficientes, suspensión concentrada, no irritante, no tóxico, presentación </t>
    </r>
    <r>
      <rPr>
        <b/>
        <sz val="10"/>
        <rFont val="Aptos"/>
        <family val="2"/>
      </rPr>
      <t>x LITRO</t>
    </r>
    <r>
      <rPr>
        <sz val="10"/>
        <rFont val="Aptos"/>
        <family val="2"/>
      </rPr>
      <t>. Acelerador de compostaje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</si>
</sst>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_-* #,##0_-;\-* #,##0_-;_-* &quot;-&quot;??_-;_-@_-"/>
  </numFmts>
  <fonts count="5" x14ac:knownFonts="1">
    <font>
      <sz val="11"/>
      <color theme="1"/>
      <name val="Aptos Narrow"/>
      <family val="2"/>
      <scheme val="minor"/>
    </font>
    <font>
      <sz val="11"/>
      <color theme="1"/>
      <name val="Aptos Narrow"/>
      <family val="2"/>
      <scheme val="minor"/>
    </font>
    <font>
      <sz val="8"/>
      <name val="Aptos Narrow"/>
      <family val="2"/>
      <scheme val="minor"/>
    </font>
    <font>
      <b/>
      <sz val="10"/>
      <name val="Aptos"/>
      <family val="2"/>
    </font>
    <font>
      <sz val="10"/>
      <name val="Aptos"/>
      <family val="2"/>
    </font>
  </fonts>
  <fills count="8">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rgb="FFC0E6F5"/>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79998168889431442"/>
        <bgColor indexed="64"/>
      </patternFill>
    </fill>
  </fills>
  <borders count="9">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auto="1"/>
      </left>
      <right/>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42">
    <xf numFmtId="0" fontId="0" fillId="0" borderId="0" xfId="0"/>
    <xf numFmtId="164" fontId="3" fillId="7" borderId="0" xfId="0" applyNumberFormat="1" applyFont="1" applyFill="1" applyBorder="1" applyAlignment="1">
      <alignment horizontal="center" vertical="center"/>
    </xf>
    <xf numFmtId="164" fontId="4" fillId="0" borderId="0" xfId="0" applyNumberFormat="1" applyFont="1" applyAlignment="1">
      <alignment vertical="center"/>
    </xf>
    <xf numFmtId="165" fontId="3" fillId="3" borderId="7" xfId="0" applyNumberFormat="1" applyFont="1" applyFill="1" applyBorder="1" applyAlignment="1">
      <alignment horizontal="center" vertical="center"/>
    </xf>
    <xf numFmtId="165" fontId="3" fillId="2" borderId="8" xfId="0" applyNumberFormat="1" applyFont="1" applyFill="1" applyBorder="1" applyAlignment="1">
      <alignment vertical="center"/>
    </xf>
    <xf numFmtId="164" fontId="3" fillId="3" borderId="0" xfId="0" applyNumberFormat="1" applyFont="1" applyFill="1" applyAlignment="1">
      <alignment vertical="center"/>
    </xf>
    <xf numFmtId="165" fontId="3" fillId="3" borderId="0" xfId="0" applyNumberFormat="1" applyFont="1" applyFill="1" applyAlignment="1">
      <alignment vertical="center"/>
    </xf>
    <xf numFmtId="164" fontId="3" fillId="4" borderId="1" xfId="0" applyNumberFormat="1" applyFont="1" applyFill="1" applyBorder="1" applyAlignment="1">
      <alignment horizontal="center" vertical="center"/>
    </xf>
    <xf numFmtId="164" fontId="3" fillId="4" borderId="2" xfId="0" applyNumberFormat="1" applyFont="1" applyFill="1" applyBorder="1" applyAlignment="1">
      <alignment horizontal="center" vertical="center"/>
    </xf>
    <xf numFmtId="164" fontId="3" fillId="4" borderId="3" xfId="0" applyNumberFormat="1" applyFont="1" applyFill="1" applyBorder="1" applyAlignment="1">
      <alignment horizontal="center" vertical="center"/>
    </xf>
    <xf numFmtId="165" fontId="3" fillId="3" borderId="4" xfId="0" applyNumberFormat="1" applyFont="1" applyFill="1" applyBorder="1" applyAlignment="1">
      <alignment horizontal="center" vertical="center" wrapText="1"/>
    </xf>
    <xf numFmtId="164" fontId="3" fillId="3" borderId="4" xfId="0" applyNumberFormat="1" applyFont="1" applyFill="1" applyBorder="1" applyAlignment="1">
      <alignment horizontal="center" vertical="center" wrapText="1"/>
    </xf>
    <xf numFmtId="0" fontId="3" fillId="0" borderId="4" xfId="0" applyFont="1" applyBorder="1" applyAlignment="1">
      <alignment horizontal="center" vertical="center" wrapText="1"/>
    </xf>
    <xf numFmtId="44" fontId="3" fillId="4" borderId="4" xfId="0" applyNumberFormat="1"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5"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4" xfId="0" applyFont="1" applyFill="1" applyBorder="1" applyAlignment="1">
      <alignment horizontal="justify" vertical="center" wrapText="1"/>
    </xf>
    <xf numFmtId="9" fontId="4" fillId="0" borderId="4" xfId="0" applyNumberFormat="1" applyFont="1" applyBorder="1" applyAlignment="1">
      <alignment horizontal="center" vertical="center" wrapText="1"/>
    </xf>
    <xf numFmtId="44" fontId="4" fillId="6" borderId="4" xfId="0" applyNumberFormat="1" applyFont="1" applyFill="1" applyBorder="1" applyAlignment="1">
      <alignment horizontal="center" vertical="center" wrapText="1"/>
    </xf>
    <xf numFmtId="44" fontId="4" fillId="6" borderId="4" xfId="1" applyFont="1" applyFill="1" applyBorder="1"/>
    <xf numFmtId="0" fontId="4" fillId="0" borderId="0" xfId="0" applyFont="1"/>
    <xf numFmtId="44" fontId="4" fillId="6" borderId="4" xfId="0" applyNumberFormat="1" applyFont="1" applyFill="1" applyBorder="1" applyAlignment="1">
      <alignment vertical="center" wrapText="1"/>
    </xf>
    <xf numFmtId="9" fontId="4" fillId="3" borderId="4" xfId="0" applyNumberFormat="1" applyFont="1" applyFill="1" applyBorder="1" applyAlignment="1">
      <alignment horizontal="center" vertical="center" wrapText="1"/>
    </xf>
    <xf numFmtId="0" fontId="4" fillId="0" borderId="4" xfId="0" applyFont="1" applyBorder="1" applyAlignment="1">
      <alignment horizontal="center"/>
    </xf>
    <xf numFmtId="0" fontId="4" fillId="0" borderId="4" xfId="0" applyFont="1" applyBorder="1"/>
    <xf numFmtId="0" fontId="4" fillId="6" borderId="4" xfId="0" applyFont="1" applyFill="1" applyBorder="1"/>
    <xf numFmtId="44" fontId="4" fillId="6" borderId="4" xfId="0" applyNumberFormat="1" applyFont="1" applyFill="1" applyBorder="1"/>
    <xf numFmtId="0" fontId="4" fillId="0" borderId="0" xfId="0" applyFont="1" applyAlignment="1">
      <alignment horizontal="center"/>
    </xf>
    <xf numFmtId="44" fontId="4" fillId="0" borderId="0" xfId="0" applyNumberFormat="1" applyFont="1"/>
    <xf numFmtId="0" fontId="4" fillId="0" borderId="5" xfId="0" applyFont="1" applyBorder="1" applyAlignment="1">
      <alignment horizontal="center"/>
    </xf>
    <xf numFmtId="0" fontId="4" fillId="0" borderId="4" xfId="0" applyFont="1" applyBorder="1" applyAlignment="1">
      <alignment horizontal="center" vertical="center" wrapText="1"/>
    </xf>
    <xf numFmtId="0" fontId="4" fillId="0" borderId="4" xfId="0" applyFont="1" applyBorder="1" applyAlignment="1">
      <alignment horizontal="justify" vertical="center" wrapText="1"/>
    </xf>
    <xf numFmtId="0" fontId="3" fillId="0" borderId="4" xfId="0" applyFont="1" applyBorder="1" applyAlignment="1">
      <alignment horizontal="justify" vertical="center" wrapText="1"/>
    </xf>
    <xf numFmtId="0" fontId="4" fillId="0" borderId="6" xfId="0" applyFont="1" applyBorder="1" applyAlignment="1">
      <alignment horizontal="center"/>
    </xf>
    <xf numFmtId="0" fontId="4" fillId="3" borderId="4" xfId="0" applyFont="1" applyFill="1" applyBorder="1" applyAlignment="1">
      <alignment horizontal="center" vertical="center" wrapText="1"/>
    </xf>
    <xf numFmtId="0" fontId="4" fillId="3" borderId="4" xfId="0" applyFont="1" applyFill="1" applyBorder="1" applyAlignment="1">
      <alignment horizontal="justify" vertical="center" wrapText="1"/>
    </xf>
    <xf numFmtId="3" fontId="4" fillId="0" borderId="4" xfId="0" applyNumberFormat="1" applyFont="1" applyBorder="1" applyAlignment="1">
      <alignment horizontal="center" vertical="center" wrapText="1"/>
    </xf>
    <xf numFmtId="0" fontId="3" fillId="3" borderId="4" xfId="0" applyFont="1" applyFill="1" applyBorder="1" applyAlignment="1">
      <alignment horizontal="justify" vertical="center" wrapText="1"/>
    </xf>
    <xf numFmtId="44" fontId="4" fillId="6" borderId="0" xfId="0" applyNumberFormat="1" applyFont="1" applyFill="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E4835-9D25-4A95-B9D3-8AAF3B06FF6F}">
  <dimension ref="A1:H327"/>
  <sheetViews>
    <sheetView tabSelected="1" view="pageBreakPreview" zoomScale="60" zoomScaleNormal="80" workbookViewId="0">
      <selection activeCell="F10" sqref="F10"/>
    </sheetView>
  </sheetViews>
  <sheetFormatPr baseColWidth="10" defaultRowHeight="13.5" x14ac:dyDescent="0.25"/>
  <cols>
    <col min="1" max="1" width="11.42578125" style="30"/>
    <col min="2" max="2" width="46.85546875" style="23" customWidth="1"/>
    <col min="3" max="5" width="11.42578125" style="23"/>
    <col min="6" max="6" width="17.140625" style="23" customWidth="1"/>
    <col min="7" max="7" width="20.85546875" style="23" customWidth="1"/>
    <col min="8" max="8" width="16.42578125" style="23" customWidth="1"/>
    <col min="9" max="16384" width="11.42578125" style="23"/>
  </cols>
  <sheetData>
    <row r="1" spans="1:8" s="2" customFormat="1" x14ac:dyDescent="0.25">
      <c r="A1" s="1" t="s">
        <v>328</v>
      </c>
      <c r="B1" s="1"/>
      <c r="C1" s="1"/>
      <c r="D1" s="1"/>
      <c r="E1" s="1"/>
      <c r="F1" s="1"/>
      <c r="G1" s="1"/>
      <c r="H1" s="1"/>
    </row>
    <row r="2" spans="1:8" s="2" customFormat="1" x14ac:dyDescent="0.25">
      <c r="A2" s="1" t="s">
        <v>327</v>
      </c>
      <c r="B2" s="1"/>
      <c r="C2" s="1"/>
      <c r="D2" s="1"/>
      <c r="E2" s="1"/>
      <c r="F2" s="1"/>
      <c r="G2" s="1"/>
      <c r="H2" s="1"/>
    </row>
    <row r="3" spans="1:8" s="2" customFormat="1" x14ac:dyDescent="0.25">
      <c r="A3" s="1" t="s">
        <v>0</v>
      </c>
      <c r="B3" s="1"/>
      <c r="C3" s="1"/>
      <c r="D3" s="1"/>
      <c r="E3" s="1"/>
      <c r="F3" s="1"/>
      <c r="G3" s="1"/>
      <c r="H3" s="1"/>
    </row>
    <row r="4" spans="1:8" s="2" customFormat="1" x14ac:dyDescent="0.25">
      <c r="A4" s="3" t="s">
        <v>330</v>
      </c>
      <c r="B4" s="4" t="s">
        <v>331</v>
      </c>
      <c r="C4" s="5"/>
      <c r="D4" s="6"/>
      <c r="E4" s="6"/>
      <c r="F4" s="7"/>
      <c r="G4" s="8"/>
      <c r="H4" s="9"/>
    </row>
    <row r="5" spans="1:8" s="2" customFormat="1" ht="27" x14ac:dyDescent="0.25">
      <c r="A5" s="10" t="s">
        <v>1</v>
      </c>
      <c r="B5" s="11" t="s">
        <v>2</v>
      </c>
      <c r="C5" s="11" t="s">
        <v>3</v>
      </c>
      <c r="D5" s="10" t="s">
        <v>4</v>
      </c>
      <c r="E5" s="12" t="s">
        <v>5</v>
      </c>
      <c r="F5" s="13" t="s">
        <v>6</v>
      </c>
      <c r="G5" s="13" t="s">
        <v>7</v>
      </c>
      <c r="H5" s="13" t="s">
        <v>8</v>
      </c>
    </row>
    <row r="6" spans="1:8" x14ac:dyDescent="0.25">
      <c r="A6" s="18" t="s">
        <v>9</v>
      </c>
      <c r="B6" s="19" t="s">
        <v>10</v>
      </c>
      <c r="C6" s="18" t="s">
        <v>11</v>
      </c>
      <c r="D6" s="18">
        <v>1</v>
      </c>
      <c r="E6" s="20"/>
      <c r="F6" s="21"/>
      <c r="G6" s="22"/>
      <c r="H6" s="22"/>
    </row>
    <row r="7" spans="1:8" x14ac:dyDescent="0.25">
      <c r="A7" s="18" t="s">
        <v>12</v>
      </c>
      <c r="B7" s="19" t="s">
        <v>13</v>
      </c>
      <c r="C7" s="18" t="s">
        <v>11</v>
      </c>
      <c r="D7" s="18">
        <v>9</v>
      </c>
      <c r="E7" s="20"/>
      <c r="F7" s="24"/>
      <c r="G7" s="22"/>
      <c r="H7" s="22"/>
    </row>
    <row r="8" spans="1:8" ht="27" x14ac:dyDescent="0.25">
      <c r="A8" s="18" t="s">
        <v>14</v>
      </c>
      <c r="B8" s="19" t="s">
        <v>15</v>
      </c>
      <c r="C8" s="18" t="s">
        <v>11</v>
      </c>
      <c r="D8" s="18">
        <v>9</v>
      </c>
      <c r="E8" s="20"/>
      <c r="F8" s="24"/>
      <c r="G8" s="22"/>
      <c r="H8" s="22"/>
    </row>
    <row r="9" spans="1:8" ht="27" x14ac:dyDescent="0.25">
      <c r="A9" s="18" t="s">
        <v>16</v>
      </c>
      <c r="B9" s="19" t="s">
        <v>147</v>
      </c>
      <c r="C9" s="18" t="s">
        <v>18</v>
      </c>
      <c r="D9" s="18">
        <v>4</v>
      </c>
      <c r="E9" s="25"/>
      <c r="F9" s="24"/>
      <c r="G9" s="22"/>
      <c r="H9" s="22"/>
    </row>
    <row r="10" spans="1:8" ht="108" x14ac:dyDescent="0.25">
      <c r="A10" s="18" t="s">
        <v>19</v>
      </c>
      <c r="B10" s="19" t="s">
        <v>20</v>
      </c>
      <c r="C10" s="18" t="s">
        <v>21</v>
      </c>
      <c r="D10" s="18">
        <v>8</v>
      </c>
      <c r="E10" s="20"/>
      <c r="F10" s="24"/>
      <c r="G10" s="22"/>
      <c r="H10" s="22"/>
    </row>
    <row r="11" spans="1:8" ht="121.5" x14ac:dyDescent="0.25">
      <c r="A11" s="18" t="s">
        <v>22</v>
      </c>
      <c r="B11" s="19" t="s">
        <v>23</v>
      </c>
      <c r="C11" s="18" t="s">
        <v>21</v>
      </c>
      <c r="D11" s="18">
        <v>14</v>
      </c>
      <c r="E11" s="20"/>
      <c r="F11" s="24"/>
      <c r="G11" s="22"/>
      <c r="H11" s="22"/>
    </row>
    <row r="12" spans="1:8" ht="121.5" x14ac:dyDescent="0.25">
      <c r="A12" s="18" t="s">
        <v>24</v>
      </c>
      <c r="B12" s="19" t="s">
        <v>25</v>
      </c>
      <c r="C12" s="18" t="s">
        <v>21</v>
      </c>
      <c r="D12" s="18">
        <v>19</v>
      </c>
      <c r="E12" s="20"/>
      <c r="F12" s="24"/>
      <c r="G12" s="22"/>
      <c r="H12" s="22"/>
    </row>
    <row r="13" spans="1:8" ht="27" x14ac:dyDescent="0.25">
      <c r="A13" s="18" t="s">
        <v>26</v>
      </c>
      <c r="B13" s="19" t="s">
        <v>27</v>
      </c>
      <c r="C13" s="18" t="s">
        <v>11</v>
      </c>
      <c r="D13" s="18">
        <v>1</v>
      </c>
      <c r="E13" s="20"/>
      <c r="F13" s="24"/>
      <c r="G13" s="22"/>
      <c r="H13" s="22"/>
    </row>
    <row r="14" spans="1:8" ht="40.5" x14ac:dyDescent="0.25">
      <c r="A14" s="18" t="s">
        <v>28</v>
      </c>
      <c r="B14" s="19" t="s">
        <v>29</v>
      </c>
      <c r="C14" s="18" t="s">
        <v>30</v>
      </c>
      <c r="D14" s="18">
        <v>4</v>
      </c>
      <c r="E14" s="20"/>
      <c r="F14" s="24"/>
      <c r="G14" s="22"/>
      <c r="H14" s="22"/>
    </row>
    <row r="15" spans="1:8" x14ac:dyDescent="0.25">
      <c r="A15" s="26"/>
      <c r="B15" s="14" t="s">
        <v>31</v>
      </c>
      <c r="C15" s="27"/>
      <c r="D15" s="27"/>
      <c r="E15" s="27"/>
      <c r="F15" s="28"/>
      <c r="G15" s="29">
        <f>SUM(G6:G14)</f>
        <v>0</v>
      </c>
      <c r="H15" s="28"/>
    </row>
    <row r="16" spans="1:8" x14ac:dyDescent="0.25">
      <c r="A16" s="26"/>
      <c r="B16" s="14" t="s">
        <v>34</v>
      </c>
      <c r="C16" s="27"/>
      <c r="D16" s="27"/>
      <c r="E16" s="27"/>
      <c r="F16" s="28"/>
      <c r="G16" s="29">
        <f>+H12+H11+H10+H8+H7</f>
        <v>0</v>
      </c>
      <c r="H16" s="28"/>
    </row>
    <row r="17" spans="1:8" x14ac:dyDescent="0.25">
      <c r="A17" s="26"/>
      <c r="B17" s="14" t="s">
        <v>32</v>
      </c>
      <c r="C17" s="27"/>
      <c r="D17" s="27"/>
      <c r="E17" s="27"/>
      <c r="F17" s="28"/>
      <c r="G17" s="29">
        <f>+H13+H9+H6</f>
        <v>0</v>
      </c>
      <c r="H17" s="28"/>
    </row>
    <row r="18" spans="1:8" x14ac:dyDescent="0.25">
      <c r="A18" s="26"/>
      <c r="B18" s="14" t="s">
        <v>33</v>
      </c>
      <c r="C18" s="27"/>
      <c r="D18" s="27"/>
      <c r="E18" s="27"/>
      <c r="F18" s="28"/>
      <c r="G18" s="29">
        <f>SUM(G15:G17)</f>
        <v>0</v>
      </c>
      <c r="H18" s="28"/>
    </row>
    <row r="19" spans="1:8" x14ac:dyDescent="0.25">
      <c r="B19" s="15"/>
      <c r="G19" s="31"/>
    </row>
    <row r="20" spans="1:8" x14ac:dyDescent="0.25">
      <c r="A20" s="32">
        <v>2</v>
      </c>
      <c r="B20" s="16" t="s">
        <v>35</v>
      </c>
      <c r="C20" s="16"/>
      <c r="D20" s="16"/>
    </row>
    <row r="21" spans="1:8" s="2" customFormat="1" ht="27" x14ac:dyDescent="0.25">
      <c r="A21" s="10" t="s">
        <v>1</v>
      </c>
      <c r="B21" s="11" t="s">
        <v>2</v>
      </c>
      <c r="C21" s="11" t="s">
        <v>3</v>
      </c>
      <c r="D21" s="10" t="s">
        <v>4</v>
      </c>
      <c r="E21" s="12" t="s">
        <v>5</v>
      </c>
      <c r="F21" s="13" t="s">
        <v>6</v>
      </c>
      <c r="G21" s="13" t="s">
        <v>7</v>
      </c>
      <c r="H21" s="13" t="s">
        <v>8</v>
      </c>
    </row>
    <row r="22" spans="1:8" ht="121.5" x14ac:dyDescent="0.25">
      <c r="A22" s="33" t="s">
        <v>36</v>
      </c>
      <c r="B22" s="34" t="s">
        <v>37</v>
      </c>
      <c r="C22" s="33" t="s">
        <v>21</v>
      </c>
      <c r="D22" s="33">
        <v>9</v>
      </c>
      <c r="E22" s="20"/>
      <c r="F22" s="24"/>
      <c r="G22" s="22"/>
      <c r="H22" s="28"/>
    </row>
    <row r="23" spans="1:8" ht="121.5" x14ac:dyDescent="0.25">
      <c r="A23" s="33" t="s">
        <v>38</v>
      </c>
      <c r="B23" s="34" t="s">
        <v>39</v>
      </c>
      <c r="C23" s="33" t="s">
        <v>21</v>
      </c>
      <c r="D23" s="33">
        <v>14</v>
      </c>
      <c r="E23" s="20"/>
      <c r="F23" s="24"/>
      <c r="G23" s="22"/>
      <c r="H23" s="28"/>
    </row>
    <row r="24" spans="1:8" ht="135" x14ac:dyDescent="0.25">
      <c r="A24" s="33" t="s">
        <v>40</v>
      </c>
      <c r="B24" s="34" t="s">
        <v>41</v>
      </c>
      <c r="C24" s="33" t="s">
        <v>21</v>
      </c>
      <c r="D24" s="33">
        <v>20</v>
      </c>
      <c r="E24" s="20"/>
      <c r="F24" s="24"/>
      <c r="G24" s="22"/>
      <c r="H24" s="28"/>
    </row>
    <row r="25" spans="1:8" ht="27" x14ac:dyDescent="0.25">
      <c r="A25" s="33" t="s">
        <v>42</v>
      </c>
      <c r="B25" s="34" t="s">
        <v>15</v>
      </c>
      <c r="C25" s="33" t="s">
        <v>11</v>
      </c>
      <c r="D25" s="33">
        <v>10</v>
      </c>
      <c r="E25" s="20"/>
      <c r="F25" s="24"/>
      <c r="G25" s="22"/>
      <c r="H25" s="28"/>
    </row>
    <row r="26" spans="1:8" x14ac:dyDescent="0.25">
      <c r="A26" s="33" t="s">
        <v>43</v>
      </c>
      <c r="B26" s="34" t="s">
        <v>13</v>
      </c>
      <c r="C26" s="33" t="s">
        <v>11</v>
      </c>
      <c r="D26" s="33">
        <v>10</v>
      </c>
      <c r="E26" s="20"/>
      <c r="F26" s="24"/>
      <c r="G26" s="22"/>
      <c r="H26" s="28"/>
    </row>
    <row r="27" spans="1:8" x14ac:dyDescent="0.25">
      <c r="A27" s="33" t="s">
        <v>44</v>
      </c>
      <c r="B27" s="34" t="s">
        <v>45</v>
      </c>
      <c r="C27" s="33" t="s">
        <v>11</v>
      </c>
      <c r="D27" s="33">
        <v>2</v>
      </c>
      <c r="E27" s="20"/>
      <c r="F27" s="21"/>
      <c r="G27" s="22"/>
      <c r="H27" s="28"/>
    </row>
    <row r="28" spans="1:8" x14ac:dyDescent="0.25">
      <c r="A28" s="33" t="s">
        <v>46</v>
      </c>
      <c r="B28" s="34" t="s">
        <v>47</v>
      </c>
      <c r="C28" s="33" t="s">
        <v>21</v>
      </c>
      <c r="D28" s="33">
        <v>14</v>
      </c>
      <c r="E28" s="20"/>
      <c r="F28" s="24"/>
      <c r="G28" s="22"/>
      <c r="H28" s="28"/>
    </row>
    <row r="29" spans="1:8" x14ac:dyDescent="0.25">
      <c r="A29" s="26"/>
      <c r="B29" s="14" t="s">
        <v>31</v>
      </c>
      <c r="C29" s="27"/>
      <c r="D29" s="27"/>
      <c r="E29" s="27"/>
      <c r="F29" s="28"/>
      <c r="G29" s="29">
        <f>SUM(G22:G28)</f>
        <v>0</v>
      </c>
      <c r="H29" s="28"/>
    </row>
    <row r="30" spans="1:8" x14ac:dyDescent="0.25">
      <c r="A30" s="26"/>
      <c r="B30" s="14" t="s">
        <v>34</v>
      </c>
      <c r="C30" s="27"/>
      <c r="D30" s="27"/>
      <c r="E30" s="27"/>
      <c r="F30" s="28"/>
      <c r="G30" s="29">
        <f>+H26+H25+H24+H23+H22</f>
        <v>0</v>
      </c>
      <c r="H30" s="28"/>
    </row>
    <row r="31" spans="1:8" x14ac:dyDescent="0.25">
      <c r="A31" s="26"/>
      <c r="B31" s="14" t="s">
        <v>32</v>
      </c>
      <c r="C31" s="27"/>
      <c r="D31" s="27"/>
      <c r="E31" s="27"/>
      <c r="F31" s="28"/>
      <c r="G31" s="22">
        <f>+H28+H27</f>
        <v>0</v>
      </c>
      <c r="H31" s="28"/>
    </row>
    <row r="32" spans="1:8" x14ac:dyDescent="0.25">
      <c r="A32" s="26"/>
      <c r="B32" s="14" t="s">
        <v>33</v>
      </c>
      <c r="C32" s="27"/>
      <c r="D32" s="27"/>
      <c r="E32" s="27"/>
      <c r="F32" s="28"/>
      <c r="G32" s="29">
        <f>+G31+G30+G29</f>
        <v>0</v>
      </c>
      <c r="H32" s="28"/>
    </row>
    <row r="34" spans="1:8" x14ac:dyDescent="0.25">
      <c r="A34" s="32">
        <v>3</v>
      </c>
      <c r="B34" s="16" t="s">
        <v>48</v>
      </c>
      <c r="C34" s="16"/>
      <c r="D34" s="16"/>
    </row>
    <row r="35" spans="1:8" s="2" customFormat="1" ht="27" x14ac:dyDescent="0.25">
      <c r="A35" s="10" t="s">
        <v>1</v>
      </c>
      <c r="B35" s="11" t="s">
        <v>2</v>
      </c>
      <c r="C35" s="11" t="s">
        <v>3</v>
      </c>
      <c r="D35" s="10" t="s">
        <v>4</v>
      </c>
      <c r="E35" s="12" t="s">
        <v>5</v>
      </c>
      <c r="F35" s="13" t="s">
        <v>6</v>
      </c>
      <c r="G35" s="13" t="s">
        <v>7</v>
      </c>
      <c r="H35" s="13" t="s">
        <v>8</v>
      </c>
    </row>
    <row r="36" spans="1:8" ht="27" x14ac:dyDescent="0.25">
      <c r="A36" s="18" t="s">
        <v>49</v>
      </c>
      <c r="B36" s="19" t="s">
        <v>147</v>
      </c>
      <c r="C36" s="18" t="s">
        <v>18</v>
      </c>
      <c r="D36" s="18">
        <v>6</v>
      </c>
      <c r="E36" s="25"/>
      <c r="F36" s="24"/>
      <c r="G36" s="22"/>
      <c r="H36" s="22"/>
    </row>
    <row r="37" spans="1:8" ht="27" x14ac:dyDescent="0.25">
      <c r="A37" s="33" t="s">
        <v>50</v>
      </c>
      <c r="B37" s="34" t="s">
        <v>51</v>
      </c>
      <c r="C37" s="33" t="s">
        <v>21</v>
      </c>
      <c r="D37" s="33">
        <v>1</v>
      </c>
      <c r="E37" s="20"/>
      <c r="F37" s="24"/>
      <c r="G37" s="22"/>
      <c r="H37" s="22"/>
    </row>
    <row r="38" spans="1:8" x14ac:dyDescent="0.25">
      <c r="A38" s="33" t="s">
        <v>52</v>
      </c>
      <c r="B38" s="34" t="s">
        <v>13</v>
      </c>
      <c r="C38" s="33" t="s">
        <v>11</v>
      </c>
      <c r="D38" s="33">
        <v>3</v>
      </c>
      <c r="E38" s="20"/>
      <c r="F38" s="24"/>
      <c r="G38" s="22"/>
      <c r="H38" s="22"/>
    </row>
    <row r="39" spans="1:8" ht="27" x14ac:dyDescent="0.25">
      <c r="A39" s="33" t="s">
        <v>53</v>
      </c>
      <c r="B39" s="34" t="s">
        <v>15</v>
      </c>
      <c r="C39" s="33" t="s">
        <v>11</v>
      </c>
      <c r="D39" s="33">
        <v>3</v>
      </c>
      <c r="E39" s="20"/>
      <c r="F39" s="24"/>
      <c r="G39" s="22"/>
      <c r="H39" s="22"/>
    </row>
    <row r="40" spans="1:8" x14ac:dyDescent="0.25">
      <c r="A40" s="33" t="s">
        <v>54</v>
      </c>
      <c r="B40" s="34" t="s">
        <v>45</v>
      </c>
      <c r="C40" s="33" t="s">
        <v>11</v>
      </c>
      <c r="D40" s="33">
        <v>1</v>
      </c>
      <c r="E40" s="20"/>
      <c r="F40" s="21"/>
      <c r="G40" s="22"/>
      <c r="H40" s="22"/>
    </row>
    <row r="41" spans="1:8" ht="27" x14ac:dyDescent="0.25">
      <c r="A41" s="33" t="s">
        <v>55</v>
      </c>
      <c r="B41" s="34" t="s">
        <v>56</v>
      </c>
      <c r="C41" s="33" t="s">
        <v>11</v>
      </c>
      <c r="D41" s="33">
        <v>1</v>
      </c>
      <c r="E41" s="20"/>
      <c r="F41" s="24"/>
      <c r="G41" s="22"/>
      <c r="H41" s="22"/>
    </row>
    <row r="42" spans="1:8" ht="121.5" x14ac:dyDescent="0.25">
      <c r="A42" s="33" t="s">
        <v>57</v>
      </c>
      <c r="B42" s="34" t="s">
        <v>37</v>
      </c>
      <c r="C42" s="33" t="s">
        <v>21</v>
      </c>
      <c r="D42" s="33">
        <v>10</v>
      </c>
      <c r="E42" s="20"/>
      <c r="F42" s="24"/>
      <c r="G42" s="22"/>
      <c r="H42" s="22"/>
    </row>
    <row r="43" spans="1:8" ht="121.5" x14ac:dyDescent="0.25">
      <c r="A43" s="33" t="s">
        <v>58</v>
      </c>
      <c r="B43" s="34" t="s">
        <v>39</v>
      </c>
      <c r="C43" s="33" t="s">
        <v>21</v>
      </c>
      <c r="D43" s="33">
        <v>15</v>
      </c>
      <c r="E43" s="20"/>
      <c r="F43" s="21"/>
      <c r="G43" s="22"/>
      <c r="H43" s="22"/>
    </row>
    <row r="44" spans="1:8" ht="135" x14ac:dyDescent="0.25">
      <c r="A44" s="33" t="s">
        <v>59</v>
      </c>
      <c r="B44" s="34" t="s">
        <v>41</v>
      </c>
      <c r="C44" s="33" t="s">
        <v>21</v>
      </c>
      <c r="D44" s="33">
        <v>26</v>
      </c>
      <c r="E44" s="20"/>
      <c r="F44" s="21"/>
      <c r="G44" s="22"/>
      <c r="H44" s="22"/>
    </row>
    <row r="45" spans="1:8" x14ac:dyDescent="0.25">
      <c r="A45" s="26"/>
      <c r="B45" s="14" t="s">
        <v>31</v>
      </c>
      <c r="C45" s="27"/>
      <c r="D45" s="27"/>
      <c r="E45" s="27"/>
      <c r="F45" s="28"/>
      <c r="G45" s="29">
        <f>SUM(G36:G44)</f>
        <v>0</v>
      </c>
      <c r="H45" s="28"/>
    </row>
    <row r="46" spans="1:8" x14ac:dyDescent="0.25">
      <c r="A46" s="26"/>
      <c r="B46" s="14" t="s">
        <v>34</v>
      </c>
      <c r="C46" s="27"/>
      <c r="D46" s="27"/>
      <c r="E46" s="27"/>
      <c r="F46" s="28"/>
      <c r="G46" s="29">
        <f>+H44+H43+H42+H39+H38</f>
        <v>0</v>
      </c>
      <c r="H46" s="28"/>
    </row>
    <row r="47" spans="1:8" x14ac:dyDescent="0.25">
      <c r="A47" s="26"/>
      <c r="B47" s="14" t="s">
        <v>32</v>
      </c>
      <c r="C47" s="27"/>
      <c r="D47" s="27"/>
      <c r="E47" s="27"/>
      <c r="F47" s="28"/>
      <c r="G47" s="29">
        <f>+H41+H40+H36</f>
        <v>0</v>
      </c>
      <c r="H47" s="28"/>
    </row>
    <row r="48" spans="1:8" x14ac:dyDescent="0.25">
      <c r="A48" s="26"/>
      <c r="B48" s="14" t="s">
        <v>33</v>
      </c>
      <c r="C48" s="27"/>
      <c r="D48" s="27"/>
      <c r="E48" s="27"/>
      <c r="F48" s="28"/>
      <c r="G48" s="29">
        <f>+G47+G46+G45</f>
        <v>0</v>
      </c>
      <c r="H48" s="28"/>
    </row>
    <row r="50" spans="1:8" x14ac:dyDescent="0.25">
      <c r="A50" s="32">
        <v>4</v>
      </c>
      <c r="B50" s="16" t="s">
        <v>60</v>
      </c>
      <c r="C50" s="16"/>
      <c r="D50" s="16"/>
    </row>
    <row r="51" spans="1:8" s="2" customFormat="1" ht="27" x14ac:dyDescent="0.25">
      <c r="A51" s="10" t="s">
        <v>1</v>
      </c>
      <c r="B51" s="11" t="s">
        <v>2</v>
      </c>
      <c r="C51" s="11" t="s">
        <v>3</v>
      </c>
      <c r="D51" s="10" t="s">
        <v>4</v>
      </c>
      <c r="E51" s="12" t="s">
        <v>5</v>
      </c>
      <c r="F51" s="13" t="s">
        <v>6</v>
      </c>
      <c r="G51" s="13" t="s">
        <v>7</v>
      </c>
      <c r="H51" s="13" t="s">
        <v>8</v>
      </c>
    </row>
    <row r="52" spans="1:8" ht="40.5" x14ac:dyDescent="0.25">
      <c r="A52" s="33" t="s">
        <v>61</v>
      </c>
      <c r="B52" s="34" t="s">
        <v>62</v>
      </c>
      <c r="C52" s="33" t="s">
        <v>63</v>
      </c>
      <c r="D52" s="33">
        <v>1</v>
      </c>
      <c r="E52" s="20"/>
      <c r="F52" s="24"/>
      <c r="G52" s="22"/>
      <c r="H52" s="22"/>
    </row>
    <row r="53" spans="1:8" ht="27" x14ac:dyDescent="0.25">
      <c r="A53" s="33" t="s">
        <v>64</v>
      </c>
      <c r="B53" s="34" t="s">
        <v>17</v>
      </c>
      <c r="C53" s="33" t="s">
        <v>18</v>
      </c>
      <c r="D53" s="33">
        <v>1</v>
      </c>
      <c r="E53" s="20"/>
      <c r="F53" s="24"/>
      <c r="G53" s="22"/>
      <c r="H53" s="22"/>
    </row>
    <row r="54" spans="1:8" ht="27" x14ac:dyDescent="0.25">
      <c r="A54" s="33" t="s">
        <v>65</v>
      </c>
      <c r="B54" s="34" t="s">
        <v>66</v>
      </c>
      <c r="C54" s="33" t="s">
        <v>11</v>
      </c>
      <c r="D54" s="33">
        <v>2</v>
      </c>
      <c r="E54" s="20"/>
      <c r="F54" s="24"/>
      <c r="G54" s="22"/>
      <c r="H54" s="22"/>
    </row>
    <row r="55" spans="1:8" x14ac:dyDescent="0.25">
      <c r="A55" s="33" t="s">
        <v>67</v>
      </c>
      <c r="B55" s="34" t="s">
        <v>10</v>
      </c>
      <c r="C55" s="33" t="s">
        <v>11</v>
      </c>
      <c r="D55" s="33">
        <v>1</v>
      </c>
      <c r="E55" s="20"/>
      <c r="F55" s="21"/>
      <c r="G55" s="22"/>
      <c r="H55" s="22"/>
    </row>
    <row r="56" spans="1:8" ht="27" x14ac:dyDescent="0.25">
      <c r="A56" s="33" t="s">
        <v>68</v>
      </c>
      <c r="B56" s="34" t="s">
        <v>69</v>
      </c>
      <c r="C56" s="33" t="s">
        <v>70</v>
      </c>
      <c r="D56" s="33">
        <v>10</v>
      </c>
      <c r="E56" s="20"/>
      <c r="F56" s="24"/>
      <c r="G56" s="22"/>
      <c r="H56" s="22"/>
    </row>
    <row r="57" spans="1:8" ht="54" x14ac:dyDescent="0.25">
      <c r="A57" s="33" t="s">
        <v>71</v>
      </c>
      <c r="B57" s="34" t="s">
        <v>72</v>
      </c>
      <c r="C57" s="33" t="s">
        <v>11</v>
      </c>
      <c r="D57" s="33">
        <v>1</v>
      </c>
      <c r="E57" s="20"/>
      <c r="F57" s="24"/>
      <c r="G57" s="22"/>
      <c r="H57" s="22"/>
    </row>
    <row r="58" spans="1:8" ht="108" x14ac:dyDescent="0.25">
      <c r="A58" s="33" t="s">
        <v>73</v>
      </c>
      <c r="B58" s="34" t="s">
        <v>74</v>
      </c>
      <c r="C58" s="33" t="s">
        <v>11</v>
      </c>
      <c r="D58" s="33">
        <v>5</v>
      </c>
      <c r="E58" s="20"/>
      <c r="F58" s="24"/>
      <c r="G58" s="22"/>
      <c r="H58" s="22"/>
    </row>
    <row r="59" spans="1:8" ht="81" x14ac:dyDescent="0.25">
      <c r="A59" s="33" t="s">
        <v>75</v>
      </c>
      <c r="B59" s="34" t="s">
        <v>76</v>
      </c>
      <c r="C59" s="33" t="s">
        <v>11</v>
      </c>
      <c r="D59" s="33">
        <v>2</v>
      </c>
      <c r="E59" s="20"/>
      <c r="F59" s="24"/>
      <c r="G59" s="22"/>
      <c r="H59" s="22"/>
    </row>
    <row r="60" spans="1:8" ht="54" x14ac:dyDescent="0.25">
      <c r="A60" s="33" t="s">
        <v>77</v>
      </c>
      <c r="B60" s="34" t="s">
        <v>78</v>
      </c>
      <c r="C60" s="33" t="s">
        <v>11</v>
      </c>
      <c r="D60" s="33">
        <v>2</v>
      </c>
      <c r="E60" s="20"/>
      <c r="F60" s="24"/>
      <c r="G60" s="22"/>
      <c r="H60" s="22"/>
    </row>
    <row r="61" spans="1:8" x14ac:dyDescent="0.25">
      <c r="A61" s="33" t="s">
        <v>79</v>
      </c>
      <c r="B61" s="34" t="s">
        <v>80</v>
      </c>
      <c r="C61" s="33" t="s">
        <v>11</v>
      </c>
      <c r="D61" s="33">
        <v>2</v>
      </c>
      <c r="E61" s="20"/>
      <c r="F61" s="24"/>
      <c r="G61" s="22"/>
      <c r="H61" s="22"/>
    </row>
    <row r="62" spans="1:8" x14ac:dyDescent="0.25">
      <c r="A62" s="26"/>
      <c r="B62" s="14" t="s">
        <v>31</v>
      </c>
      <c r="C62" s="27"/>
      <c r="D62" s="27"/>
      <c r="E62" s="27"/>
      <c r="F62" s="28"/>
      <c r="G62" s="29">
        <f>SUM(G52:G61)</f>
        <v>0</v>
      </c>
      <c r="H62" s="28"/>
    </row>
    <row r="63" spans="1:8" x14ac:dyDescent="0.25">
      <c r="A63" s="26"/>
      <c r="B63" s="14" t="s">
        <v>32</v>
      </c>
      <c r="C63" s="27"/>
      <c r="D63" s="27"/>
      <c r="E63" s="27"/>
      <c r="F63" s="28"/>
      <c r="G63" s="29">
        <f>SUM(H52:H61)</f>
        <v>0</v>
      </c>
      <c r="H63" s="28"/>
    </row>
    <row r="64" spans="1:8" x14ac:dyDescent="0.25">
      <c r="A64" s="26"/>
      <c r="B64" s="14" t="s">
        <v>33</v>
      </c>
      <c r="C64" s="27"/>
      <c r="D64" s="27"/>
      <c r="E64" s="27"/>
      <c r="F64" s="28"/>
      <c r="G64" s="29">
        <f>+G63+G62</f>
        <v>0</v>
      </c>
      <c r="H64" s="28"/>
    </row>
    <row r="66" spans="1:8" x14ac:dyDescent="0.25">
      <c r="A66" s="32">
        <v>5</v>
      </c>
      <c r="B66" s="16" t="s">
        <v>81</v>
      </c>
      <c r="C66" s="16"/>
      <c r="D66" s="16"/>
    </row>
    <row r="67" spans="1:8" s="2" customFormat="1" ht="27" x14ac:dyDescent="0.25">
      <c r="A67" s="10" t="s">
        <v>1</v>
      </c>
      <c r="B67" s="11" t="s">
        <v>2</v>
      </c>
      <c r="C67" s="11" t="s">
        <v>3</v>
      </c>
      <c r="D67" s="10" t="s">
        <v>4</v>
      </c>
      <c r="E67" s="12" t="s">
        <v>5</v>
      </c>
      <c r="F67" s="13" t="s">
        <v>6</v>
      </c>
      <c r="G67" s="13" t="s">
        <v>7</v>
      </c>
      <c r="H67" s="13" t="s">
        <v>8</v>
      </c>
    </row>
    <row r="68" spans="1:8" x14ac:dyDescent="0.25">
      <c r="A68" s="33" t="s">
        <v>82</v>
      </c>
      <c r="B68" s="34" t="s">
        <v>83</v>
      </c>
      <c r="C68" s="33" t="s">
        <v>18</v>
      </c>
      <c r="D68" s="33">
        <v>11</v>
      </c>
      <c r="E68" s="20"/>
      <c r="F68" s="24"/>
      <c r="G68" s="22"/>
      <c r="H68" s="22"/>
    </row>
    <row r="69" spans="1:8" x14ac:dyDescent="0.25">
      <c r="A69" s="33" t="s">
        <v>84</v>
      </c>
      <c r="B69" s="34" t="s">
        <v>85</v>
      </c>
      <c r="C69" s="33" t="s">
        <v>63</v>
      </c>
      <c r="D69" s="33">
        <v>12</v>
      </c>
      <c r="E69" s="20"/>
      <c r="F69" s="24"/>
      <c r="G69" s="22"/>
      <c r="H69" s="22"/>
    </row>
    <row r="70" spans="1:8" ht="27" x14ac:dyDescent="0.25">
      <c r="A70" s="33" t="s">
        <v>86</v>
      </c>
      <c r="B70" s="34" t="s">
        <v>87</v>
      </c>
      <c r="C70" s="33" t="s">
        <v>18</v>
      </c>
      <c r="D70" s="33">
        <v>1</v>
      </c>
      <c r="E70" s="20"/>
      <c r="F70" s="24"/>
      <c r="G70" s="22"/>
      <c r="H70" s="22"/>
    </row>
    <row r="71" spans="1:8" ht="27" x14ac:dyDescent="0.25">
      <c r="A71" s="33" t="s">
        <v>88</v>
      </c>
      <c r="B71" s="34" t="s">
        <v>89</v>
      </c>
      <c r="C71" s="33" t="s">
        <v>11</v>
      </c>
      <c r="D71" s="33">
        <v>2</v>
      </c>
      <c r="E71" s="20"/>
      <c r="F71" s="24"/>
      <c r="G71" s="22"/>
      <c r="H71" s="22"/>
    </row>
    <row r="72" spans="1:8" ht="40.5" x14ac:dyDescent="0.25">
      <c r="A72" s="33" t="s">
        <v>90</v>
      </c>
      <c r="B72" s="34" t="s">
        <v>91</v>
      </c>
      <c r="C72" s="33" t="s">
        <v>18</v>
      </c>
      <c r="D72" s="33">
        <v>2</v>
      </c>
      <c r="E72" s="20"/>
      <c r="F72" s="24"/>
      <c r="G72" s="22"/>
      <c r="H72" s="22"/>
    </row>
    <row r="73" spans="1:8" ht="27" x14ac:dyDescent="0.25">
      <c r="A73" s="33" t="s">
        <v>92</v>
      </c>
      <c r="B73" s="34" t="s">
        <v>93</v>
      </c>
      <c r="C73" s="33" t="s">
        <v>70</v>
      </c>
      <c r="D73" s="33">
        <v>36</v>
      </c>
      <c r="E73" s="20"/>
      <c r="F73" s="24"/>
      <c r="G73" s="22"/>
      <c r="H73" s="22"/>
    </row>
    <row r="74" spans="1:8" ht="27" x14ac:dyDescent="0.25">
      <c r="A74" s="33" t="s">
        <v>94</v>
      </c>
      <c r="B74" s="34" t="s">
        <v>95</v>
      </c>
      <c r="C74" s="33" t="s">
        <v>70</v>
      </c>
      <c r="D74" s="33">
        <v>20</v>
      </c>
      <c r="E74" s="20"/>
      <c r="F74" s="24"/>
      <c r="G74" s="22"/>
      <c r="H74" s="22"/>
    </row>
    <row r="75" spans="1:8" ht="40.5" x14ac:dyDescent="0.25">
      <c r="A75" s="33" t="s">
        <v>96</v>
      </c>
      <c r="B75" s="34" t="s">
        <v>97</v>
      </c>
      <c r="C75" s="33" t="s">
        <v>11</v>
      </c>
      <c r="D75" s="33">
        <v>5000</v>
      </c>
      <c r="E75" s="20"/>
      <c r="F75" s="24"/>
      <c r="G75" s="22"/>
      <c r="H75" s="22"/>
    </row>
    <row r="76" spans="1:8" ht="27" x14ac:dyDescent="0.25">
      <c r="A76" s="33" t="s">
        <v>98</v>
      </c>
      <c r="B76" s="34" t="s">
        <v>99</v>
      </c>
      <c r="C76" s="33" t="s">
        <v>70</v>
      </c>
      <c r="D76" s="33">
        <v>3</v>
      </c>
      <c r="E76" s="20"/>
      <c r="F76" s="24"/>
      <c r="G76" s="22"/>
      <c r="H76" s="22"/>
    </row>
    <row r="77" spans="1:8" ht="40.5" x14ac:dyDescent="0.25">
      <c r="A77" s="33" t="s">
        <v>100</v>
      </c>
      <c r="B77" s="34" t="s">
        <v>332</v>
      </c>
      <c r="C77" s="33" t="s">
        <v>101</v>
      </c>
      <c r="D77" s="33">
        <v>2</v>
      </c>
      <c r="E77" s="20"/>
      <c r="F77" s="24"/>
      <c r="G77" s="22"/>
      <c r="H77" s="22"/>
    </row>
    <row r="78" spans="1:8" x14ac:dyDescent="0.25">
      <c r="A78" s="26"/>
      <c r="B78" s="14" t="s">
        <v>31</v>
      </c>
      <c r="C78" s="27"/>
      <c r="D78" s="27"/>
      <c r="E78" s="27"/>
      <c r="F78" s="28"/>
      <c r="G78" s="29">
        <f>SUM(G68:G77)</f>
        <v>0</v>
      </c>
      <c r="H78" s="28"/>
    </row>
    <row r="79" spans="1:8" x14ac:dyDescent="0.25">
      <c r="A79" s="26"/>
      <c r="B79" s="14" t="s">
        <v>32</v>
      </c>
      <c r="C79" s="27"/>
      <c r="D79" s="27"/>
      <c r="E79" s="27"/>
      <c r="F79" s="28"/>
      <c r="G79" s="29">
        <f>+H72+H71+H70+H69+H68</f>
        <v>0</v>
      </c>
      <c r="H79" s="28"/>
    </row>
    <row r="80" spans="1:8" x14ac:dyDescent="0.25">
      <c r="A80" s="26"/>
      <c r="B80" s="14" t="s">
        <v>33</v>
      </c>
      <c r="C80" s="27"/>
      <c r="D80" s="27"/>
      <c r="E80" s="27"/>
      <c r="F80" s="28"/>
      <c r="G80" s="29">
        <f>SUM(G78:G79)</f>
        <v>0</v>
      </c>
      <c r="H80" s="28"/>
    </row>
    <row r="82" spans="1:8" x14ac:dyDescent="0.25">
      <c r="A82" s="32">
        <v>6</v>
      </c>
      <c r="B82" s="16" t="s">
        <v>102</v>
      </c>
      <c r="C82" s="16"/>
      <c r="D82" s="16"/>
    </row>
    <row r="83" spans="1:8" s="2" customFormat="1" ht="27" x14ac:dyDescent="0.25">
      <c r="A83" s="10" t="s">
        <v>1</v>
      </c>
      <c r="B83" s="11" t="s">
        <v>2</v>
      </c>
      <c r="C83" s="11" t="s">
        <v>3</v>
      </c>
      <c r="D83" s="10" t="s">
        <v>4</v>
      </c>
      <c r="E83" s="12" t="s">
        <v>5</v>
      </c>
      <c r="F83" s="13" t="s">
        <v>6</v>
      </c>
      <c r="G83" s="13" t="s">
        <v>7</v>
      </c>
      <c r="H83" s="13" t="s">
        <v>8</v>
      </c>
    </row>
    <row r="84" spans="1:8" ht="121.5" x14ac:dyDescent="0.25">
      <c r="A84" s="33" t="s">
        <v>103</v>
      </c>
      <c r="B84" s="34" t="s">
        <v>104</v>
      </c>
      <c r="C84" s="33" t="s">
        <v>21</v>
      </c>
      <c r="D84" s="33">
        <v>8</v>
      </c>
      <c r="E84" s="20"/>
      <c r="F84" s="24"/>
      <c r="G84" s="22"/>
      <c r="H84" s="22"/>
    </row>
    <row r="85" spans="1:8" ht="108" x14ac:dyDescent="0.25">
      <c r="A85" s="33" t="s">
        <v>105</v>
      </c>
      <c r="B85" s="34" t="s">
        <v>106</v>
      </c>
      <c r="C85" s="33" t="s">
        <v>21</v>
      </c>
      <c r="D85" s="33">
        <v>15</v>
      </c>
      <c r="E85" s="20"/>
      <c r="F85" s="21"/>
      <c r="G85" s="22"/>
      <c r="H85" s="22"/>
    </row>
    <row r="86" spans="1:8" ht="121.5" x14ac:dyDescent="0.25">
      <c r="A86" s="33" t="s">
        <v>107</v>
      </c>
      <c r="B86" s="34" t="s">
        <v>108</v>
      </c>
      <c r="C86" s="33" t="s">
        <v>21</v>
      </c>
      <c r="D86" s="33">
        <v>22</v>
      </c>
      <c r="E86" s="20"/>
      <c r="F86" s="24"/>
      <c r="G86" s="22"/>
      <c r="H86" s="22"/>
    </row>
    <row r="87" spans="1:8" x14ac:dyDescent="0.25">
      <c r="A87" s="33" t="s">
        <v>109</v>
      </c>
      <c r="B87" s="34" t="s">
        <v>110</v>
      </c>
      <c r="C87" s="33" t="s">
        <v>21</v>
      </c>
      <c r="D87" s="33">
        <v>8</v>
      </c>
      <c r="E87" s="20"/>
      <c r="F87" s="24"/>
      <c r="G87" s="22"/>
      <c r="H87" s="22"/>
    </row>
    <row r="88" spans="1:8" x14ac:dyDescent="0.25">
      <c r="A88" s="33" t="s">
        <v>111</v>
      </c>
      <c r="B88" s="34" t="s">
        <v>112</v>
      </c>
      <c r="C88" s="33" t="s">
        <v>11</v>
      </c>
      <c r="D88" s="33">
        <v>18</v>
      </c>
      <c r="E88" s="20"/>
      <c r="F88" s="24"/>
      <c r="G88" s="22"/>
      <c r="H88" s="22"/>
    </row>
    <row r="89" spans="1:8" ht="27" x14ac:dyDescent="0.25">
      <c r="A89" s="33" t="s">
        <v>113</v>
      </c>
      <c r="B89" s="34" t="s">
        <v>114</v>
      </c>
      <c r="C89" s="33" t="s">
        <v>21</v>
      </c>
      <c r="D89" s="33">
        <v>20</v>
      </c>
      <c r="E89" s="20"/>
      <c r="F89" s="21"/>
      <c r="G89" s="22"/>
      <c r="H89" s="22"/>
    </row>
    <row r="90" spans="1:8" x14ac:dyDescent="0.25">
      <c r="A90" s="33" t="s">
        <v>115</v>
      </c>
      <c r="B90" s="35" t="s">
        <v>116</v>
      </c>
      <c r="C90" s="12" t="s">
        <v>70</v>
      </c>
      <c r="D90" s="12">
        <v>5</v>
      </c>
      <c r="E90" s="20"/>
      <c r="F90" s="24"/>
      <c r="G90" s="22"/>
      <c r="H90" s="22"/>
    </row>
    <row r="91" spans="1:8" ht="27" x14ac:dyDescent="0.25">
      <c r="A91" s="33" t="s">
        <v>117</v>
      </c>
      <c r="B91" s="34" t="s">
        <v>118</v>
      </c>
      <c r="C91" s="33" t="s">
        <v>18</v>
      </c>
      <c r="D91" s="33">
        <v>2</v>
      </c>
      <c r="E91" s="20"/>
      <c r="F91" s="21"/>
      <c r="G91" s="22"/>
      <c r="H91" s="22"/>
    </row>
    <row r="92" spans="1:8" ht="27" x14ac:dyDescent="0.25">
      <c r="A92" s="33" t="s">
        <v>119</v>
      </c>
      <c r="B92" s="34" t="s">
        <v>120</v>
      </c>
      <c r="C92" s="33" t="s">
        <v>11</v>
      </c>
      <c r="D92" s="33">
        <v>1</v>
      </c>
      <c r="E92" s="20"/>
      <c r="F92" s="24"/>
      <c r="G92" s="22"/>
      <c r="H92" s="22"/>
    </row>
    <row r="93" spans="1:8" ht="27" x14ac:dyDescent="0.25">
      <c r="A93" s="33" t="s">
        <v>121</v>
      </c>
      <c r="B93" s="34" t="s">
        <v>89</v>
      </c>
      <c r="C93" s="33" t="s">
        <v>11</v>
      </c>
      <c r="D93" s="33">
        <v>1</v>
      </c>
      <c r="E93" s="20"/>
      <c r="F93" s="24"/>
      <c r="G93" s="22"/>
      <c r="H93" s="22"/>
    </row>
    <row r="94" spans="1:8" x14ac:dyDescent="0.25">
      <c r="A94" s="26"/>
      <c r="B94" s="14" t="s">
        <v>31</v>
      </c>
      <c r="C94" s="27"/>
      <c r="D94" s="27"/>
      <c r="E94" s="27"/>
      <c r="F94" s="28"/>
      <c r="G94" s="29">
        <f>SUM(G84:G93)</f>
        <v>0</v>
      </c>
      <c r="H94" s="28"/>
    </row>
    <row r="95" spans="1:8" x14ac:dyDescent="0.25">
      <c r="A95" s="26"/>
      <c r="B95" s="14" t="s">
        <v>34</v>
      </c>
      <c r="C95" s="27"/>
      <c r="D95" s="27"/>
      <c r="E95" s="27"/>
      <c r="F95" s="28"/>
      <c r="G95" s="29">
        <f>+H87+H86+H85+H84</f>
        <v>0</v>
      </c>
      <c r="H95" s="28"/>
    </row>
    <row r="96" spans="1:8" x14ac:dyDescent="0.25">
      <c r="A96" s="26"/>
      <c r="B96" s="14" t="s">
        <v>32</v>
      </c>
      <c r="C96" s="27"/>
      <c r="D96" s="27"/>
      <c r="E96" s="27"/>
      <c r="F96" s="28"/>
      <c r="G96" s="29">
        <f>+H93+H92+H91+H89+H88</f>
        <v>0</v>
      </c>
      <c r="H96" s="28"/>
    </row>
    <row r="97" spans="1:8" x14ac:dyDescent="0.25">
      <c r="A97" s="26"/>
      <c r="B97" s="14" t="s">
        <v>33</v>
      </c>
      <c r="C97" s="27"/>
      <c r="D97" s="27"/>
      <c r="E97" s="27"/>
      <c r="F97" s="28"/>
      <c r="G97" s="29">
        <f>SUM(G94:G96)</f>
        <v>0</v>
      </c>
      <c r="H97" s="28"/>
    </row>
    <row r="99" spans="1:8" x14ac:dyDescent="0.25">
      <c r="A99" s="32">
        <v>7</v>
      </c>
      <c r="B99" s="16" t="s">
        <v>122</v>
      </c>
      <c r="C99" s="16"/>
      <c r="D99" s="16"/>
    </row>
    <row r="100" spans="1:8" s="2" customFormat="1" ht="27" x14ac:dyDescent="0.25">
      <c r="A100" s="10" t="s">
        <v>1</v>
      </c>
      <c r="B100" s="11" t="s">
        <v>2</v>
      </c>
      <c r="C100" s="11" t="s">
        <v>3</v>
      </c>
      <c r="D100" s="10" t="s">
        <v>4</v>
      </c>
      <c r="E100" s="12" t="s">
        <v>5</v>
      </c>
      <c r="F100" s="13" t="s">
        <v>6</v>
      </c>
      <c r="G100" s="13" t="s">
        <v>7</v>
      </c>
      <c r="H100" s="13" t="s">
        <v>8</v>
      </c>
    </row>
    <row r="101" spans="1:8" ht="121.5" x14ac:dyDescent="0.25">
      <c r="A101" s="33" t="s">
        <v>123</v>
      </c>
      <c r="B101" s="34" t="s">
        <v>104</v>
      </c>
      <c r="C101" s="33" t="s">
        <v>21</v>
      </c>
      <c r="D101" s="33">
        <v>15</v>
      </c>
      <c r="E101" s="20"/>
      <c r="F101" s="24"/>
      <c r="G101" s="22"/>
      <c r="H101" s="22"/>
    </row>
    <row r="102" spans="1:8" ht="121.5" x14ac:dyDescent="0.25">
      <c r="A102" s="33" t="s">
        <v>124</v>
      </c>
      <c r="B102" s="34" t="s">
        <v>108</v>
      </c>
      <c r="C102" s="33" t="s">
        <v>21</v>
      </c>
      <c r="D102" s="33">
        <v>10</v>
      </c>
      <c r="E102" s="20"/>
      <c r="F102" s="24"/>
      <c r="G102" s="22"/>
      <c r="H102" s="22"/>
    </row>
    <row r="103" spans="1:8" ht="121.5" x14ac:dyDescent="0.25">
      <c r="A103" s="33" t="s">
        <v>125</v>
      </c>
      <c r="B103" s="34" t="s">
        <v>126</v>
      </c>
      <c r="C103" s="33" t="s">
        <v>21</v>
      </c>
      <c r="D103" s="33">
        <v>10</v>
      </c>
      <c r="E103" s="20"/>
      <c r="F103" s="24"/>
      <c r="G103" s="22"/>
      <c r="H103" s="22"/>
    </row>
    <row r="104" spans="1:8" ht="121.5" x14ac:dyDescent="0.25">
      <c r="A104" s="33" t="s">
        <v>127</v>
      </c>
      <c r="B104" s="34" t="s">
        <v>128</v>
      </c>
      <c r="C104" s="33" t="s">
        <v>21</v>
      </c>
      <c r="D104" s="33">
        <v>15</v>
      </c>
      <c r="E104" s="20"/>
      <c r="F104" s="24"/>
      <c r="G104" s="22"/>
      <c r="H104" s="22"/>
    </row>
    <row r="105" spans="1:8" ht="121.5" x14ac:dyDescent="0.25">
      <c r="A105" s="33" t="s">
        <v>129</v>
      </c>
      <c r="B105" s="35" t="s">
        <v>106</v>
      </c>
      <c r="C105" s="33" t="s">
        <v>21</v>
      </c>
      <c r="D105" s="33">
        <v>15</v>
      </c>
      <c r="E105" s="20"/>
      <c r="F105" s="21"/>
      <c r="G105" s="22"/>
      <c r="H105" s="22"/>
    </row>
    <row r="106" spans="1:8" x14ac:dyDescent="0.25">
      <c r="A106" s="33" t="s">
        <v>130</v>
      </c>
      <c r="B106" s="34" t="s">
        <v>131</v>
      </c>
      <c r="C106" s="33" t="s">
        <v>21</v>
      </c>
      <c r="D106" s="33">
        <v>16</v>
      </c>
      <c r="E106" s="20"/>
      <c r="F106" s="21"/>
      <c r="G106" s="22"/>
      <c r="H106" s="22"/>
    </row>
    <row r="107" spans="1:8" ht="121.5" x14ac:dyDescent="0.25">
      <c r="A107" s="33" t="s">
        <v>132</v>
      </c>
      <c r="B107" s="34" t="s">
        <v>133</v>
      </c>
      <c r="C107" s="33" t="s">
        <v>11</v>
      </c>
      <c r="D107" s="33">
        <v>1</v>
      </c>
      <c r="E107" s="20"/>
      <c r="F107" s="24"/>
      <c r="G107" s="22"/>
      <c r="H107" s="22"/>
    </row>
    <row r="108" spans="1:8" ht="67.5" x14ac:dyDescent="0.25">
      <c r="A108" s="33" t="s">
        <v>134</v>
      </c>
      <c r="B108" s="34" t="s">
        <v>135</v>
      </c>
      <c r="C108" s="33" t="s">
        <v>11</v>
      </c>
      <c r="D108" s="33">
        <v>2</v>
      </c>
      <c r="E108" s="20"/>
      <c r="F108" s="24"/>
      <c r="G108" s="22"/>
      <c r="H108" s="22"/>
    </row>
    <row r="109" spans="1:8" x14ac:dyDescent="0.25">
      <c r="A109" s="26"/>
      <c r="B109" s="14" t="s">
        <v>31</v>
      </c>
      <c r="C109" s="27"/>
      <c r="D109" s="27"/>
      <c r="E109" s="27"/>
      <c r="F109" s="28"/>
      <c r="G109" s="29">
        <f>SUM(G101:G108)</f>
        <v>0</v>
      </c>
      <c r="H109" s="28"/>
    </row>
    <row r="110" spans="1:8" x14ac:dyDescent="0.25">
      <c r="A110" s="26"/>
      <c r="B110" s="14" t="s">
        <v>34</v>
      </c>
      <c r="C110" s="27"/>
      <c r="D110" s="27"/>
      <c r="E110" s="27"/>
      <c r="F110" s="28"/>
      <c r="G110" s="29">
        <f>+H105+H104+H103+H102+H101</f>
        <v>0</v>
      </c>
      <c r="H110" s="28"/>
    </row>
    <row r="111" spans="1:8" x14ac:dyDescent="0.25">
      <c r="A111" s="26"/>
      <c r="B111" s="14" t="s">
        <v>32</v>
      </c>
      <c r="C111" s="27"/>
      <c r="D111" s="27"/>
      <c r="E111" s="27"/>
      <c r="F111" s="28"/>
      <c r="G111" s="29">
        <f>+H108+H106</f>
        <v>0</v>
      </c>
      <c r="H111" s="28"/>
    </row>
    <row r="112" spans="1:8" x14ac:dyDescent="0.25">
      <c r="A112" s="26"/>
      <c r="B112" s="14" t="s">
        <v>33</v>
      </c>
      <c r="C112" s="27"/>
      <c r="D112" s="27"/>
      <c r="E112" s="27"/>
      <c r="F112" s="28"/>
      <c r="G112" s="29">
        <f>SUM(G109:G111)</f>
        <v>0</v>
      </c>
      <c r="H112" s="28"/>
    </row>
    <row r="113" spans="1:8" x14ac:dyDescent="0.25">
      <c r="A113" s="26"/>
      <c r="B113" s="27"/>
      <c r="C113" s="27"/>
      <c r="D113" s="27"/>
      <c r="E113" s="27"/>
      <c r="F113" s="27"/>
      <c r="G113" s="27"/>
      <c r="H113" s="27"/>
    </row>
    <row r="114" spans="1:8" x14ac:dyDescent="0.25">
      <c r="A114" s="36">
        <v>8</v>
      </c>
      <c r="B114" s="17" t="s">
        <v>136</v>
      </c>
      <c r="C114" s="17"/>
      <c r="D114" s="17"/>
    </row>
    <row r="115" spans="1:8" s="2" customFormat="1" ht="27" x14ac:dyDescent="0.25">
      <c r="A115" s="10" t="s">
        <v>1</v>
      </c>
      <c r="B115" s="11" t="s">
        <v>2</v>
      </c>
      <c r="C115" s="11" t="s">
        <v>3</v>
      </c>
      <c r="D115" s="10" t="s">
        <v>4</v>
      </c>
      <c r="E115" s="12" t="s">
        <v>5</v>
      </c>
      <c r="F115" s="13" t="s">
        <v>6</v>
      </c>
      <c r="G115" s="13" t="s">
        <v>7</v>
      </c>
      <c r="H115" s="13" t="s">
        <v>8</v>
      </c>
    </row>
    <row r="116" spans="1:8" ht="121.5" x14ac:dyDescent="0.25">
      <c r="A116" s="33" t="s">
        <v>137</v>
      </c>
      <c r="B116" s="34" t="s">
        <v>104</v>
      </c>
      <c r="C116" s="33" t="s">
        <v>21</v>
      </c>
      <c r="D116" s="33">
        <v>5</v>
      </c>
      <c r="E116" s="20"/>
      <c r="F116" s="24"/>
      <c r="G116" s="22"/>
      <c r="H116" s="22"/>
    </row>
    <row r="117" spans="1:8" ht="108" x14ac:dyDescent="0.25">
      <c r="A117" s="33" t="s">
        <v>138</v>
      </c>
      <c r="B117" s="34" t="s">
        <v>106</v>
      </c>
      <c r="C117" s="33" t="s">
        <v>21</v>
      </c>
      <c r="D117" s="33">
        <v>10</v>
      </c>
      <c r="E117" s="20"/>
      <c r="F117" s="21"/>
      <c r="G117" s="22"/>
      <c r="H117" s="22"/>
    </row>
    <row r="118" spans="1:8" ht="121.5" x14ac:dyDescent="0.25">
      <c r="A118" s="33" t="s">
        <v>139</v>
      </c>
      <c r="B118" s="34" t="s">
        <v>140</v>
      </c>
      <c r="C118" s="33" t="s">
        <v>21</v>
      </c>
      <c r="D118" s="33">
        <v>18</v>
      </c>
      <c r="E118" s="20"/>
      <c r="F118" s="24"/>
      <c r="G118" s="22"/>
      <c r="H118" s="22"/>
    </row>
    <row r="119" spans="1:8" x14ac:dyDescent="0.25">
      <c r="A119" s="33" t="s">
        <v>141</v>
      </c>
      <c r="B119" s="34" t="s">
        <v>142</v>
      </c>
      <c r="C119" s="33" t="s">
        <v>11</v>
      </c>
      <c r="D119" s="33">
        <v>800</v>
      </c>
      <c r="E119" s="20"/>
      <c r="F119" s="24"/>
      <c r="G119" s="22"/>
      <c r="H119" s="22"/>
    </row>
    <row r="120" spans="1:8" x14ac:dyDescent="0.25">
      <c r="A120" s="33" t="s">
        <v>143</v>
      </c>
      <c r="B120" s="34" t="s">
        <v>112</v>
      </c>
      <c r="C120" s="33" t="s">
        <v>11</v>
      </c>
      <c r="D120" s="33">
        <v>20</v>
      </c>
      <c r="E120" s="20"/>
      <c r="F120" s="24"/>
      <c r="G120" s="22"/>
      <c r="H120" s="22"/>
    </row>
    <row r="121" spans="1:8" x14ac:dyDescent="0.25">
      <c r="A121" s="33" t="s">
        <v>144</v>
      </c>
      <c r="B121" s="34" t="s">
        <v>145</v>
      </c>
      <c r="C121" s="33" t="s">
        <v>21</v>
      </c>
      <c r="D121" s="33">
        <v>15</v>
      </c>
      <c r="E121" s="20"/>
      <c r="F121" s="21"/>
      <c r="G121" s="22"/>
      <c r="H121" s="22"/>
    </row>
    <row r="122" spans="1:8" ht="27" x14ac:dyDescent="0.25">
      <c r="A122" s="37" t="s">
        <v>146</v>
      </c>
      <c r="B122" s="38" t="s">
        <v>147</v>
      </c>
      <c r="C122" s="37" t="s">
        <v>18</v>
      </c>
      <c r="D122" s="37">
        <v>4</v>
      </c>
      <c r="E122" s="25"/>
      <c r="F122" s="24"/>
      <c r="G122" s="22"/>
      <c r="H122" s="22"/>
    </row>
    <row r="123" spans="1:8" ht="27" x14ac:dyDescent="0.25">
      <c r="A123" s="33" t="s">
        <v>148</v>
      </c>
      <c r="B123" s="34" t="s">
        <v>89</v>
      </c>
      <c r="C123" s="33" t="s">
        <v>11</v>
      </c>
      <c r="D123" s="33">
        <v>1</v>
      </c>
      <c r="E123" s="20"/>
      <c r="F123" s="24"/>
      <c r="G123" s="22"/>
      <c r="H123" s="22"/>
    </row>
    <row r="124" spans="1:8" x14ac:dyDescent="0.25">
      <c r="A124" s="26"/>
      <c r="B124" s="14" t="s">
        <v>31</v>
      </c>
      <c r="C124" s="27"/>
      <c r="D124" s="27"/>
      <c r="E124" s="27"/>
      <c r="F124" s="28"/>
      <c r="G124" s="29">
        <f>SUM(G116:G123)</f>
        <v>0</v>
      </c>
      <c r="H124" s="28"/>
    </row>
    <row r="125" spans="1:8" x14ac:dyDescent="0.25">
      <c r="A125" s="26"/>
      <c r="B125" s="14" t="s">
        <v>34</v>
      </c>
      <c r="C125" s="27"/>
      <c r="D125" s="27"/>
      <c r="E125" s="27"/>
      <c r="F125" s="28"/>
      <c r="G125" s="29">
        <f>+H116+H117+H118</f>
        <v>0</v>
      </c>
      <c r="H125" s="28"/>
    </row>
    <row r="126" spans="1:8" x14ac:dyDescent="0.25">
      <c r="A126" s="26"/>
      <c r="B126" s="14" t="s">
        <v>32</v>
      </c>
      <c r="C126" s="27"/>
      <c r="D126" s="27"/>
      <c r="E126" s="27"/>
      <c r="F126" s="28"/>
      <c r="G126" s="29">
        <f>+H123+H122+H121+H120</f>
        <v>0</v>
      </c>
      <c r="H126" s="28"/>
    </row>
    <row r="127" spans="1:8" x14ac:dyDescent="0.25">
      <c r="A127" s="26"/>
      <c r="B127" s="14" t="s">
        <v>33</v>
      </c>
      <c r="C127" s="27"/>
      <c r="D127" s="27"/>
      <c r="E127" s="27"/>
      <c r="F127" s="28"/>
      <c r="G127" s="29">
        <f>SUM(G124:G126)</f>
        <v>0</v>
      </c>
      <c r="H127" s="28"/>
    </row>
    <row r="129" spans="1:8" x14ac:dyDescent="0.25">
      <c r="A129" s="32">
        <v>9</v>
      </c>
      <c r="B129" s="16" t="s">
        <v>149</v>
      </c>
      <c r="C129" s="16"/>
      <c r="D129" s="16"/>
    </row>
    <row r="130" spans="1:8" s="2" customFormat="1" ht="27" x14ac:dyDescent="0.25">
      <c r="A130" s="10" t="s">
        <v>1</v>
      </c>
      <c r="B130" s="11" t="s">
        <v>2</v>
      </c>
      <c r="C130" s="11" t="s">
        <v>3</v>
      </c>
      <c r="D130" s="10" t="s">
        <v>4</v>
      </c>
      <c r="E130" s="12" t="s">
        <v>5</v>
      </c>
      <c r="F130" s="13" t="s">
        <v>6</v>
      </c>
      <c r="G130" s="13" t="s">
        <v>7</v>
      </c>
      <c r="H130" s="13" t="s">
        <v>8</v>
      </c>
    </row>
    <row r="131" spans="1:8" ht="121.5" x14ac:dyDescent="0.25">
      <c r="A131" s="33" t="s">
        <v>150</v>
      </c>
      <c r="B131" s="34" t="s">
        <v>151</v>
      </c>
      <c r="C131" s="33" t="s">
        <v>21</v>
      </c>
      <c r="D131" s="33">
        <v>13</v>
      </c>
      <c r="E131" s="20"/>
      <c r="F131" s="24"/>
      <c r="G131" s="22"/>
      <c r="H131" s="22"/>
    </row>
    <row r="132" spans="1:8" ht="121.5" x14ac:dyDescent="0.25">
      <c r="A132" s="33" t="s">
        <v>152</v>
      </c>
      <c r="B132" s="34" t="s">
        <v>25</v>
      </c>
      <c r="C132" s="33" t="s">
        <v>21</v>
      </c>
      <c r="D132" s="33">
        <v>25</v>
      </c>
      <c r="E132" s="20"/>
      <c r="F132" s="24"/>
      <c r="G132" s="22"/>
      <c r="H132" s="22"/>
    </row>
    <row r="133" spans="1:8" ht="27" x14ac:dyDescent="0.25">
      <c r="A133" s="33" t="s">
        <v>153</v>
      </c>
      <c r="B133" s="34" t="s">
        <v>15</v>
      </c>
      <c r="C133" s="33" t="s">
        <v>21</v>
      </c>
      <c r="D133" s="33">
        <v>16</v>
      </c>
      <c r="E133" s="20"/>
      <c r="F133" s="24"/>
      <c r="G133" s="22"/>
      <c r="H133" s="22"/>
    </row>
    <row r="134" spans="1:8" x14ac:dyDescent="0.25">
      <c r="A134" s="33" t="s">
        <v>154</v>
      </c>
      <c r="B134" s="34" t="s">
        <v>155</v>
      </c>
      <c r="C134" s="33" t="s">
        <v>11</v>
      </c>
      <c r="D134" s="33">
        <v>15</v>
      </c>
      <c r="E134" s="20"/>
      <c r="F134" s="24"/>
      <c r="G134" s="22"/>
      <c r="H134" s="22"/>
    </row>
    <row r="135" spans="1:8" ht="54" x14ac:dyDescent="0.25">
      <c r="A135" s="33" t="s">
        <v>156</v>
      </c>
      <c r="B135" s="34" t="s">
        <v>157</v>
      </c>
      <c r="C135" s="33" t="s">
        <v>11</v>
      </c>
      <c r="D135" s="33">
        <v>1</v>
      </c>
      <c r="E135" s="20"/>
      <c r="F135" s="24"/>
      <c r="G135" s="22"/>
      <c r="H135" s="22"/>
    </row>
    <row r="136" spans="1:8" ht="27" x14ac:dyDescent="0.25">
      <c r="A136" s="37" t="s">
        <v>158</v>
      </c>
      <c r="B136" s="38" t="s">
        <v>147</v>
      </c>
      <c r="C136" s="37" t="s">
        <v>18</v>
      </c>
      <c r="D136" s="37">
        <v>4</v>
      </c>
      <c r="E136" s="25"/>
      <c r="F136" s="24"/>
      <c r="G136" s="22"/>
      <c r="H136" s="22"/>
    </row>
    <row r="137" spans="1:8" x14ac:dyDescent="0.25">
      <c r="A137" s="33" t="s">
        <v>159</v>
      </c>
      <c r="B137" s="34" t="s">
        <v>45</v>
      </c>
      <c r="C137" s="33" t="s">
        <v>11</v>
      </c>
      <c r="D137" s="33">
        <v>1</v>
      </c>
      <c r="E137" s="20"/>
      <c r="F137" s="21"/>
      <c r="G137" s="22"/>
      <c r="H137" s="22"/>
    </row>
    <row r="138" spans="1:8" ht="27" x14ac:dyDescent="0.25">
      <c r="A138" s="33" t="s">
        <v>160</v>
      </c>
      <c r="B138" s="34" t="s">
        <v>89</v>
      </c>
      <c r="C138" s="33" t="s">
        <v>11</v>
      </c>
      <c r="D138" s="33">
        <v>1</v>
      </c>
      <c r="E138" s="20"/>
      <c r="F138" s="24"/>
      <c r="G138" s="22"/>
      <c r="H138" s="22"/>
    </row>
    <row r="139" spans="1:8" ht="27" x14ac:dyDescent="0.25">
      <c r="A139" s="33" t="s">
        <v>161</v>
      </c>
      <c r="B139" s="34" t="s">
        <v>162</v>
      </c>
      <c r="C139" s="33" t="s">
        <v>11</v>
      </c>
      <c r="D139" s="33">
        <v>2</v>
      </c>
      <c r="E139" s="20"/>
      <c r="F139" s="24"/>
      <c r="G139" s="22"/>
      <c r="H139" s="22"/>
    </row>
    <row r="140" spans="1:8" x14ac:dyDescent="0.25">
      <c r="A140" s="26"/>
      <c r="B140" s="14" t="s">
        <v>31</v>
      </c>
      <c r="C140" s="27"/>
      <c r="D140" s="27"/>
      <c r="E140" s="27"/>
      <c r="F140" s="28"/>
      <c r="G140" s="29">
        <f>SUM(G131:G139)</f>
        <v>0</v>
      </c>
      <c r="H140" s="28"/>
    </row>
    <row r="141" spans="1:8" x14ac:dyDescent="0.25">
      <c r="A141" s="26"/>
      <c r="B141" s="14" t="s">
        <v>34</v>
      </c>
      <c r="C141" s="27"/>
      <c r="D141" s="27"/>
      <c r="E141" s="27"/>
      <c r="F141" s="28"/>
      <c r="G141" s="29">
        <f>+H134+H133+H132+H131</f>
        <v>0</v>
      </c>
      <c r="H141" s="28"/>
    </row>
    <row r="142" spans="1:8" x14ac:dyDescent="0.25">
      <c r="A142" s="26"/>
      <c r="B142" s="14" t="s">
        <v>32</v>
      </c>
      <c r="C142" s="27"/>
      <c r="D142" s="27"/>
      <c r="E142" s="27"/>
      <c r="F142" s="28"/>
      <c r="G142" s="29">
        <f>+H139+H138+H137+H136+H135</f>
        <v>0</v>
      </c>
      <c r="H142" s="28"/>
    </row>
    <row r="143" spans="1:8" x14ac:dyDescent="0.25">
      <c r="A143" s="26"/>
      <c r="B143" s="14" t="s">
        <v>33</v>
      </c>
      <c r="C143" s="27"/>
      <c r="D143" s="27"/>
      <c r="E143" s="27"/>
      <c r="F143" s="28"/>
      <c r="G143" s="29">
        <f>SUM(G140:G142)</f>
        <v>0</v>
      </c>
      <c r="H143" s="28"/>
    </row>
    <row r="145" spans="1:8" x14ac:dyDescent="0.25">
      <c r="A145" s="32">
        <v>10</v>
      </c>
      <c r="B145" s="16" t="s">
        <v>163</v>
      </c>
      <c r="C145" s="16"/>
      <c r="D145" s="16"/>
    </row>
    <row r="146" spans="1:8" s="2" customFormat="1" ht="27" x14ac:dyDescent="0.25">
      <c r="A146" s="10" t="s">
        <v>1</v>
      </c>
      <c r="B146" s="11" t="s">
        <v>2</v>
      </c>
      <c r="C146" s="11" t="s">
        <v>3</v>
      </c>
      <c r="D146" s="10" t="s">
        <v>4</v>
      </c>
      <c r="E146" s="12" t="s">
        <v>5</v>
      </c>
      <c r="F146" s="13" t="s">
        <v>6</v>
      </c>
      <c r="G146" s="13" t="s">
        <v>7</v>
      </c>
      <c r="H146" s="13" t="s">
        <v>8</v>
      </c>
    </row>
    <row r="147" spans="1:8" ht="121.5" x14ac:dyDescent="0.25">
      <c r="A147" s="33" t="s">
        <v>164</v>
      </c>
      <c r="B147" s="34" t="s">
        <v>165</v>
      </c>
      <c r="C147" s="33" t="s">
        <v>21</v>
      </c>
      <c r="D147" s="33">
        <v>5</v>
      </c>
      <c r="E147" s="20"/>
      <c r="F147" s="24"/>
      <c r="G147" s="22"/>
      <c r="H147" s="22"/>
    </row>
    <row r="148" spans="1:8" ht="108" x14ac:dyDescent="0.25">
      <c r="A148" s="33" t="s">
        <v>166</v>
      </c>
      <c r="B148" s="34" t="s">
        <v>106</v>
      </c>
      <c r="C148" s="33" t="s">
        <v>21</v>
      </c>
      <c r="D148" s="33">
        <v>10</v>
      </c>
      <c r="E148" s="20"/>
      <c r="F148" s="21"/>
      <c r="G148" s="22"/>
      <c r="H148" s="22"/>
    </row>
    <row r="149" spans="1:8" ht="121.5" x14ac:dyDescent="0.25">
      <c r="A149" s="33" t="s">
        <v>167</v>
      </c>
      <c r="B149" s="34" t="s">
        <v>108</v>
      </c>
      <c r="C149" s="33" t="s">
        <v>21</v>
      </c>
      <c r="D149" s="33">
        <v>15</v>
      </c>
      <c r="E149" s="20"/>
      <c r="F149" s="24"/>
      <c r="G149" s="22"/>
      <c r="H149" s="22"/>
    </row>
    <row r="150" spans="1:8" x14ac:dyDescent="0.25">
      <c r="A150" s="33" t="s">
        <v>168</v>
      </c>
      <c r="B150" s="34" t="s">
        <v>142</v>
      </c>
      <c r="C150" s="33" t="s">
        <v>11</v>
      </c>
      <c r="D150" s="33">
        <v>800</v>
      </c>
      <c r="E150" s="20"/>
      <c r="F150" s="24"/>
      <c r="G150" s="22"/>
      <c r="H150" s="22"/>
    </row>
    <row r="151" spans="1:8" x14ac:dyDescent="0.25">
      <c r="A151" s="33" t="s">
        <v>169</v>
      </c>
      <c r="B151" s="34" t="s">
        <v>112</v>
      </c>
      <c r="C151" s="33" t="s">
        <v>11</v>
      </c>
      <c r="D151" s="33">
        <v>12</v>
      </c>
      <c r="E151" s="20"/>
      <c r="F151" s="24"/>
      <c r="G151" s="22"/>
      <c r="H151" s="22"/>
    </row>
    <row r="152" spans="1:8" x14ac:dyDescent="0.25">
      <c r="A152" s="33" t="s">
        <v>170</v>
      </c>
      <c r="B152" s="34" t="s">
        <v>145</v>
      </c>
      <c r="C152" s="33" t="s">
        <v>21</v>
      </c>
      <c r="D152" s="33">
        <v>18</v>
      </c>
      <c r="E152" s="20"/>
      <c r="F152" s="21"/>
      <c r="G152" s="22"/>
      <c r="H152" s="22"/>
    </row>
    <row r="153" spans="1:8" ht="27" x14ac:dyDescent="0.25">
      <c r="A153" s="37" t="s">
        <v>171</v>
      </c>
      <c r="B153" s="38" t="s">
        <v>147</v>
      </c>
      <c r="C153" s="37" t="s">
        <v>18</v>
      </c>
      <c r="D153" s="37">
        <v>4</v>
      </c>
      <c r="E153" s="25"/>
      <c r="F153" s="24"/>
      <c r="G153" s="22"/>
      <c r="H153" s="22"/>
    </row>
    <row r="154" spans="1:8" x14ac:dyDescent="0.25">
      <c r="A154" s="33" t="s">
        <v>172</v>
      </c>
      <c r="B154" s="34" t="s">
        <v>173</v>
      </c>
      <c r="C154" s="33" t="s">
        <v>11</v>
      </c>
      <c r="D154" s="33">
        <v>2</v>
      </c>
      <c r="E154" s="20"/>
      <c r="F154" s="24"/>
      <c r="G154" s="22"/>
      <c r="H154" s="22"/>
    </row>
    <row r="155" spans="1:8" ht="27" x14ac:dyDescent="0.25">
      <c r="A155" s="33" t="s">
        <v>174</v>
      </c>
      <c r="B155" s="34" t="s">
        <v>175</v>
      </c>
      <c r="C155" s="33" t="s">
        <v>11</v>
      </c>
      <c r="D155" s="33">
        <v>2</v>
      </c>
      <c r="E155" s="20"/>
      <c r="F155" s="24"/>
      <c r="G155" s="22"/>
      <c r="H155" s="22"/>
    </row>
    <row r="156" spans="1:8" ht="27" x14ac:dyDescent="0.25">
      <c r="A156" s="33" t="s">
        <v>176</v>
      </c>
      <c r="B156" s="34" t="s">
        <v>89</v>
      </c>
      <c r="C156" s="33" t="s">
        <v>11</v>
      </c>
      <c r="D156" s="33">
        <v>1</v>
      </c>
      <c r="E156" s="20"/>
      <c r="F156" s="24"/>
      <c r="G156" s="22"/>
      <c r="H156" s="22"/>
    </row>
    <row r="157" spans="1:8" x14ac:dyDescent="0.25">
      <c r="A157" s="26"/>
      <c r="B157" s="14" t="s">
        <v>31</v>
      </c>
      <c r="C157" s="27"/>
      <c r="D157" s="27"/>
      <c r="E157" s="27"/>
      <c r="F157" s="28"/>
      <c r="G157" s="29">
        <f>SUM(G147:G156)</f>
        <v>0</v>
      </c>
      <c r="H157" s="28"/>
    </row>
    <row r="158" spans="1:8" x14ac:dyDescent="0.25">
      <c r="A158" s="26"/>
      <c r="B158" s="14" t="s">
        <v>34</v>
      </c>
      <c r="C158" s="27"/>
      <c r="D158" s="27"/>
      <c r="E158" s="27"/>
      <c r="F158" s="28"/>
      <c r="G158" s="29">
        <f>+H155+H154+H149+H148+H147</f>
        <v>0</v>
      </c>
      <c r="H158" s="28"/>
    </row>
    <row r="159" spans="1:8" x14ac:dyDescent="0.25">
      <c r="A159" s="26"/>
      <c r="B159" s="14" t="s">
        <v>32</v>
      </c>
      <c r="C159" s="27"/>
      <c r="D159" s="27"/>
      <c r="E159" s="27"/>
      <c r="F159" s="28"/>
      <c r="G159" s="29">
        <f>+H156+H153+H152+H151</f>
        <v>0</v>
      </c>
      <c r="H159" s="28"/>
    </row>
    <row r="160" spans="1:8" x14ac:dyDescent="0.25">
      <c r="A160" s="26"/>
      <c r="B160" s="14" t="s">
        <v>33</v>
      </c>
      <c r="C160" s="27"/>
      <c r="D160" s="27"/>
      <c r="E160" s="27"/>
      <c r="F160" s="28"/>
      <c r="G160" s="29">
        <f>SUM(G157:G159)</f>
        <v>0</v>
      </c>
      <c r="H160" s="28"/>
    </row>
    <row r="162" spans="1:8" x14ac:dyDescent="0.25">
      <c r="A162" s="32">
        <v>11</v>
      </c>
      <c r="B162" s="16" t="s">
        <v>177</v>
      </c>
      <c r="C162" s="16"/>
      <c r="D162" s="16"/>
    </row>
    <row r="163" spans="1:8" s="2" customFormat="1" ht="27" x14ac:dyDescent="0.25">
      <c r="A163" s="10" t="s">
        <v>1</v>
      </c>
      <c r="B163" s="11" t="s">
        <v>2</v>
      </c>
      <c r="C163" s="11" t="s">
        <v>3</v>
      </c>
      <c r="D163" s="10" t="s">
        <v>4</v>
      </c>
      <c r="E163" s="12" t="s">
        <v>5</v>
      </c>
      <c r="F163" s="13" t="s">
        <v>6</v>
      </c>
      <c r="G163" s="13" t="s">
        <v>7</v>
      </c>
      <c r="H163" s="13" t="s">
        <v>8</v>
      </c>
    </row>
    <row r="164" spans="1:8" ht="27" x14ac:dyDescent="0.25">
      <c r="A164" s="33" t="s">
        <v>178</v>
      </c>
      <c r="B164" s="34" t="s">
        <v>179</v>
      </c>
      <c r="C164" s="33" t="s">
        <v>11</v>
      </c>
      <c r="D164" s="39">
        <v>1500</v>
      </c>
      <c r="E164" s="20"/>
      <c r="F164" s="24"/>
      <c r="G164" s="22"/>
      <c r="H164" s="22"/>
    </row>
    <row r="165" spans="1:8" ht="40.5" x14ac:dyDescent="0.25">
      <c r="A165" s="33" t="s">
        <v>180</v>
      </c>
      <c r="B165" s="34" t="s">
        <v>181</v>
      </c>
      <c r="C165" s="33" t="s">
        <v>11</v>
      </c>
      <c r="D165" s="39">
        <v>1500</v>
      </c>
      <c r="E165" s="20"/>
      <c r="F165" s="24"/>
      <c r="G165" s="22"/>
      <c r="H165" s="22"/>
    </row>
    <row r="166" spans="1:8" ht="108" x14ac:dyDescent="0.25">
      <c r="A166" s="33" t="s">
        <v>182</v>
      </c>
      <c r="B166" s="34" t="s">
        <v>183</v>
      </c>
      <c r="C166" s="33" t="s">
        <v>21</v>
      </c>
      <c r="D166" s="33">
        <v>3</v>
      </c>
      <c r="E166" s="20"/>
      <c r="F166" s="24"/>
      <c r="G166" s="22"/>
      <c r="H166" s="22"/>
    </row>
    <row r="167" spans="1:8" ht="108" x14ac:dyDescent="0.25">
      <c r="A167" s="33" t="s">
        <v>184</v>
      </c>
      <c r="B167" s="34" t="s">
        <v>185</v>
      </c>
      <c r="C167" s="33" t="s">
        <v>21</v>
      </c>
      <c r="D167" s="33">
        <v>5</v>
      </c>
      <c r="E167" s="20"/>
      <c r="F167" s="21"/>
      <c r="G167" s="22"/>
      <c r="H167" s="22"/>
    </row>
    <row r="168" spans="1:8" ht="108" x14ac:dyDescent="0.25">
      <c r="A168" s="33" t="s">
        <v>186</v>
      </c>
      <c r="B168" s="34" t="s">
        <v>187</v>
      </c>
      <c r="C168" s="33" t="s">
        <v>21</v>
      </c>
      <c r="D168" s="33">
        <v>6</v>
      </c>
      <c r="E168" s="20"/>
      <c r="F168" s="24"/>
      <c r="G168" s="22"/>
      <c r="H168" s="22"/>
    </row>
    <row r="169" spans="1:8" ht="108" x14ac:dyDescent="0.25">
      <c r="A169" s="33" t="s">
        <v>188</v>
      </c>
      <c r="B169" s="34" t="s">
        <v>189</v>
      </c>
      <c r="C169" s="33" t="s">
        <v>21</v>
      </c>
      <c r="D169" s="33">
        <v>6</v>
      </c>
      <c r="E169" s="20"/>
      <c r="F169" s="21"/>
      <c r="G169" s="22"/>
      <c r="H169" s="22"/>
    </row>
    <row r="170" spans="1:8" ht="54" x14ac:dyDescent="0.25">
      <c r="A170" s="33" t="s">
        <v>190</v>
      </c>
      <c r="B170" s="34" t="s">
        <v>191</v>
      </c>
      <c r="C170" s="33" t="s">
        <v>11</v>
      </c>
      <c r="D170" s="33">
        <v>1</v>
      </c>
      <c r="E170" s="20"/>
      <c r="F170" s="24"/>
      <c r="G170" s="22"/>
      <c r="H170" s="22"/>
    </row>
    <row r="171" spans="1:8" ht="27" x14ac:dyDescent="0.25">
      <c r="A171" s="33" t="s">
        <v>192</v>
      </c>
      <c r="B171" s="34" t="s">
        <v>193</v>
      </c>
      <c r="C171" s="33" t="s">
        <v>11</v>
      </c>
      <c r="D171" s="33">
        <v>1</v>
      </c>
      <c r="E171" s="20"/>
      <c r="F171" s="24"/>
      <c r="G171" s="22"/>
      <c r="H171" s="22"/>
    </row>
    <row r="172" spans="1:8" ht="54" x14ac:dyDescent="0.25">
      <c r="A172" s="33" t="s">
        <v>194</v>
      </c>
      <c r="B172" s="34" t="s">
        <v>195</v>
      </c>
      <c r="C172" s="33" t="s">
        <v>11</v>
      </c>
      <c r="D172" s="33">
        <v>1</v>
      </c>
      <c r="E172" s="20"/>
      <c r="F172" s="24"/>
      <c r="G172" s="22"/>
      <c r="H172" s="22"/>
    </row>
    <row r="173" spans="1:8" x14ac:dyDescent="0.25">
      <c r="A173" s="26"/>
      <c r="B173" s="14" t="s">
        <v>31</v>
      </c>
      <c r="C173" s="27"/>
      <c r="D173" s="27"/>
      <c r="E173" s="27"/>
      <c r="F173" s="28"/>
      <c r="G173" s="29">
        <f>SUM(G164:G172)</f>
        <v>0</v>
      </c>
      <c r="H173" s="28"/>
    </row>
    <row r="174" spans="1:8" x14ac:dyDescent="0.25">
      <c r="A174" s="26"/>
      <c r="B174" s="14" t="s">
        <v>34</v>
      </c>
      <c r="C174" s="27"/>
      <c r="D174" s="27"/>
      <c r="E174" s="27"/>
      <c r="F174" s="28"/>
      <c r="G174" s="29">
        <f>+H169+H168+H167+H166</f>
        <v>0</v>
      </c>
      <c r="H174" s="28"/>
    </row>
    <row r="175" spans="1:8" x14ac:dyDescent="0.25">
      <c r="A175" s="26"/>
      <c r="B175" s="14" t="s">
        <v>32</v>
      </c>
      <c r="C175" s="27"/>
      <c r="D175" s="27"/>
      <c r="E175" s="27"/>
      <c r="F175" s="28"/>
      <c r="G175" s="29">
        <f>+H172+H171+H170</f>
        <v>0</v>
      </c>
      <c r="H175" s="28"/>
    </row>
    <row r="176" spans="1:8" x14ac:dyDescent="0.25">
      <c r="A176" s="26"/>
      <c r="B176" s="14" t="s">
        <v>33</v>
      </c>
      <c r="C176" s="27"/>
      <c r="D176" s="27"/>
      <c r="E176" s="27"/>
      <c r="F176" s="28"/>
      <c r="G176" s="29">
        <f>SUM(G173:G175)</f>
        <v>0</v>
      </c>
      <c r="H176" s="28"/>
    </row>
    <row r="178" spans="1:8" x14ac:dyDescent="0.25">
      <c r="A178" s="32">
        <v>12</v>
      </c>
      <c r="B178" s="16" t="s">
        <v>196</v>
      </c>
      <c r="C178" s="16"/>
      <c r="D178" s="16"/>
    </row>
    <row r="179" spans="1:8" s="2" customFormat="1" ht="27" x14ac:dyDescent="0.25">
      <c r="A179" s="10" t="s">
        <v>1</v>
      </c>
      <c r="B179" s="11" t="s">
        <v>2</v>
      </c>
      <c r="C179" s="11" t="s">
        <v>3</v>
      </c>
      <c r="D179" s="10" t="s">
        <v>4</v>
      </c>
      <c r="E179" s="12" t="s">
        <v>5</v>
      </c>
      <c r="F179" s="13" t="s">
        <v>6</v>
      </c>
      <c r="G179" s="13" t="s">
        <v>7</v>
      </c>
      <c r="H179" s="13" t="s">
        <v>8</v>
      </c>
    </row>
    <row r="180" spans="1:8" ht="108" x14ac:dyDescent="0.25">
      <c r="A180" s="33" t="s">
        <v>197</v>
      </c>
      <c r="B180" s="34" t="s">
        <v>198</v>
      </c>
      <c r="C180" s="33" t="s">
        <v>21</v>
      </c>
      <c r="D180" s="33">
        <v>12</v>
      </c>
      <c r="E180" s="20"/>
      <c r="F180" s="24"/>
      <c r="G180" s="22"/>
      <c r="H180" s="22"/>
    </row>
    <row r="181" spans="1:8" ht="121.5" x14ac:dyDescent="0.25">
      <c r="A181" s="33" t="s">
        <v>199</v>
      </c>
      <c r="B181" s="34" t="s">
        <v>23</v>
      </c>
      <c r="C181" s="33" t="s">
        <v>21</v>
      </c>
      <c r="D181" s="33">
        <v>16</v>
      </c>
      <c r="E181" s="20"/>
      <c r="F181" s="24"/>
      <c r="G181" s="22"/>
      <c r="H181" s="22"/>
    </row>
    <row r="182" spans="1:8" ht="121.5" x14ac:dyDescent="0.25">
      <c r="A182" s="33" t="s">
        <v>200</v>
      </c>
      <c r="B182" s="34" t="s">
        <v>25</v>
      </c>
      <c r="C182" s="33" t="s">
        <v>21</v>
      </c>
      <c r="D182" s="33">
        <v>10</v>
      </c>
      <c r="E182" s="20"/>
      <c r="F182" s="24"/>
      <c r="G182" s="22"/>
      <c r="H182" s="22"/>
    </row>
    <row r="183" spans="1:8" x14ac:dyDescent="0.25">
      <c r="A183" s="33" t="s">
        <v>201</v>
      </c>
      <c r="B183" s="34" t="s">
        <v>13</v>
      </c>
      <c r="C183" s="33" t="s">
        <v>11</v>
      </c>
      <c r="D183" s="33">
        <v>10</v>
      </c>
      <c r="E183" s="20"/>
      <c r="F183" s="24"/>
      <c r="G183" s="22"/>
      <c r="H183" s="22"/>
    </row>
    <row r="184" spans="1:8" ht="27" x14ac:dyDescent="0.25">
      <c r="A184" s="33" t="s">
        <v>202</v>
      </c>
      <c r="B184" s="34" t="s">
        <v>15</v>
      </c>
      <c r="C184" s="33" t="s">
        <v>11</v>
      </c>
      <c r="D184" s="33">
        <v>1</v>
      </c>
      <c r="E184" s="20"/>
      <c r="F184" s="24"/>
      <c r="G184" s="22"/>
      <c r="H184" s="22"/>
    </row>
    <row r="185" spans="1:8" ht="54" x14ac:dyDescent="0.25">
      <c r="A185" s="33" t="s">
        <v>203</v>
      </c>
      <c r="B185" s="34" t="s">
        <v>204</v>
      </c>
      <c r="C185" s="33" t="s">
        <v>11</v>
      </c>
      <c r="D185" s="33">
        <v>3</v>
      </c>
      <c r="E185" s="20"/>
      <c r="F185" s="24"/>
      <c r="G185" s="22"/>
      <c r="H185" s="22"/>
    </row>
    <row r="186" spans="1:8" ht="27" x14ac:dyDescent="0.25">
      <c r="A186" s="37" t="s">
        <v>205</v>
      </c>
      <c r="B186" s="38" t="s">
        <v>147</v>
      </c>
      <c r="C186" s="37" t="s">
        <v>18</v>
      </c>
      <c r="D186" s="37">
        <v>1</v>
      </c>
      <c r="E186" s="25"/>
      <c r="F186" s="24"/>
      <c r="G186" s="22"/>
      <c r="H186" s="22"/>
    </row>
    <row r="187" spans="1:8" x14ac:dyDescent="0.25">
      <c r="A187" s="33" t="s">
        <v>206</v>
      </c>
      <c r="B187" s="34" t="s">
        <v>45</v>
      </c>
      <c r="C187" s="33" t="s">
        <v>11</v>
      </c>
      <c r="D187" s="33">
        <v>1</v>
      </c>
      <c r="E187" s="20"/>
      <c r="F187" s="21"/>
      <c r="G187" s="22"/>
      <c r="H187" s="22"/>
    </row>
    <row r="188" spans="1:8" ht="27" x14ac:dyDescent="0.25">
      <c r="A188" s="33" t="s">
        <v>207</v>
      </c>
      <c r="B188" s="34" t="s">
        <v>89</v>
      </c>
      <c r="C188" s="33" t="s">
        <v>11</v>
      </c>
      <c r="D188" s="33">
        <v>1</v>
      </c>
      <c r="E188" s="20"/>
      <c r="F188" s="24"/>
      <c r="G188" s="22"/>
      <c r="H188" s="22"/>
    </row>
    <row r="189" spans="1:8" ht="27" x14ac:dyDescent="0.25">
      <c r="A189" s="33" t="s">
        <v>208</v>
      </c>
      <c r="B189" s="34" t="s">
        <v>162</v>
      </c>
      <c r="C189" s="33" t="s">
        <v>18</v>
      </c>
      <c r="D189" s="33">
        <v>2</v>
      </c>
      <c r="E189" s="20"/>
      <c r="F189" s="24"/>
      <c r="G189" s="22"/>
      <c r="H189" s="22"/>
    </row>
    <row r="190" spans="1:8" ht="27" x14ac:dyDescent="0.25">
      <c r="A190" s="33" t="s">
        <v>209</v>
      </c>
      <c r="B190" s="34" t="s">
        <v>162</v>
      </c>
      <c r="C190" s="33" t="s">
        <v>18</v>
      </c>
      <c r="D190" s="33">
        <v>1</v>
      </c>
      <c r="E190" s="20"/>
      <c r="F190" s="24"/>
      <c r="G190" s="22"/>
      <c r="H190" s="22"/>
    </row>
    <row r="191" spans="1:8" x14ac:dyDescent="0.25">
      <c r="A191" s="26"/>
      <c r="B191" s="14" t="s">
        <v>31</v>
      </c>
      <c r="C191" s="27"/>
      <c r="D191" s="27"/>
      <c r="E191" s="27"/>
      <c r="F191" s="28"/>
      <c r="G191" s="29">
        <f>SUM(G180:G190)</f>
        <v>0</v>
      </c>
      <c r="H191" s="28"/>
    </row>
    <row r="192" spans="1:8" x14ac:dyDescent="0.25">
      <c r="A192" s="26"/>
      <c r="B192" s="14" t="s">
        <v>34</v>
      </c>
      <c r="C192" s="27"/>
      <c r="D192" s="27"/>
      <c r="E192" s="27"/>
      <c r="F192" s="28"/>
      <c r="G192" s="29">
        <f>+H184+H183+H182+H181+H180</f>
        <v>0</v>
      </c>
      <c r="H192" s="28"/>
    </row>
    <row r="193" spans="1:8" x14ac:dyDescent="0.25">
      <c r="A193" s="26"/>
      <c r="B193" s="14" t="s">
        <v>32</v>
      </c>
      <c r="C193" s="27"/>
      <c r="D193" s="27"/>
      <c r="E193" s="27"/>
      <c r="F193" s="28"/>
      <c r="G193" s="29">
        <f>+H190+H189+H188+H187+H186+H185</f>
        <v>0</v>
      </c>
      <c r="H193" s="28"/>
    </row>
    <row r="194" spans="1:8" x14ac:dyDescent="0.25">
      <c r="A194" s="26"/>
      <c r="B194" s="14" t="s">
        <v>33</v>
      </c>
      <c r="C194" s="27"/>
      <c r="D194" s="27"/>
      <c r="E194" s="27"/>
      <c r="F194" s="28"/>
      <c r="G194" s="29">
        <f>SUM(G191:G193)</f>
        <v>0</v>
      </c>
      <c r="H194" s="28"/>
    </row>
    <row r="196" spans="1:8" x14ac:dyDescent="0.25">
      <c r="A196" s="32">
        <v>13</v>
      </c>
      <c r="B196" s="16" t="s">
        <v>210</v>
      </c>
      <c r="C196" s="16"/>
      <c r="D196" s="16"/>
    </row>
    <row r="197" spans="1:8" s="2" customFormat="1" ht="27" x14ac:dyDescent="0.25">
      <c r="A197" s="10" t="s">
        <v>1</v>
      </c>
      <c r="B197" s="11" t="s">
        <v>2</v>
      </c>
      <c r="C197" s="11" t="s">
        <v>3</v>
      </c>
      <c r="D197" s="10" t="s">
        <v>4</v>
      </c>
      <c r="E197" s="12" t="s">
        <v>5</v>
      </c>
      <c r="F197" s="13" t="s">
        <v>6</v>
      </c>
      <c r="G197" s="13" t="s">
        <v>7</v>
      </c>
      <c r="H197" s="13" t="s">
        <v>8</v>
      </c>
    </row>
    <row r="198" spans="1:8" ht="40.5" x14ac:dyDescent="0.25">
      <c r="A198" s="33" t="s">
        <v>211</v>
      </c>
      <c r="B198" s="34" t="s">
        <v>212</v>
      </c>
      <c r="C198" s="33" t="s">
        <v>63</v>
      </c>
      <c r="D198" s="33">
        <v>1</v>
      </c>
      <c r="E198" s="20"/>
      <c r="F198" s="24"/>
      <c r="G198" s="22"/>
      <c r="H198" s="22"/>
    </row>
    <row r="199" spans="1:8" ht="27" x14ac:dyDescent="0.25">
      <c r="A199" s="37" t="s">
        <v>213</v>
      </c>
      <c r="B199" s="38" t="s">
        <v>17</v>
      </c>
      <c r="C199" s="37" t="s">
        <v>18</v>
      </c>
      <c r="D199" s="37">
        <v>2</v>
      </c>
      <c r="E199" s="25"/>
      <c r="F199" s="24"/>
      <c r="G199" s="22"/>
      <c r="H199" s="22"/>
    </row>
    <row r="200" spans="1:8" ht="27" x14ac:dyDescent="0.25">
      <c r="A200" s="33" t="s">
        <v>214</v>
      </c>
      <c r="B200" s="34" t="s">
        <v>66</v>
      </c>
      <c r="C200" s="33" t="s">
        <v>11</v>
      </c>
      <c r="D200" s="33">
        <v>2</v>
      </c>
      <c r="E200" s="20"/>
      <c r="F200" s="24"/>
      <c r="G200" s="22"/>
      <c r="H200" s="22"/>
    </row>
    <row r="201" spans="1:8" x14ac:dyDescent="0.25">
      <c r="A201" s="33" t="s">
        <v>215</v>
      </c>
      <c r="B201" s="34" t="s">
        <v>10</v>
      </c>
      <c r="C201" s="33" t="s">
        <v>11</v>
      </c>
      <c r="D201" s="33">
        <v>2</v>
      </c>
      <c r="E201" s="20"/>
      <c r="F201" s="24"/>
      <c r="G201" s="22"/>
      <c r="H201" s="22"/>
    </row>
    <row r="202" spans="1:8" ht="27" x14ac:dyDescent="0.25">
      <c r="A202" s="33" t="s">
        <v>216</v>
      </c>
      <c r="B202" s="34" t="s">
        <v>69</v>
      </c>
      <c r="C202" s="33" t="s">
        <v>70</v>
      </c>
      <c r="D202" s="33">
        <v>15</v>
      </c>
      <c r="E202" s="20"/>
      <c r="F202" s="24"/>
      <c r="G202" s="22"/>
      <c r="H202" s="22"/>
    </row>
    <row r="203" spans="1:8" ht="27" x14ac:dyDescent="0.25">
      <c r="A203" s="33" t="s">
        <v>217</v>
      </c>
      <c r="B203" s="34" t="s">
        <v>218</v>
      </c>
      <c r="C203" s="33" t="s">
        <v>11</v>
      </c>
      <c r="D203" s="33">
        <v>2</v>
      </c>
      <c r="E203" s="20"/>
      <c r="F203" s="24"/>
      <c r="G203" s="22"/>
      <c r="H203" s="22"/>
    </row>
    <row r="204" spans="1:8" ht="189" x14ac:dyDescent="0.25">
      <c r="A204" s="33" t="s">
        <v>219</v>
      </c>
      <c r="B204" s="34" t="s">
        <v>220</v>
      </c>
      <c r="C204" s="33" t="s">
        <v>11</v>
      </c>
      <c r="D204" s="33">
        <v>1</v>
      </c>
      <c r="E204" s="20"/>
      <c r="F204" s="24"/>
      <c r="G204" s="22"/>
      <c r="H204" s="22"/>
    </row>
    <row r="205" spans="1:8" ht="40.5" x14ac:dyDescent="0.25">
      <c r="A205" s="33" t="s">
        <v>221</v>
      </c>
      <c r="B205" s="34" t="s">
        <v>222</v>
      </c>
      <c r="C205" s="33" t="s">
        <v>11</v>
      </c>
      <c r="D205" s="33">
        <v>2</v>
      </c>
      <c r="E205" s="20"/>
      <c r="F205" s="24"/>
      <c r="G205" s="22"/>
      <c r="H205" s="22"/>
    </row>
    <row r="206" spans="1:8" x14ac:dyDescent="0.25">
      <c r="A206" s="26"/>
      <c r="B206" s="14" t="s">
        <v>31</v>
      </c>
      <c r="C206" s="27"/>
      <c r="D206" s="27"/>
      <c r="E206" s="27"/>
      <c r="F206" s="28"/>
      <c r="G206" s="29">
        <f>SUM(G198:G205)</f>
        <v>0</v>
      </c>
      <c r="H206" s="28"/>
    </row>
    <row r="207" spans="1:8" x14ac:dyDescent="0.25">
      <c r="A207" s="26"/>
      <c r="B207" s="14" t="s">
        <v>34</v>
      </c>
      <c r="C207" s="27"/>
      <c r="D207" s="27"/>
      <c r="E207" s="27"/>
      <c r="F207" s="28"/>
      <c r="G207" s="29">
        <f>+H205+H204</f>
        <v>0</v>
      </c>
      <c r="H207" s="28"/>
    </row>
    <row r="208" spans="1:8" x14ac:dyDescent="0.25">
      <c r="A208" s="26"/>
      <c r="B208" s="14" t="s">
        <v>32</v>
      </c>
      <c r="C208" s="27"/>
      <c r="D208" s="27"/>
      <c r="E208" s="27"/>
      <c r="F208" s="28"/>
      <c r="G208" s="29">
        <f>+H203+H201+H200+H199+H198</f>
        <v>0</v>
      </c>
      <c r="H208" s="28"/>
    </row>
    <row r="209" spans="1:8" x14ac:dyDescent="0.25">
      <c r="A209" s="26"/>
      <c r="B209" s="14" t="s">
        <v>33</v>
      </c>
      <c r="C209" s="27"/>
      <c r="D209" s="27"/>
      <c r="E209" s="27"/>
      <c r="F209" s="28"/>
      <c r="G209" s="29">
        <f>SUM(G206:G208)</f>
        <v>0</v>
      </c>
      <c r="H209" s="28"/>
    </row>
    <row r="211" spans="1:8" x14ac:dyDescent="0.25">
      <c r="A211" s="32">
        <v>14</v>
      </c>
      <c r="B211" s="16" t="s">
        <v>223</v>
      </c>
      <c r="C211" s="16"/>
      <c r="D211" s="16"/>
    </row>
    <row r="212" spans="1:8" s="2" customFormat="1" ht="27" x14ac:dyDescent="0.25">
      <c r="A212" s="10" t="s">
        <v>1</v>
      </c>
      <c r="B212" s="11" t="s">
        <v>2</v>
      </c>
      <c r="C212" s="11" t="s">
        <v>3</v>
      </c>
      <c r="D212" s="10" t="s">
        <v>4</v>
      </c>
      <c r="E212" s="12" t="s">
        <v>5</v>
      </c>
      <c r="F212" s="13" t="s">
        <v>6</v>
      </c>
      <c r="G212" s="13" t="s">
        <v>7</v>
      </c>
      <c r="H212" s="13" t="s">
        <v>8</v>
      </c>
    </row>
    <row r="213" spans="1:8" ht="135" x14ac:dyDescent="0.25">
      <c r="A213" s="33" t="s">
        <v>224</v>
      </c>
      <c r="B213" s="34" t="s">
        <v>41</v>
      </c>
      <c r="C213" s="33" t="s">
        <v>21</v>
      </c>
      <c r="D213" s="33">
        <v>35</v>
      </c>
      <c r="E213" s="20"/>
      <c r="F213" s="21"/>
      <c r="G213" s="22"/>
      <c r="H213" s="22"/>
    </row>
    <row r="214" spans="1:8" ht="202.5" x14ac:dyDescent="0.25">
      <c r="A214" s="33" t="s">
        <v>225</v>
      </c>
      <c r="B214" s="34" t="s">
        <v>226</v>
      </c>
      <c r="C214" s="33" t="s">
        <v>11</v>
      </c>
      <c r="D214" s="33">
        <v>15</v>
      </c>
      <c r="E214" s="20"/>
      <c r="F214" s="24"/>
      <c r="G214" s="22"/>
      <c r="H214" s="22"/>
    </row>
    <row r="215" spans="1:8" x14ac:dyDescent="0.25">
      <c r="A215" s="33" t="s">
        <v>227</v>
      </c>
      <c r="B215" s="34" t="s">
        <v>131</v>
      </c>
      <c r="C215" s="33" t="s">
        <v>21</v>
      </c>
      <c r="D215" s="33">
        <v>20</v>
      </c>
      <c r="E215" s="20"/>
      <c r="F215" s="21"/>
      <c r="G215" s="22"/>
      <c r="H215" s="22"/>
    </row>
    <row r="216" spans="1:8" x14ac:dyDescent="0.25">
      <c r="A216" s="33" t="s">
        <v>228</v>
      </c>
      <c r="B216" s="34" t="s">
        <v>10</v>
      </c>
      <c r="C216" s="33" t="s">
        <v>11</v>
      </c>
      <c r="D216" s="33">
        <v>4</v>
      </c>
      <c r="E216" s="20"/>
      <c r="F216" s="24"/>
      <c r="G216" s="22"/>
      <c r="H216" s="22"/>
    </row>
    <row r="217" spans="1:8" ht="27" x14ac:dyDescent="0.25">
      <c r="A217" s="33" t="s">
        <v>229</v>
      </c>
      <c r="B217" s="34" t="s">
        <v>15</v>
      </c>
      <c r="C217" s="33" t="s">
        <v>11</v>
      </c>
      <c r="D217" s="33">
        <v>2</v>
      </c>
      <c r="E217" s="20"/>
      <c r="F217" s="24"/>
      <c r="G217" s="22"/>
      <c r="H217" s="22"/>
    </row>
    <row r="218" spans="1:8" ht="27" x14ac:dyDescent="0.25">
      <c r="A218" s="33" t="s">
        <v>230</v>
      </c>
      <c r="B218" s="34" t="s">
        <v>66</v>
      </c>
      <c r="C218" s="33" t="s">
        <v>21</v>
      </c>
      <c r="D218" s="33">
        <v>2</v>
      </c>
      <c r="E218" s="20"/>
      <c r="F218" s="24"/>
      <c r="G218" s="22"/>
      <c r="H218" s="22"/>
    </row>
    <row r="219" spans="1:8" x14ac:dyDescent="0.25">
      <c r="A219" s="26"/>
      <c r="B219" s="14" t="s">
        <v>31</v>
      </c>
      <c r="C219" s="27"/>
      <c r="D219" s="27"/>
      <c r="E219" s="27"/>
      <c r="F219" s="28"/>
      <c r="G219" s="29">
        <f>SUM(G213:G218)</f>
        <v>0</v>
      </c>
      <c r="H219" s="28"/>
    </row>
    <row r="220" spans="1:8" x14ac:dyDescent="0.25">
      <c r="A220" s="26"/>
      <c r="B220" s="14" t="s">
        <v>34</v>
      </c>
      <c r="C220" s="27"/>
      <c r="D220" s="27"/>
      <c r="E220" s="27"/>
      <c r="F220" s="28"/>
      <c r="G220" s="29">
        <f>+H217+H214+H213</f>
        <v>0</v>
      </c>
      <c r="H220" s="28"/>
    </row>
    <row r="221" spans="1:8" x14ac:dyDescent="0.25">
      <c r="A221" s="26"/>
      <c r="B221" s="14" t="s">
        <v>32</v>
      </c>
      <c r="C221" s="27"/>
      <c r="D221" s="27"/>
      <c r="E221" s="27"/>
      <c r="F221" s="28"/>
      <c r="G221" s="29">
        <f>+H218+H216+H215</f>
        <v>0</v>
      </c>
      <c r="H221" s="28"/>
    </row>
    <row r="222" spans="1:8" x14ac:dyDescent="0.25">
      <c r="A222" s="26"/>
      <c r="B222" s="14" t="s">
        <v>33</v>
      </c>
      <c r="C222" s="27"/>
      <c r="D222" s="27"/>
      <c r="E222" s="27"/>
      <c r="F222" s="28"/>
      <c r="G222" s="29">
        <f>SUM(G219:G221)</f>
        <v>0</v>
      </c>
      <c r="H222" s="28"/>
    </row>
    <row r="224" spans="1:8" x14ac:dyDescent="0.25">
      <c r="A224" s="32">
        <v>15</v>
      </c>
      <c r="B224" s="16" t="s">
        <v>231</v>
      </c>
      <c r="C224" s="16"/>
      <c r="D224" s="16"/>
    </row>
    <row r="225" spans="1:8" s="2" customFormat="1" ht="27" x14ac:dyDescent="0.25">
      <c r="A225" s="10" t="s">
        <v>1</v>
      </c>
      <c r="B225" s="11" t="s">
        <v>2</v>
      </c>
      <c r="C225" s="11" t="s">
        <v>3</v>
      </c>
      <c r="D225" s="10" t="s">
        <v>4</v>
      </c>
      <c r="E225" s="12" t="s">
        <v>5</v>
      </c>
      <c r="F225" s="13" t="s">
        <v>6</v>
      </c>
      <c r="G225" s="13" t="s">
        <v>7</v>
      </c>
      <c r="H225" s="13" t="s">
        <v>8</v>
      </c>
    </row>
    <row r="226" spans="1:8" x14ac:dyDescent="0.25">
      <c r="A226" s="33" t="s">
        <v>232</v>
      </c>
      <c r="B226" s="34" t="s">
        <v>233</v>
      </c>
      <c r="C226" s="33" t="s">
        <v>11</v>
      </c>
      <c r="D226" s="33">
        <v>30</v>
      </c>
      <c r="E226" s="20"/>
      <c r="F226" s="24"/>
      <c r="G226" s="22"/>
      <c r="H226" s="22"/>
    </row>
    <row r="227" spans="1:8" x14ac:dyDescent="0.25">
      <c r="A227" s="33" t="s">
        <v>234</v>
      </c>
      <c r="B227" s="34" t="s">
        <v>235</v>
      </c>
      <c r="C227" s="33" t="s">
        <v>11</v>
      </c>
      <c r="D227" s="33">
        <v>30</v>
      </c>
      <c r="E227" s="20"/>
      <c r="F227" s="24"/>
      <c r="G227" s="22"/>
      <c r="H227" s="22"/>
    </row>
    <row r="228" spans="1:8" ht="94.5" x14ac:dyDescent="0.25">
      <c r="A228" s="33" t="s">
        <v>236</v>
      </c>
      <c r="B228" s="34" t="s">
        <v>237</v>
      </c>
      <c r="C228" s="33" t="s">
        <v>238</v>
      </c>
      <c r="D228" s="33">
        <v>120</v>
      </c>
      <c r="E228" s="20"/>
      <c r="F228" s="24"/>
      <c r="G228" s="22"/>
      <c r="H228" s="22"/>
    </row>
    <row r="229" spans="1:8" ht="67.5" x14ac:dyDescent="0.25">
      <c r="A229" s="33" t="s">
        <v>239</v>
      </c>
      <c r="B229" s="34" t="s">
        <v>240</v>
      </c>
      <c r="C229" s="33" t="s">
        <v>238</v>
      </c>
      <c r="D229" s="33">
        <v>80</v>
      </c>
      <c r="E229" s="20"/>
      <c r="F229" s="24"/>
      <c r="G229" s="22"/>
      <c r="H229" s="22"/>
    </row>
    <row r="230" spans="1:8" ht="40.5" x14ac:dyDescent="0.25">
      <c r="A230" s="33" t="s">
        <v>241</v>
      </c>
      <c r="B230" s="34" t="s">
        <v>242</v>
      </c>
      <c r="C230" s="33" t="s">
        <v>11</v>
      </c>
      <c r="D230" s="33">
        <v>30</v>
      </c>
      <c r="E230" s="20"/>
      <c r="F230" s="24"/>
      <c r="G230" s="22"/>
      <c r="H230" s="22"/>
    </row>
    <row r="231" spans="1:8" x14ac:dyDescent="0.25">
      <c r="A231" s="33" t="s">
        <v>243</v>
      </c>
      <c r="B231" s="34" t="s">
        <v>244</v>
      </c>
      <c r="C231" s="33" t="s">
        <v>238</v>
      </c>
      <c r="D231" s="33">
        <v>30</v>
      </c>
      <c r="E231" s="20"/>
      <c r="F231" s="24"/>
      <c r="G231" s="22"/>
      <c r="H231" s="22"/>
    </row>
    <row r="232" spans="1:8" x14ac:dyDescent="0.25">
      <c r="A232" s="26"/>
      <c r="B232" s="14" t="s">
        <v>31</v>
      </c>
      <c r="C232" s="27"/>
      <c r="D232" s="27"/>
      <c r="E232" s="27"/>
      <c r="F232" s="28"/>
      <c r="G232" s="29">
        <f>SUM(G226:G231)</f>
        <v>0</v>
      </c>
      <c r="H232" s="28"/>
    </row>
    <row r="233" spans="1:8" x14ac:dyDescent="0.25">
      <c r="A233" s="26"/>
      <c r="B233" s="14" t="s">
        <v>32</v>
      </c>
      <c r="C233" s="27"/>
      <c r="D233" s="27"/>
      <c r="E233" s="27"/>
      <c r="F233" s="28"/>
      <c r="G233" s="29">
        <f>SUM(H226:H231)</f>
        <v>0</v>
      </c>
      <c r="H233" s="28"/>
    </row>
    <row r="234" spans="1:8" x14ac:dyDescent="0.25">
      <c r="A234" s="26"/>
      <c r="B234" s="14" t="s">
        <v>33</v>
      </c>
      <c r="C234" s="27"/>
      <c r="D234" s="27"/>
      <c r="E234" s="27"/>
      <c r="F234" s="28"/>
      <c r="G234" s="29">
        <f>+G233+G232</f>
        <v>0</v>
      </c>
      <c r="H234" s="28"/>
    </row>
    <row r="236" spans="1:8" x14ac:dyDescent="0.25">
      <c r="A236" s="32">
        <v>16</v>
      </c>
      <c r="B236" s="16" t="s">
        <v>245</v>
      </c>
      <c r="C236" s="16"/>
      <c r="D236" s="16"/>
    </row>
    <row r="237" spans="1:8" s="2" customFormat="1" ht="27" x14ac:dyDescent="0.25">
      <c r="A237" s="10" t="s">
        <v>1</v>
      </c>
      <c r="B237" s="11" t="s">
        <v>2</v>
      </c>
      <c r="C237" s="11" t="s">
        <v>3</v>
      </c>
      <c r="D237" s="10" t="s">
        <v>4</v>
      </c>
      <c r="E237" s="12" t="s">
        <v>5</v>
      </c>
      <c r="F237" s="13" t="s">
        <v>6</v>
      </c>
      <c r="G237" s="13" t="s">
        <v>7</v>
      </c>
      <c r="H237" s="13" t="s">
        <v>8</v>
      </c>
    </row>
    <row r="238" spans="1:8" x14ac:dyDescent="0.25">
      <c r="A238" s="33" t="s">
        <v>246</v>
      </c>
      <c r="B238" s="34" t="s">
        <v>247</v>
      </c>
      <c r="C238" s="33" t="s">
        <v>11</v>
      </c>
      <c r="D238" s="33">
        <v>1</v>
      </c>
      <c r="E238" s="20"/>
      <c r="F238" s="24"/>
      <c r="G238" s="22"/>
      <c r="H238" s="22"/>
    </row>
    <row r="239" spans="1:8" ht="27" x14ac:dyDescent="0.25">
      <c r="A239" s="33" t="s">
        <v>248</v>
      </c>
      <c r="B239" s="34" t="s">
        <v>249</v>
      </c>
      <c r="C239" s="33" t="s">
        <v>11</v>
      </c>
      <c r="D239" s="33">
        <v>1</v>
      </c>
      <c r="E239" s="20"/>
      <c r="F239" s="24"/>
      <c r="G239" s="22"/>
      <c r="H239" s="22"/>
    </row>
    <row r="240" spans="1:8" ht="27" x14ac:dyDescent="0.25">
      <c r="A240" s="33" t="s">
        <v>250</v>
      </c>
      <c r="B240" s="34" t="s">
        <v>251</v>
      </c>
      <c r="C240" s="33" t="s">
        <v>11</v>
      </c>
      <c r="D240" s="33">
        <v>1</v>
      </c>
      <c r="E240" s="20"/>
      <c r="F240" s="24"/>
      <c r="G240" s="22"/>
      <c r="H240" s="22"/>
    </row>
    <row r="241" spans="1:8" x14ac:dyDescent="0.25">
      <c r="A241" s="26"/>
      <c r="B241" s="14" t="s">
        <v>31</v>
      </c>
      <c r="C241" s="27"/>
      <c r="D241" s="27"/>
      <c r="E241" s="27"/>
      <c r="F241" s="28"/>
      <c r="G241" s="29">
        <f>SUM(G238:G240)</f>
        <v>0</v>
      </c>
      <c r="H241" s="28"/>
    </row>
    <row r="242" spans="1:8" x14ac:dyDescent="0.25">
      <c r="A242" s="26"/>
      <c r="B242" s="14" t="s">
        <v>34</v>
      </c>
      <c r="C242" s="27"/>
      <c r="D242" s="27"/>
      <c r="E242" s="27"/>
      <c r="F242" s="28"/>
      <c r="G242" s="29"/>
      <c r="H242" s="28"/>
    </row>
    <row r="243" spans="1:8" x14ac:dyDescent="0.25">
      <c r="A243" s="26"/>
      <c r="B243" s="14" t="s">
        <v>32</v>
      </c>
      <c r="C243" s="27"/>
      <c r="D243" s="27"/>
      <c r="E243" s="27"/>
      <c r="F243" s="28"/>
      <c r="G243" s="22">
        <f>+H240+H239+H238</f>
        <v>0</v>
      </c>
      <c r="H243" s="28"/>
    </row>
    <row r="244" spans="1:8" x14ac:dyDescent="0.25">
      <c r="A244" s="26"/>
      <c r="B244" s="14" t="s">
        <v>33</v>
      </c>
      <c r="C244" s="27"/>
      <c r="D244" s="27"/>
      <c r="E244" s="27"/>
      <c r="F244" s="28"/>
      <c r="G244" s="29">
        <f>SUM(G241:G243)</f>
        <v>0</v>
      </c>
      <c r="H244" s="28"/>
    </row>
    <row r="246" spans="1:8" x14ac:dyDescent="0.25">
      <c r="A246" s="32">
        <v>17</v>
      </c>
      <c r="B246" s="16" t="s">
        <v>252</v>
      </c>
      <c r="C246" s="16"/>
      <c r="D246" s="16"/>
    </row>
    <row r="247" spans="1:8" s="2" customFormat="1" ht="27" x14ac:dyDescent="0.25">
      <c r="A247" s="10" t="s">
        <v>1</v>
      </c>
      <c r="B247" s="11" t="s">
        <v>2</v>
      </c>
      <c r="C247" s="11" t="s">
        <v>3</v>
      </c>
      <c r="D247" s="10" t="s">
        <v>4</v>
      </c>
      <c r="E247" s="12" t="s">
        <v>5</v>
      </c>
      <c r="F247" s="13" t="s">
        <v>6</v>
      </c>
      <c r="G247" s="13" t="s">
        <v>7</v>
      </c>
      <c r="H247" s="13" t="s">
        <v>8</v>
      </c>
    </row>
    <row r="248" spans="1:8" ht="121.5" x14ac:dyDescent="0.25">
      <c r="A248" s="33" t="s">
        <v>253</v>
      </c>
      <c r="B248" s="34" t="s">
        <v>104</v>
      </c>
      <c r="C248" s="33" t="s">
        <v>21</v>
      </c>
      <c r="D248" s="33">
        <v>8</v>
      </c>
      <c r="E248" s="20"/>
      <c r="F248" s="24"/>
      <c r="G248" s="22"/>
      <c r="H248" s="22"/>
    </row>
    <row r="249" spans="1:8" ht="108" x14ac:dyDescent="0.25">
      <c r="A249" s="33" t="s">
        <v>254</v>
      </c>
      <c r="B249" s="34" t="s">
        <v>106</v>
      </c>
      <c r="C249" s="33" t="s">
        <v>21</v>
      </c>
      <c r="D249" s="33">
        <v>25</v>
      </c>
      <c r="E249" s="20"/>
      <c r="F249" s="21"/>
      <c r="G249" s="22"/>
      <c r="H249" s="22"/>
    </row>
    <row r="250" spans="1:8" ht="121.5" x14ac:dyDescent="0.25">
      <c r="A250" s="33" t="s">
        <v>255</v>
      </c>
      <c r="B250" s="34" t="s">
        <v>108</v>
      </c>
      <c r="C250" s="33" t="s">
        <v>21</v>
      </c>
      <c r="D250" s="33">
        <v>13</v>
      </c>
      <c r="E250" s="20"/>
      <c r="F250" s="24"/>
      <c r="G250" s="22"/>
      <c r="H250" s="22"/>
    </row>
    <row r="251" spans="1:8" ht="27" x14ac:dyDescent="0.25">
      <c r="A251" s="33" t="s">
        <v>256</v>
      </c>
      <c r="B251" s="34" t="s">
        <v>257</v>
      </c>
      <c r="C251" s="33" t="s">
        <v>11</v>
      </c>
      <c r="D251" s="33">
        <v>2</v>
      </c>
      <c r="E251" s="20"/>
      <c r="F251" s="24"/>
      <c r="G251" s="22"/>
      <c r="H251" s="22"/>
    </row>
    <row r="252" spans="1:8" ht="27" x14ac:dyDescent="0.25">
      <c r="A252" s="33" t="s">
        <v>258</v>
      </c>
      <c r="B252" s="34" t="s">
        <v>259</v>
      </c>
      <c r="C252" s="33" t="s">
        <v>11</v>
      </c>
      <c r="D252" s="33">
        <v>9</v>
      </c>
      <c r="E252" s="20"/>
      <c r="F252" s="24"/>
      <c r="G252" s="22"/>
      <c r="H252" s="22"/>
    </row>
    <row r="253" spans="1:8" ht="27" x14ac:dyDescent="0.25">
      <c r="A253" s="33" t="s">
        <v>260</v>
      </c>
      <c r="B253" s="34" t="s">
        <v>261</v>
      </c>
      <c r="C253" s="33" t="s">
        <v>18</v>
      </c>
      <c r="D253" s="33">
        <v>3</v>
      </c>
      <c r="E253" s="20"/>
      <c r="F253" s="24"/>
      <c r="G253" s="22"/>
      <c r="H253" s="22"/>
    </row>
    <row r="254" spans="1:8" ht="40.5" x14ac:dyDescent="0.25">
      <c r="A254" s="33" t="s">
        <v>262</v>
      </c>
      <c r="B254" s="34" t="s">
        <v>333</v>
      </c>
      <c r="C254" s="12" t="s">
        <v>101</v>
      </c>
      <c r="D254" s="33">
        <v>2</v>
      </c>
      <c r="E254" s="20"/>
      <c r="F254" s="24"/>
      <c r="G254" s="22"/>
      <c r="H254" s="22"/>
    </row>
    <row r="255" spans="1:8" ht="27" x14ac:dyDescent="0.25">
      <c r="A255" s="33" t="s">
        <v>263</v>
      </c>
      <c r="B255" s="34" t="s">
        <v>264</v>
      </c>
      <c r="C255" s="33" t="s">
        <v>21</v>
      </c>
      <c r="D255" s="33">
        <v>10</v>
      </c>
      <c r="E255" s="20"/>
      <c r="F255" s="21"/>
      <c r="G255" s="22"/>
      <c r="H255" s="22"/>
    </row>
    <row r="256" spans="1:8" ht="121.5" x14ac:dyDescent="0.25">
      <c r="A256" s="33" t="s">
        <v>265</v>
      </c>
      <c r="B256" s="34" t="s">
        <v>126</v>
      </c>
      <c r="C256" s="33" t="s">
        <v>21</v>
      </c>
      <c r="D256" s="33">
        <v>2</v>
      </c>
      <c r="E256" s="20"/>
      <c r="F256" s="24"/>
      <c r="G256" s="22"/>
      <c r="H256" s="22"/>
    </row>
    <row r="257" spans="1:8" ht="121.5" x14ac:dyDescent="0.25">
      <c r="A257" s="33" t="s">
        <v>266</v>
      </c>
      <c r="B257" s="34" t="s">
        <v>128</v>
      </c>
      <c r="C257" s="33" t="s">
        <v>21</v>
      </c>
      <c r="D257" s="33">
        <v>2</v>
      </c>
      <c r="E257" s="20"/>
      <c r="F257" s="24"/>
      <c r="G257" s="22"/>
      <c r="H257" s="22"/>
    </row>
    <row r="258" spans="1:8" x14ac:dyDescent="0.25">
      <c r="A258" s="26"/>
      <c r="B258" s="14" t="s">
        <v>31</v>
      </c>
      <c r="C258" s="27"/>
      <c r="D258" s="27"/>
      <c r="E258" s="27"/>
      <c r="F258" s="28"/>
      <c r="G258" s="29">
        <f>SUM(G248:G257)</f>
        <v>0</v>
      </c>
      <c r="H258" s="28"/>
    </row>
    <row r="259" spans="1:8" x14ac:dyDescent="0.25">
      <c r="A259" s="26"/>
      <c r="B259" s="14" t="s">
        <v>34</v>
      </c>
      <c r="C259" s="27"/>
      <c r="D259" s="27"/>
      <c r="E259" s="27"/>
      <c r="F259" s="28"/>
      <c r="G259" s="29">
        <f>+H257+H256+H250+H249+H248</f>
        <v>0</v>
      </c>
      <c r="H259" s="28"/>
    </row>
    <row r="260" spans="1:8" x14ac:dyDescent="0.25">
      <c r="A260" s="26"/>
      <c r="B260" s="14" t="s">
        <v>32</v>
      </c>
      <c r="C260" s="27"/>
      <c r="D260" s="27"/>
      <c r="E260" s="27"/>
      <c r="F260" s="28"/>
      <c r="G260" s="29">
        <f>+H255+H253+H252+H251</f>
        <v>0</v>
      </c>
      <c r="H260" s="28"/>
    </row>
    <row r="261" spans="1:8" x14ac:dyDescent="0.25">
      <c r="A261" s="26"/>
      <c r="B261" s="14" t="s">
        <v>33</v>
      </c>
      <c r="C261" s="27"/>
      <c r="D261" s="27"/>
      <c r="E261" s="27"/>
      <c r="F261" s="28"/>
      <c r="G261" s="29">
        <f>SUM(G258:G260)</f>
        <v>0</v>
      </c>
      <c r="H261" s="28"/>
    </row>
    <row r="263" spans="1:8" x14ac:dyDescent="0.25">
      <c r="A263" s="32">
        <v>18</v>
      </c>
      <c r="B263" s="16" t="s">
        <v>267</v>
      </c>
      <c r="C263" s="16"/>
      <c r="D263" s="16"/>
    </row>
    <row r="264" spans="1:8" s="2" customFormat="1" ht="27" x14ac:dyDescent="0.25">
      <c r="A264" s="10" t="s">
        <v>1</v>
      </c>
      <c r="B264" s="11" t="s">
        <v>2</v>
      </c>
      <c r="C264" s="11" t="s">
        <v>3</v>
      </c>
      <c r="D264" s="10" t="s">
        <v>4</v>
      </c>
      <c r="E264" s="12" t="s">
        <v>5</v>
      </c>
      <c r="F264" s="13" t="s">
        <v>6</v>
      </c>
      <c r="G264" s="13" t="s">
        <v>7</v>
      </c>
      <c r="H264" s="13" t="s">
        <v>8</v>
      </c>
    </row>
    <row r="265" spans="1:8" x14ac:dyDescent="0.25">
      <c r="A265" s="33" t="s">
        <v>268</v>
      </c>
      <c r="B265" s="34" t="s">
        <v>269</v>
      </c>
      <c r="C265" s="33" t="s">
        <v>11</v>
      </c>
      <c r="D265" s="33">
        <v>30</v>
      </c>
      <c r="E265" s="20"/>
      <c r="F265" s="24"/>
      <c r="G265" s="22"/>
      <c r="H265" s="22"/>
    </row>
    <row r="266" spans="1:8" x14ac:dyDescent="0.25">
      <c r="A266" s="33" t="s">
        <v>270</v>
      </c>
      <c r="B266" s="34" t="s">
        <v>271</v>
      </c>
      <c r="C266" s="33" t="s">
        <v>11</v>
      </c>
      <c r="D266" s="33">
        <v>30</v>
      </c>
      <c r="E266" s="20"/>
      <c r="F266" s="24"/>
      <c r="G266" s="22"/>
      <c r="H266" s="22"/>
    </row>
    <row r="267" spans="1:8" ht="94.5" x14ac:dyDescent="0.25">
      <c r="A267" s="33" t="s">
        <v>272</v>
      </c>
      <c r="B267" s="34" t="s">
        <v>273</v>
      </c>
      <c r="C267" s="33" t="s">
        <v>238</v>
      </c>
      <c r="D267" s="33">
        <v>120</v>
      </c>
      <c r="E267" s="20"/>
      <c r="F267" s="24"/>
      <c r="G267" s="22"/>
      <c r="H267" s="22"/>
    </row>
    <row r="268" spans="1:8" ht="67.5" x14ac:dyDescent="0.25">
      <c r="A268" s="33" t="s">
        <v>274</v>
      </c>
      <c r="B268" s="34" t="s">
        <v>275</v>
      </c>
      <c r="C268" s="33" t="s">
        <v>238</v>
      </c>
      <c r="D268" s="33">
        <v>80</v>
      </c>
      <c r="E268" s="20"/>
      <c r="F268" s="24"/>
      <c r="G268" s="22"/>
      <c r="H268" s="22"/>
    </row>
    <row r="269" spans="1:8" ht="40.5" x14ac:dyDescent="0.25">
      <c r="A269" s="33" t="s">
        <v>276</v>
      </c>
      <c r="B269" s="34" t="s">
        <v>242</v>
      </c>
      <c r="C269" s="33" t="s">
        <v>11</v>
      </c>
      <c r="D269" s="33">
        <v>30</v>
      </c>
      <c r="E269" s="20"/>
      <c r="F269" s="24"/>
      <c r="G269" s="22"/>
      <c r="H269" s="22"/>
    </row>
    <row r="270" spans="1:8" x14ac:dyDescent="0.25">
      <c r="A270" s="33" t="s">
        <v>277</v>
      </c>
      <c r="B270" s="34" t="s">
        <v>278</v>
      </c>
      <c r="C270" s="33" t="s">
        <v>238</v>
      </c>
      <c r="D270" s="33">
        <v>30</v>
      </c>
      <c r="E270" s="20"/>
      <c r="F270" s="24"/>
      <c r="G270" s="22"/>
      <c r="H270" s="22"/>
    </row>
    <row r="271" spans="1:8" x14ac:dyDescent="0.25">
      <c r="A271" s="26"/>
      <c r="B271" s="14" t="s">
        <v>31</v>
      </c>
      <c r="C271" s="27"/>
      <c r="D271" s="27"/>
      <c r="E271" s="27"/>
      <c r="F271" s="28"/>
      <c r="G271" s="29">
        <f>SUM(G265:G270)</f>
        <v>0</v>
      </c>
      <c r="H271" s="28"/>
    </row>
    <row r="272" spans="1:8" x14ac:dyDescent="0.25">
      <c r="A272" s="26"/>
      <c r="B272" s="14" t="s">
        <v>32</v>
      </c>
      <c r="C272" s="27"/>
      <c r="D272" s="27"/>
      <c r="E272" s="27"/>
      <c r="F272" s="28"/>
      <c r="G272" s="29">
        <f>SUM(H265:H270)</f>
        <v>0</v>
      </c>
      <c r="H272" s="28"/>
    </row>
    <row r="273" spans="1:8" x14ac:dyDescent="0.25">
      <c r="A273" s="26"/>
      <c r="B273" s="14" t="s">
        <v>33</v>
      </c>
      <c r="C273" s="27"/>
      <c r="D273" s="27"/>
      <c r="E273" s="27"/>
      <c r="F273" s="28"/>
      <c r="G273" s="29">
        <f>+G272+G271</f>
        <v>0</v>
      </c>
      <c r="H273" s="28"/>
    </row>
    <row r="275" spans="1:8" x14ac:dyDescent="0.25">
      <c r="A275" s="32">
        <v>19</v>
      </c>
      <c r="B275" s="16" t="s">
        <v>279</v>
      </c>
      <c r="C275" s="16"/>
      <c r="D275" s="16"/>
    </row>
    <row r="276" spans="1:8" s="2" customFormat="1" ht="27" x14ac:dyDescent="0.25">
      <c r="A276" s="10" t="s">
        <v>1</v>
      </c>
      <c r="B276" s="11" t="s">
        <v>2</v>
      </c>
      <c r="C276" s="11" t="s">
        <v>3</v>
      </c>
      <c r="D276" s="10" t="s">
        <v>4</v>
      </c>
      <c r="E276" s="12" t="s">
        <v>5</v>
      </c>
      <c r="F276" s="13" t="s">
        <v>6</v>
      </c>
      <c r="G276" s="13" t="s">
        <v>7</v>
      </c>
      <c r="H276" s="13" t="s">
        <v>8</v>
      </c>
    </row>
    <row r="277" spans="1:8" x14ac:dyDescent="0.25">
      <c r="A277" s="37" t="s">
        <v>280</v>
      </c>
      <c r="B277" s="40" t="s">
        <v>281</v>
      </c>
      <c r="C277" s="37" t="s">
        <v>11</v>
      </c>
      <c r="D277" s="37">
        <v>4000</v>
      </c>
      <c r="E277" s="25"/>
      <c r="F277" s="24"/>
      <c r="G277" s="22"/>
      <c r="H277" s="22"/>
    </row>
    <row r="278" spans="1:8" ht="121.5" x14ac:dyDescent="0.25">
      <c r="A278" s="33" t="s">
        <v>282</v>
      </c>
      <c r="B278" s="40" t="s">
        <v>283</v>
      </c>
      <c r="C278" s="33" t="s">
        <v>21</v>
      </c>
      <c r="D278" s="33">
        <v>2</v>
      </c>
      <c r="E278" s="20"/>
      <c r="F278" s="21"/>
      <c r="G278" s="22"/>
      <c r="H278" s="22"/>
    </row>
    <row r="279" spans="1:8" ht="108" x14ac:dyDescent="0.25">
      <c r="A279" s="33" t="s">
        <v>284</v>
      </c>
      <c r="B279" s="34" t="s">
        <v>285</v>
      </c>
      <c r="C279" s="33" t="s">
        <v>21</v>
      </c>
      <c r="D279" s="33">
        <v>12</v>
      </c>
      <c r="E279" s="20"/>
      <c r="F279" s="24"/>
      <c r="G279" s="22"/>
      <c r="H279" s="22"/>
    </row>
    <row r="280" spans="1:8" ht="108" x14ac:dyDescent="0.25">
      <c r="A280" s="33" t="s">
        <v>286</v>
      </c>
      <c r="B280" s="34" t="s">
        <v>189</v>
      </c>
      <c r="C280" s="33" t="s">
        <v>21</v>
      </c>
      <c r="D280" s="33">
        <v>15</v>
      </c>
      <c r="E280" s="20"/>
      <c r="F280" s="21"/>
      <c r="G280" s="22"/>
      <c r="H280" s="22"/>
    </row>
    <row r="281" spans="1:8" x14ac:dyDescent="0.25">
      <c r="A281" s="33" t="s">
        <v>287</v>
      </c>
      <c r="B281" s="34" t="s">
        <v>288</v>
      </c>
      <c r="C281" s="33" t="s">
        <v>11</v>
      </c>
      <c r="D281" s="33">
        <v>1</v>
      </c>
      <c r="E281" s="20"/>
      <c r="F281" s="24"/>
      <c r="G281" s="22"/>
      <c r="H281" s="22"/>
    </row>
    <row r="282" spans="1:8" x14ac:dyDescent="0.25">
      <c r="A282" s="37" t="s">
        <v>289</v>
      </c>
      <c r="B282" s="38" t="s">
        <v>290</v>
      </c>
      <c r="C282" s="37" t="s">
        <v>18</v>
      </c>
      <c r="D282" s="37">
        <v>1</v>
      </c>
      <c r="E282" s="25"/>
      <c r="F282" s="24"/>
      <c r="G282" s="22"/>
      <c r="H282" s="22"/>
    </row>
    <row r="283" spans="1:8" ht="27" x14ac:dyDescent="0.25">
      <c r="A283" s="33" t="s">
        <v>291</v>
      </c>
      <c r="B283" s="34" t="s">
        <v>118</v>
      </c>
      <c r="C283" s="33" t="s">
        <v>18</v>
      </c>
      <c r="D283" s="33">
        <v>1</v>
      </c>
      <c r="E283" s="20"/>
      <c r="F283" s="21"/>
      <c r="G283" s="22"/>
      <c r="H283" s="22"/>
    </row>
    <row r="284" spans="1:8" ht="27" x14ac:dyDescent="0.25">
      <c r="A284" s="33" t="s">
        <v>292</v>
      </c>
      <c r="B284" s="34" t="s">
        <v>87</v>
      </c>
      <c r="C284" s="33" t="s">
        <v>18</v>
      </c>
      <c r="D284" s="33">
        <v>1</v>
      </c>
      <c r="E284" s="20"/>
      <c r="F284" s="24"/>
      <c r="G284" s="22"/>
      <c r="H284" s="22"/>
    </row>
    <row r="285" spans="1:8" ht="27" x14ac:dyDescent="0.25">
      <c r="A285" s="33" t="s">
        <v>293</v>
      </c>
      <c r="B285" s="34" t="s">
        <v>294</v>
      </c>
      <c r="C285" s="33" t="s">
        <v>18</v>
      </c>
      <c r="D285" s="33">
        <v>1</v>
      </c>
      <c r="E285" s="20"/>
      <c r="F285" s="24"/>
      <c r="G285" s="22"/>
      <c r="H285" s="22"/>
    </row>
    <row r="286" spans="1:8" x14ac:dyDescent="0.25">
      <c r="A286" s="26"/>
      <c r="B286" s="14" t="s">
        <v>31</v>
      </c>
      <c r="C286" s="27"/>
      <c r="D286" s="27"/>
      <c r="E286" s="27"/>
      <c r="F286" s="28"/>
      <c r="G286" s="29">
        <f>SUM(G277:G285)</f>
        <v>0</v>
      </c>
      <c r="H286" s="28"/>
    </row>
    <row r="287" spans="1:8" x14ac:dyDescent="0.25">
      <c r="A287" s="26"/>
      <c r="B287" s="14" t="s">
        <v>34</v>
      </c>
      <c r="C287" s="27"/>
      <c r="D287" s="27"/>
      <c r="E287" s="27"/>
      <c r="F287" s="28"/>
      <c r="G287" s="29">
        <f>+H280+H279+H278</f>
        <v>0</v>
      </c>
      <c r="H287" s="28"/>
    </row>
    <row r="288" spans="1:8" x14ac:dyDescent="0.25">
      <c r="A288" s="26"/>
      <c r="B288" s="14" t="s">
        <v>32</v>
      </c>
      <c r="C288" s="27"/>
      <c r="D288" s="27"/>
      <c r="E288" s="27"/>
      <c r="F288" s="28"/>
      <c r="G288" s="29">
        <f>+H285+H284+H283+H282+H281</f>
        <v>0</v>
      </c>
      <c r="H288" s="28"/>
    </row>
    <row r="289" spans="1:8" x14ac:dyDescent="0.25">
      <c r="A289" s="26"/>
      <c r="B289" s="14" t="s">
        <v>33</v>
      </c>
      <c r="C289" s="27"/>
      <c r="D289" s="27"/>
      <c r="E289" s="27"/>
      <c r="F289" s="28"/>
      <c r="G289" s="29">
        <f>SUM(G286:G288)</f>
        <v>0</v>
      </c>
      <c r="H289" s="28"/>
    </row>
    <row r="291" spans="1:8" x14ac:dyDescent="0.25">
      <c r="A291" s="32">
        <v>20</v>
      </c>
      <c r="B291" s="16" t="s">
        <v>295</v>
      </c>
      <c r="C291" s="16"/>
      <c r="D291" s="16"/>
    </row>
    <row r="292" spans="1:8" s="2" customFormat="1" ht="27" x14ac:dyDescent="0.25">
      <c r="A292" s="10" t="s">
        <v>1</v>
      </c>
      <c r="B292" s="11" t="s">
        <v>2</v>
      </c>
      <c r="C292" s="11" t="s">
        <v>3</v>
      </c>
      <c r="D292" s="10" t="s">
        <v>4</v>
      </c>
      <c r="E292" s="12" t="s">
        <v>5</v>
      </c>
      <c r="F292" s="13" t="s">
        <v>6</v>
      </c>
      <c r="G292" s="13" t="s">
        <v>7</v>
      </c>
      <c r="H292" s="13" t="s">
        <v>8</v>
      </c>
    </row>
    <row r="293" spans="1:8" x14ac:dyDescent="0.25">
      <c r="A293" s="33" t="s">
        <v>296</v>
      </c>
      <c r="B293" s="34" t="s">
        <v>297</v>
      </c>
      <c r="C293" s="33" t="s">
        <v>21</v>
      </c>
      <c r="D293" s="33">
        <v>8</v>
      </c>
      <c r="E293" s="20"/>
      <c r="F293" s="24"/>
      <c r="G293" s="22"/>
      <c r="H293" s="22"/>
    </row>
    <row r="294" spans="1:8" x14ac:dyDescent="0.25">
      <c r="A294" s="33" t="s">
        <v>298</v>
      </c>
      <c r="B294" s="34" t="s">
        <v>299</v>
      </c>
      <c r="C294" s="33" t="s">
        <v>11</v>
      </c>
      <c r="D294" s="33">
        <v>200</v>
      </c>
      <c r="E294" s="20"/>
      <c r="F294" s="24"/>
      <c r="G294" s="22"/>
      <c r="H294" s="22"/>
    </row>
    <row r="295" spans="1:8" ht="27" x14ac:dyDescent="0.25">
      <c r="A295" s="33" t="s">
        <v>300</v>
      </c>
      <c r="B295" s="34" t="s">
        <v>89</v>
      </c>
      <c r="C295" s="33" t="s">
        <v>11</v>
      </c>
      <c r="D295" s="33">
        <v>2</v>
      </c>
      <c r="E295" s="20"/>
      <c r="F295" s="24"/>
      <c r="G295" s="22"/>
      <c r="H295" s="22"/>
    </row>
    <row r="296" spans="1:8" x14ac:dyDescent="0.25">
      <c r="A296" s="33" t="s">
        <v>301</v>
      </c>
      <c r="B296" s="34" t="s">
        <v>302</v>
      </c>
      <c r="C296" s="33" t="s">
        <v>11</v>
      </c>
      <c r="D296" s="33">
        <v>4</v>
      </c>
      <c r="E296" s="20"/>
      <c r="F296" s="24"/>
      <c r="G296" s="22"/>
      <c r="H296" s="22"/>
    </row>
    <row r="297" spans="1:8" x14ac:dyDescent="0.25">
      <c r="A297" s="33" t="s">
        <v>303</v>
      </c>
      <c r="B297" s="34" t="s">
        <v>304</v>
      </c>
      <c r="C297" s="33" t="s">
        <v>18</v>
      </c>
      <c r="D297" s="33">
        <v>1</v>
      </c>
      <c r="E297" s="20"/>
      <c r="F297" s="24"/>
      <c r="G297" s="22"/>
      <c r="H297" s="22"/>
    </row>
    <row r="298" spans="1:8" ht="27" x14ac:dyDescent="0.25">
      <c r="A298" s="33" t="s">
        <v>305</v>
      </c>
      <c r="B298" s="35" t="s">
        <v>306</v>
      </c>
      <c r="C298" s="33" t="s">
        <v>11</v>
      </c>
      <c r="D298" s="33">
        <v>1</v>
      </c>
      <c r="E298" s="20"/>
      <c r="F298" s="24"/>
      <c r="G298" s="22"/>
      <c r="H298" s="22"/>
    </row>
    <row r="299" spans="1:8" x14ac:dyDescent="0.25">
      <c r="A299" s="33" t="s">
        <v>307</v>
      </c>
      <c r="B299" s="34" t="s">
        <v>308</v>
      </c>
      <c r="C299" s="33" t="s">
        <v>11</v>
      </c>
      <c r="D299" s="33">
        <v>4</v>
      </c>
      <c r="E299" s="20"/>
      <c r="F299" s="24"/>
      <c r="G299" s="22"/>
      <c r="H299" s="22"/>
    </row>
    <row r="300" spans="1:8" x14ac:dyDescent="0.25">
      <c r="A300" s="33" t="s">
        <v>309</v>
      </c>
      <c r="B300" s="34" t="s">
        <v>310</v>
      </c>
      <c r="C300" s="33" t="s">
        <v>11</v>
      </c>
      <c r="D300" s="33">
        <v>2</v>
      </c>
      <c r="E300" s="20"/>
      <c r="F300" s="24"/>
      <c r="G300" s="22"/>
      <c r="H300" s="22"/>
    </row>
    <row r="301" spans="1:8" x14ac:dyDescent="0.25">
      <c r="A301" s="33" t="s">
        <v>311</v>
      </c>
      <c r="B301" s="34" t="s">
        <v>312</v>
      </c>
      <c r="C301" s="33" t="s">
        <v>11</v>
      </c>
      <c r="D301" s="33">
        <v>2</v>
      </c>
      <c r="E301" s="20"/>
      <c r="F301" s="24"/>
      <c r="G301" s="22"/>
      <c r="H301" s="22"/>
    </row>
    <row r="302" spans="1:8" ht="40.5" x14ac:dyDescent="0.25">
      <c r="A302" s="33" t="s">
        <v>313</v>
      </c>
      <c r="B302" s="34" t="s">
        <v>334</v>
      </c>
      <c r="C302" s="33" t="s">
        <v>101</v>
      </c>
      <c r="D302" s="33">
        <v>30</v>
      </c>
      <c r="E302" s="20"/>
      <c r="F302" s="24"/>
      <c r="G302" s="22"/>
      <c r="H302" s="22"/>
    </row>
    <row r="303" spans="1:8" x14ac:dyDescent="0.25">
      <c r="A303" s="26"/>
      <c r="B303" s="14" t="s">
        <v>31</v>
      </c>
      <c r="C303" s="27"/>
      <c r="D303" s="27"/>
      <c r="E303" s="27"/>
      <c r="F303" s="28"/>
      <c r="G303" s="29">
        <f>SUM(G293:G302)</f>
        <v>0</v>
      </c>
      <c r="H303" s="28"/>
    </row>
    <row r="304" spans="1:8" x14ac:dyDescent="0.25">
      <c r="A304" s="26"/>
      <c r="B304" s="14" t="s">
        <v>34</v>
      </c>
      <c r="C304" s="27"/>
      <c r="D304" s="27"/>
      <c r="E304" s="27"/>
      <c r="F304" s="28"/>
      <c r="G304" s="29">
        <f>+H296</f>
        <v>0</v>
      </c>
      <c r="H304" s="28"/>
    </row>
    <row r="305" spans="1:8" x14ac:dyDescent="0.25">
      <c r="A305" s="26"/>
      <c r="B305" s="14" t="s">
        <v>32</v>
      </c>
      <c r="C305" s="27"/>
      <c r="D305" s="27"/>
      <c r="E305" s="27"/>
      <c r="F305" s="28"/>
      <c r="G305" s="29">
        <f>+H301+H300+H299+H298+H297+H295+H294</f>
        <v>0</v>
      </c>
      <c r="H305" s="28"/>
    </row>
    <row r="306" spans="1:8" x14ac:dyDescent="0.25">
      <c r="A306" s="26"/>
      <c r="B306" s="14" t="s">
        <v>33</v>
      </c>
      <c r="C306" s="27"/>
      <c r="D306" s="27"/>
      <c r="E306" s="27"/>
      <c r="F306" s="28"/>
      <c r="G306" s="29">
        <f>SUM(G303:G305)</f>
        <v>0</v>
      </c>
      <c r="H306" s="28"/>
    </row>
    <row r="308" spans="1:8" x14ac:dyDescent="0.25">
      <c r="A308" s="32">
        <v>21</v>
      </c>
      <c r="B308" s="16" t="s">
        <v>314</v>
      </c>
      <c r="C308" s="16"/>
      <c r="D308" s="16"/>
    </row>
    <row r="309" spans="1:8" s="2" customFormat="1" ht="27" x14ac:dyDescent="0.25">
      <c r="A309" s="10" t="s">
        <v>1</v>
      </c>
      <c r="B309" s="11" t="s">
        <v>2</v>
      </c>
      <c r="C309" s="11" t="s">
        <v>3</v>
      </c>
      <c r="D309" s="10" t="s">
        <v>4</v>
      </c>
      <c r="E309" s="12" t="s">
        <v>5</v>
      </c>
      <c r="F309" s="13" t="s">
        <v>6</v>
      </c>
      <c r="G309" s="13" t="s">
        <v>7</v>
      </c>
      <c r="H309" s="13" t="s">
        <v>8</v>
      </c>
    </row>
    <row r="310" spans="1:8" x14ac:dyDescent="0.25">
      <c r="A310" s="33" t="s">
        <v>315</v>
      </c>
      <c r="B310" s="34" t="s">
        <v>316</v>
      </c>
      <c r="C310" s="33" t="s">
        <v>11</v>
      </c>
      <c r="D310" s="33">
        <v>200</v>
      </c>
      <c r="E310" s="20"/>
      <c r="F310" s="24"/>
      <c r="G310" s="22"/>
      <c r="H310" s="22"/>
    </row>
    <row r="311" spans="1:8" x14ac:dyDescent="0.25">
      <c r="A311" s="33" t="s">
        <v>317</v>
      </c>
      <c r="B311" s="34" t="s">
        <v>271</v>
      </c>
      <c r="C311" s="33" t="s">
        <v>11</v>
      </c>
      <c r="D311" s="33">
        <v>200</v>
      </c>
      <c r="E311" s="20"/>
      <c r="F311" s="24"/>
      <c r="G311" s="22"/>
      <c r="H311" s="22"/>
    </row>
    <row r="312" spans="1:8" ht="94.5" x14ac:dyDescent="0.25">
      <c r="A312" s="33" t="s">
        <v>318</v>
      </c>
      <c r="B312" s="34" t="s">
        <v>319</v>
      </c>
      <c r="C312" s="33" t="s">
        <v>238</v>
      </c>
      <c r="D312" s="33">
        <v>2</v>
      </c>
      <c r="E312" s="20"/>
      <c r="F312" s="24"/>
      <c r="G312" s="22"/>
      <c r="H312" s="22"/>
    </row>
    <row r="313" spans="1:8" ht="67.5" x14ac:dyDescent="0.25">
      <c r="A313" s="33" t="s">
        <v>320</v>
      </c>
      <c r="B313" s="34" t="s">
        <v>240</v>
      </c>
      <c r="C313" s="33" t="s">
        <v>238</v>
      </c>
      <c r="D313" s="33">
        <v>30</v>
      </c>
      <c r="E313" s="20"/>
      <c r="F313" s="24"/>
      <c r="G313" s="22"/>
      <c r="H313" s="22"/>
    </row>
    <row r="314" spans="1:8" ht="40.5" x14ac:dyDescent="0.25">
      <c r="A314" s="33" t="s">
        <v>321</v>
      </c>
      <c r="B314" s="34" t="s">
        <v>242</v>
      </c>
      <c r="C314" s="33" t="s">
        <v>11</v>
      </c>
      <c r="D314" s="33">
        <v>30</v>
      </c>
      <c r="E314" s="20"/>
      <c r="F314" s="24"/>
      <c r="G314" s="22"/>
      <c r="H314" s="22"/>
    </row>
    <row r="315" spans="1:8" x14ac:dyDescent="0.25">
      <c r="A315" s="33" t="s">
        <v>322</v>
      </c>
      <c r="B315" s="34" t="s">
        <v>278</v>
      </c>
      <c r="C315" s="33" t="s">
        <v>238</v>
      </c>
      <c r="D315" s="33">
        <v>30</v>
      </c>
      <c r="E315" s="20"/>
      <c r="F315" s="24"/>
      <c r="G315" s="22"/>
      <c r="H315" s="22"/>
    </row>
    <row r="316" spans="1:8" x14ac:dyDescent="0.25">
      <c r="A316" s="26"/>
      <c r="B316" s="14" t="s">
        <v>31</v>
      </c>
      <c r="C316" s="27"/>
      <c r="D316" s="27"/>
      <c r="E316" s="27"/>
      <c r="F316" s="28"/>
      <c r="G316" s="29">
        <f>SUM(G310:G315)</f>
        <v>0</v>
      </c>
      <c r="H316" s="28"/>
    </row>
    <row r="317" spans="1:8" x14ac:dyDescent="0.25">
      <c r="A317" s="26"/>
      <c r="B317" s="14" t="s">
        <v>32</v>
      </c>
      <c r="C317" s="27"/>
      <c r="D317" s="27"/>
      <c r="E317" s="27"/>
      <c r="F317" s="28"/>
      <c r="G317" s="29">
        <f>SUM(H310:H315)</f>
        <v>0</v>
      </c>
      <c r="H317" s="28"/>
    </row>
    <row r="318" spans="1:8" x14ac:dyDescent="0.25">
      <c r="A318" s="26"/>
      <c r="B318" s="14" t="s">
        <v>33</v>
      </c>
      <c r="C318" s="27"/>
      <c r="D318" s="27"/>
      <c r="E318" s="27"/>
      <c r="F318" s="28"/>
      <c r="G318" s="29">
        <f>+G317+G316</f>
        <v>0</v>
      </c>
      <c r="H318" s="28"/>
    </row>
    <row r="320" spans="1:8" x14ac:dyDescent="0.25">
      <c r="B320" s="14" t="s">
        <v>326</v>
      </c>
      <c r="G320" s="41">
        <f>+G316+G303+G286+G271+G258+G241+G232+G219+G206+G191+G173+G157+G140+G124+G109+G94+G78+G62+G45+G29+G15</f>
        <v>0</v>
      </c>
    </row>
    <row r="321" spans="2:7" x14ac:dyDescent="0.25">
      <c r="B321" s="14" t="s">
        <v>323</v>
      </c>
      <c r="G321" s="41">
        <f>+G304+G287+G259+G242+G220+G207+G192+G174+G158+G141+G125+G110+G95+G46+G30+G16</f>
        <v>0</v>
      </c>
    </row>
    <row r="322" spans="2:7" x14ac:dyDescent="0.25">
      <c r="B322" s="14" t="s">
        <v>324</v>
      </c>
      <c r="G322" s="41">
        <f>+G317+G305+G288+G272+G260+G243+G233+G221+G208+G193+G175+G159+G142+G126+G111+G96+G79+G63+G47+G31+G17</f>
        <v>0</v>
      </c>
    </row>
    <row r="323" spans="2:7" x14ac:dyDescent="0.25">
      <c r="B323" s="14" t="s">
        <v>325</v>
      </c>
      <c r="G323" s="41">
        <f>+G318+G306+G289+G273+G261+G244+G234+G222+G209+G194+G176+G160+G143+G127+G112+G97+G80+G64+G48+G32+G18</f>
        <v>0</v>
      </c>
    </row>
    <row r="327" spans="2:7" x14ac:dyDescent="0.25">
      <c r="B327" s="23" t="s">
        <v>329</v>
      </c>
    </row>
  </sheetData>
  <mergeCells count="24">
    <mergeCell ref="F4:G4"/>
    <mergeCell ref="B178:D178"/>
    <mergeCell ref="B20:D20"/>
    <mergeCell ref="B34:D34"/>
    <mergeCell ref="B50:D50"/>
    <mergeCell ref="B66:D66"/>
    <mergeCell ref="B82:D82"/>
    <mergeCell ref="B99:D99"/>
    <mergeCell ref="B114:D114"/>
    <mergeCell ref="B129:D129"/>
    <mergeCell ref="B145:D145"/>
    <mergeCell ref="B162:D162"/>
    <mergeCell ref="A1:H1"/>
    <mergeCell ref="A2:H2"/>
    <mergeCell ref="A3:H3"/>
    <mergeCell ref="B275:D275"/>
    <mergeCell ref="B291:D291"/>
    <mergeCell ref="B308:D308"/>
    <mergeCell ref="B196:D196"/>
    <mergeCell ref="B211:D211"/>
    <mergeCell ref="B224:D224"/>
    <mergeCell ref="B236:D236"/>
    <mergeCell ref="B246:D246"/>
    <mergeCell ref="B263:D263"/>
  </mergeCells>
  <phoneticPr fontId="2" type="noConversion"/>
  <pageMargins left="0.7" right="0.7" top="0.75" bottom="0.75" header="0.3" footer="0.3"/>
  <pageSetup scale="61" orientation="portrait" horizontalDpi="4294967294"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Susana Lozano Royero</dc:creator>
  <cp:lastModifiedBy>Suleidy Fabrina Amaya Gonzalez</cp:lastModifiedBy>
  <dcterms:created xsi:type="dcterms:W3CDTF">2025-11-11T14:58:33Z</dcterms:created>
  <dcterms:modified xsi:type="dcterms:W3CDTF">2025-11-26T02:18:52Z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2025-11-11T15:40:58Z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a12c16f2-0c88-4104-a6aa-6c618b0dd251</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