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bd4e33bf2a27b034/1. IDPC/Mínima cuantía/JUEGO/"/>
    </mc:Choice>
  </mc:AlternateContent>
  <xr:revisionPtr revIDLastSave="31" documentId="8_{48D7C20C-EAEF-4A4A-84DE-111F774224C6}" xr6:coauthVersionLast="47" xr6:coauthVersionMax="47" xr10:uidLastSave="{D68B24BF-AD34-4B17-A361-6BB1235F5456}"/>
  <bookViews>
    <workbookView xWindow="-120" yWindow="-120" windowWidth="20730" windowHeight="11040" xr2:uid="{00000000-000D-0000-FFFF-FFFF00000000}"/>
  </bookViews>
  <sheets>
    <sheet name="FORMATO PROPUESTA ECONOMICA" sheetId="1" r:id="rId1"/>
    <sheet name="Estudio de mercado -2024 " sheetId="2" state="hidden" r:id="rId2"/>
  </sheets>
  <definedNames>
    <definedName name="__xlfn_AVERAGEIF">#REF!</definedName>
    <definedName name="ag" localSheetId="0">#REF!</definedName>
    <definedName name="ag">#REF!</definedName>
    <definedName name="BBB" localSheetId="0">#REF!</definedName>
    <definedName name="BBB">#REF!</definedName>
    <definedName name="cociente" localSheetId="0">#REF!</definedName>
    <definedName name="cociente">#REF!</definedName>
    <definedName name="Excel_BuiltIn_Print_Area_1_1" localSheetId="0">#REF!</definedName>
    <definedName name="Excel_BuiltIn_Print_Area_1_1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3">#REF!</definedName>
    <definedName name="Excel_BuiltIn_Print_Area_3_1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5_1_1_1">#REF!</definedName>
    <definedName name="Excel_BuiltIn_Print_Area_6">#REF!</definedName>
    <definedName name="Excel_BuiltIn_Print_Area_7">#REF!</definedName>
    <definedName name="Excel_BuiltIn_Print_Area_8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3">#REF!</definedName>
    <definedName name="Excel_BuiltIn_Print_Titles_3_1">#REF!</definedName>
    <definedName name="Excel_BuiltIn_Print_Titles_5">#REF!</definedName>
    <definedName name="Excel_BuiltIn_Print_Titles_6">#REF!</definedName>
    <definedName name="Excel_BuiltIn_Print_Titles_7">#REF!</definedName>
    <definedName name="hb" localSheetId="0">#REF!</definedName>
    <definedName name="hb">#REF!</definedName>
    <definedName name="matriz" localSheetId="0">#REF!</definedName>
    <definedName name="matriz">#REF!</definedName>
    <definedName name="sdivide" localSheetId="0">#REF!</definedName>
    <definedName name="sdivid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BxIqvJ/TPURiKQxJpKokOXQaSGIxjtKgzqLV/BK/A2w=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9" i="1"/>
  <c r="L47" i="2"/>
  <c r="G47" i="2"/>
  <c r="F47" i="2"/>
  <c r="E47" i="2"/>
  <c r="K46" i="2"/>
  <c r="J46" i="2"/>
  <c r="I46" i="2"/>
  <c r="H46" i="2"/>
  <c r="M46" i="2" s="1"/>
  <c r="K45" i="2"/>
  <c r="J45" i="2"/>
  <c r="I45" i="2"/>
  <c r="H45" i="2"/>
  <c r="M45" i="2" s="1"/>
  <c r="K44" i="2"/>
  <c r="J44" i="2"/>
  <c r="I44" i="2"/>
  <c r="H44" i="2"/>
  <c r="M44" i="2" s="1"/>
  <c r="K43" i="2"/>
  <c r="J43" i="2"/>
  <c r="I43" i="2"/>
  <c r="H43" i="2"/>
  <c r="M43" i="2" s="1"/>
  <c r="K42" i="2"/>
  <c r="J42" i="2"/>
  <c r="I42" i="2"/>
  <c r="H42" i="2"/>
  <c r="M42" i="2" s="1"/>
  <c r="K41" i="2"/>
  <c r="J41" i="2"/>
  <c r="I41" i="2"/>
  <c r="H41" i="2"/>
  <c r="M41" i="2" s="1"/>
  <c r="K40" i="2"/>
  <c r="J40" i="2"/>
  <c r="I40" i="2"/>
  <c r="H40" i="2"/>
  <c r="M40" i="2" s="1"/>
  <c r="K39" i="2"/>
  <c r="J39" i="2"/>
  <c r="I39" i="2"/>
  <c r="H39" i="2"/>
  <c r="M39" i="2" s="1"/>
  <c r="M38" i="2"/>
  <c r="K38" i="2"/>
  <c r="J38" i="2"/>
  <c r="I38" i="2"/>
  <c r="H38" i="2"/>
  <c r="M37" i="2"/>
  <c r="K37" i="2"/>
  <c r="J37" i="2"/>
  <c r="I37" i="2"/>
  <c r="H37" i="2"/>
  <c r="K36" i="2"/>
  <c r="J36" i="2"/>
  <c r="I36" i="2"/>
  <c r="H36" i="2"/>
  <c r="M36" i="2" s="1"/>
  <c r="K35" i="2"/>
  <c r="J35" i="2"/>
  <c r="I35" i="2"/>
  <c r="H35" i="2"/>
  <c r="M35" i="2" s="1"/>
  <c r="K34" i="2"/>
  <c r="J34" i="2"/>
  <c r="I34" i="2"/>
  <c r="H34" i="2"/>
  <c r="M34" i="2" s="1"/>
  <c r="K33" i="2"/>
  <c r="J33" i="2"/>
  <c r="I33" i="2"/>
  <c r="H33" i="2"/>
  <c r="M33" i="2" s="1"/>
  <c r="K32" i="2"/>
  <c r="J32" i="2"/>
  <c r="I32" i="2"/>
  <c r="H32" i="2"/>
  <c r="M32" i="2" s="1"/>
  <c r="K31" i="2"/>
  <c r="J31" i="2"/>
  <c r="I31" i="2"/>
  <c r="H31" i="2"/>
  <c r="M31" i="2" s="1"/>
  <c r="M30" i="2"/>
  <c r="K30" i="2"/>
  <c r="J30" i="2"/>
  <c r="I30" i="2"/>
  <c r="H30" i="2"/>
  <c r="M29" i="2"/>
  <c r="K29" i="2"/>
  <c r="J29" i="2"/>
  <c r="I29" i="2"/>
  <c r="H29" i="2"/>
  <c r="K28" i="2"/>
  <c r="J28" i="2"/>
  <c r="I28" i="2"/>
  <c r="H28" i="2"/>
  <c r="M28" i="2" s="1"/>
  <c r="K27" i="2"/>
  <c r="J27" i="2"/>
  <c r="I27" i="2"/>
  <c r="H27" i="2"/>
  <c r="M27" i="2" s="1"/>
  <c r="K26" i="2"/>
  <c r="J26" i="2"/>
  <c r="I26" i="2"/>
  <c r="H26" i="2"/>
  <c r="M26" i="2" s="1"/>
  <c r="K25" i="2"/>
  <c r="J25" i="2"/>
  <c r="I25" i="2"/>
  <c r="H25" i="2"/>
  <c r="M25" i="2" s="1"/>
  <c r="K24" i="2"/>
  <c r="J24" i="2"/>
  <c r="I24" i="2"/>
  <c r="H24" i="2"/>
  <c r="M24" i="2" s="1"/>
  <c r="K23" i="2"/>
  <c r="J23" i="2"/>
  <c r="I23" i="2"/>
  <c r="H23" i="2"/>
  <c r="M23" i="2" s="1"/>
  <c r="M22" i="2"/>
  <c r="K22" i="2"/>
  <c r="J22" i="2"/>
  <c r="I22" i="2"/>
  <c r="H22" i="2"/>
  <c r="M21" i="2"/>
  <c r="K21" i="2"/>
  <c r="J21" i="2"/>
  <c r="I21" i="2"/>
  <c r="H21" i="2"/>
  <c r="K20" i="2"/>
  <c r="J20" i="2"/>
  <c r="I20" i="2"/>
  <c r="H20" i="2"/>
  <c r="M20" i="2" s="1"/>
  <c r="K18" i="2"/>
  <c r="J18" i="2"/>
  <c r="I18" i="2"/>
  <c r="H18" i="2"/>
  <c r="M18" i="2" s="1"/>
  <c r="K17" i="2"/>
  <c r="K16" i="2"/>
  <c r="J16" i="2"/>
  <c r="I16" i="2"/>
  <c r="H16" i="2"/>
  <c r="M16" i="2" s="1"/>
  <c r="K15" i="2"/>
  <c r="J15" i="2"/>
  <c r="I15" i="2"/>
  <c r="H15" i="2"/>
  <c r="M15" i="2" s="1"/>
  <c r="K14" i="2"/>
  <c r="J14" i="2"/>
  <c r="I14" i="2"/>
  <c r="H14" i="2"/>
  <c r="M14" i="2" s="1"/>
  <c r="K13" i="2"/>
  <c r="J13" i="2"/>
  <c r="I13" i="2"/>
  <c r="H13" i="2"/>
  <c r="M13" i="2" s="1"/>
  <c r="K12" i="2"/>
  <c r="J12" i="2"/>
  <c r="I12" i="2"/>
  <c r="H12" i="2"/>
  <c r="M12" i="2" s="1"/>
  <c r="M11" i="2"/>
  <c r="K11" i="2"/>
  <c r="J11" i="2"/>
  <c r="I11" i="2"/>
  <c r="H11" i="2"/>
  <c r="K10" i="2"/>
  <c r="J10" i="2"/>
  <c r="I10" i="2"/>
  <c r="H10" i="2"/>
  <c r="M10" i="2" s="1"/>
  <c r="K9" i="2"/>
  <c r="K47" i="2" s="1"/>
  <c r="J9" i="2"/>
  <c r="J47" i="2" s="1"/>
  <c r="I9" i="2"/>
  <c r="I47" i="2" s="1"/>
  <c r="H9" i="2"/>
  <c r="H47" i="2" s="1"/>
  <c r="F21" i="1" l="1"/>
  <c r="M9" i="2"/>
  <c r="M47" i="2" s="1"/>
</calcChain>
</file>

<file path=xl/sharedStrings.xml><?xml version="1.0" encoding="utf-8"?>
<sst xmlns="http://schemas.openxmlformats.org/spreadsheetml/2006/main" count="145" uniqueCount="97">
  <si>
    <t xml:space="preserve">INSTITUTO DISTRITAL DE PATRIMONIO CULTURAL- IDPC </t>
  </si>
  <si>
    <t>Propuesta Economica</t>
  </si>
  <si>
    <t>EL VALOR OFERTADO DEBE INCLUIR IVA, IMPUESTOS Y DEMAS GRAVAMENES DE LEY.</t>
  </si>
  <si>
    <t xml:space="preserve">OBJETO: </t>
  </si>
  <si>
    <t>ÍTEM</t>
  </si>
  <si>
    <t>ACTIVIDAD</t>
  </si>
  <si>
    <t>UNIDAD</t>
  </si>
  <si>
    <t>CANTIDAD</t>
  </si>
  <si>
    <r>
      <rPr>
        <b/>
        <sz val="10"/>
        <color rgb="FF000000"/>
        <rFont val="Arial,sans-serif"/>
      </rPr>
      <t xml:space="preserve">Tapa caja: </t>
    </r>
    <r>
      <rPr>
        <sz val="10"/>
        <color rgb="FF000000"/>
        <rFont val="Arial,sans-serif"/>
      </rPr>
      <t>Elaborada en cartón microcorrugado, con impresión en propalcote de 90gr, 4x4 tintas, con plastificado brillante y colaminado al cartón por las 2 caras.
Medidas: 50 x 70 cm (tamaño abierto) con troquel a medida.</t>
    </r>
  </si>
  <si>
    <r>
      <rPr>
        <b/>
        <sz val="10"/>
        <color rgb="FF000000"/>
        <rFont val="Arial,sans-serif"/>
      </rPr>
      <t xml:space="preserve">Base caja: </t>
    </r>
    <r>
      <rPr>
        <sz val="10"/>
        <color rgb="FF000000"/>
        <rFont val="Arial,sans-serif"/>
      </rPr>
      <t>Elaborada en cartón microcorrugado, con impresión en propalcote de 90gr, 4x4 tintas, con plastificado brillante y colaminado al cartón por las 2 caras.
Medidas: 50 x 70 cm (tamaño abierto) con troquel a medida.</t>
    </r>
  </si>
  <si>
    <r>
      <rPr>
        <b/>
        <sz val="10"/>
        <color rgb="FF000000"/>
        <rFont val="Arial"/>
        <family val="2"/>
      </rPr>
      <t>Nidos caja:</t>
    </r>
    <r>
      <rPr>
        <sz val="10"/>
        <color rgb="FF000000"/>
        <rFont val="Arial"/>
        <family val="2"/>
      </rPr>
      <t xml:space="preserve"> Elaborada en cartón microcorrugado, con impresión en propalcote de 90gr, 4x4 tintas, con plastificado brillante y colaminado al cartón por las 2 caras.
Medidas: 50 x 70 cm (tamaño abierto) con troquel a medida para 5 nidos</t>
    </r>
  </si>
  <si>
    <r>
      <rPr>
        <b/>
        <sz val="10"/>
        <color rgb="FF000000"/>
        <rFont val="Arial,sans-serif"/>
      </rPr>
      <t>Tablero troquelado:</t>
    </r>
    <r>
      <rPr>
        <sz val="10"/>
        <color rgb="FF000000"/>
        <rFont val="Arial,sans-serif"/>
      </rPr>
      <t xml:space="preserve"> Elaborado en cartulina Poplar calibre 16 con colaminado doble para logar un calibre de 32, con impresión 4x4 tintas, con esquinas redondeadas y con 16 troqueles internos circulares de 4,7 cm de diámetro c/u y con una distancia de 1,5 cm entre cada círculo.
Medida del tablero: 26 x 26 cm </t>
    </r>
  </si>
  <si>
    <r>
      <rPr>
        <b/>
        <sz val="10"/>
        <color rgb="FF000000"/>
        <rFont val="Arial"/>
        <family val="2"/>
      </rPr>
      <t>Tarjetas monumentos:</t>
    </r>
    <r>
      <rPr>
        <sz val="10"/>
        <color rgb="FF000000"/>
        <rFont val="Arial"/>
        <family val="2"/>
      </rPr>
      <t xml:space="preserve"> Elaboradas en cartulina Poplar calibre 16, con impresión 4x4 tintas, con plastificado mate por las 2 caras y esquinas redondeadas
Medidas: 7,5 x 11 cm.</t>
    </r>
  </si>
  <si>
    <r>
      <rPr>
        <b/>
        <sz val="10"/>
        <color rgb="FF000000"/>
        <rFont val="Arial"/>
        <family val="2"/>
      </rPr>
      <t>Tarjetas preguntas:</t>
    </r>
    <r>
      <rPr>
        <sz val="10"/>
        <color rgb="FF000000"/>
        <rFont val="Arial"/>
        <family val="2"/>
      </rPr>
      <t xml:space="preserve"> Elaboradas en cartulina Poplar calibre 16, con impresión 4x4 tintas, con plastificado mate por las 2 caras y esquinas redondeadas
Medidas: 7,5 x 11 cm </t>
    </r>
  </si>
  <si>
    <r>
      <rPr>
        <b/>
        <sz val="10"/>
        <color rgb="FF000000"/>
        <rFont val="Arial"/>
        <family val="2"/>
      </rPr>
      <t>Tarjetas líneas:</t>
    </r>
    <r>
      <rPr>
        <sz val="10"/>
        <color rgb="FF000000"/>
        <rFont val="Arial"/>
        <family val="2"/>
      </rPr>
      <t xml:space="preserve"> Elaboradas en cartulina Poplar calibre 16, con impresión 4x2 tintas, con plastificado mate por las 2 caras y esquinas redondeadas
Medidas: 7,5 x 11 cm </t>
    </r>
  </si>
  <si>
    <r>
      <rPr>
        <b/>
        <sz val="10"/>
        <color theme="1"/>
        <rFont val="Arial"/>
        <family val="2"/>
      </rPr>
      <t>Bolsas:</t>
    </r>
    <r>
      <rPr>
        <sz val="10"/>
        <color theme="1"/>
        <rFont val="Arial"/>
        <family val="2"/>
      </rPr>
      <t xml:space="preserve"> Elaboradas en tela cambrel morada de 70 gr, con cordón para cierre
Medidas: 8 x 15 cm </t>
    </r>
  </si>
  <si>
    <r>
      <rPr>
        <b/>
        <sz val="10"/>
        <color rgb="FF000000"/>
        <rFont val="Arial,sans-serif"/>
      </rPr>
      <t>Fichas redondas monumentos:</t>
    </r>
    <r>
      <rPr>
        <sz val="10"/>
        <color rgb="FF000000"/>
        <rFont val="Arial,sans-serif"/>
      </rPr>
      <t xml:space="preserve"> Elaborado en cartulina Poplart calibre 16 con colaminado doble para logar un calibre de 32, con impresión 4x4 tintas, con plastificado mate por las 2 caras y con troquel circular.
Medidas: 4,5 cm de diámetro.</t>
    </r>
  </si>
  <si>
    <r>
      <rPr>
        <b/>
        <sz val="10"/>
        <color rgb="FF000000"/>
        <rFont val="Arial,sans-serif"/>
      </rPr>
      <t>Fichas redondas preguntas:</t>
    </r>
    <r>
      <rPr>
        <sz val="10"/>
        <color rgb="FF000000"/>
        <rFont val="Arial,sans-serif"/>
      </rPr>
      <t xml:space="preserve"> Elaborado en cartulina Poplart calibre 16 con colaminado doble para logar un calibre de 32, con impresión 4x4 tintas, con plastificado mate por las 2 caras y con troquel circular.
Medidas: 4,5 cm de diámetro </t>
    </r>
  </si>
  <si>
    <r>
      <rPr>
        <b/>
        <sz val="10"/>
        <color rgb="FF000000"/>
        <rFont val="Arial,sans-serif"/>
      </rPr>
      <t>Manual de instrucciones
Cuadernillo interno:</t>
    </r>
    <r>
      <rPr>
        <sz val="10"/>
        <color rgb="FF000000"/>
        <rFont val="Arial,sans-serif"/>
      </rPr>
      <t xml:space="preserve"> Cartilla de 6 hojas (12 páginas) con impresión 2x2 tintas en bond de 90 gr. 
</t>
    </r>
    <r>
      <rPr>
        <b/>
        <sz val="10"/>
        <color rgb="FF000000"/>
        <rFont val="Arial,sans-serif"/>
      </rPr>
      <t>Carátula:</t>
    </r>
    <r>
      <rPr>
        <sz val="10"/>
        <color rgb="FF000000"/>
        <rFont val="Arial,sans-serif"/>
      </rPr>
      <t xml:space="preserve"> Elaborada en papel propalcote de 115 gr, con impresión 4x4 tintas con plastificado mate. 
</t>
    </r>
    <r>
      <rPr>
        <b/>
        <sz val="10"/>
        <color rgb="FF000000"/>
        <rFont val="Arial,sans-serif"/>
      </rPr>
      <t>Encuadernación</t>
    </r>
    <r>
      <rPr>
        <sz val="10"/>
        <color rgb="FF000000"/>
        <rFont val="Arial,sans-serif"/>
      </rPr>
      <t xml:space="preserve">: Gancho al caballete  
Medidas: 7,5 x 11 cm (cerrado) </t>
    </r>
  </si>
  <si>
    <t xml:space="preserve">Marcador permanente, punta delgada,  de tinta negra de secado rápido con tampografía a 1 tinta
Medidas: 11 cm de largo </t>
  </si>
  <si>
    <t>Nota: La caja deberá entregarse completamente armada, junto con todos sus componentes, y este proceso deberá estar incluido dentro de los costos de producción.</t>
  </si>
  <si>
    <t>Estudio de Mercado suministro e instalación de museografía 2024</t>
  </si>
  <si>
    <t>Cotizantes</t>
  </si>
  <si>
    <t>Cotizante 1</t>
  </si>
  <si>
    <t>Cotizante 2</t>
  </si>
  <si>
    <t>Cotizante 3</t>
  </si>
  <si>
    <t>OBJETO</t>
  </si>
  <si>
    <t>Prestar los servicios de producción, suministro e instalación de la museografía para las exposiciones del Museo de Bogotá.</t>
  </si>
  <si>
    <t>COMPILADO</t>
  </si>
  <si>
    <t>0% a 29,9%</t>
  </si>
  <si>
    <t>30% a 69,9%</t>
  </si>
  <si>
    <t>más de 70%</t>
  </si>
  <si>
    <t>ITEM</t>
  </si>
  <si>
    <t>DESCRIPCIÓN</t>
  </si>
  <si>
    <t>UND</t>
  </si>
  <si>
    <t>VALOR (IVA INCLUÍDO)</t>
  </si>
  <si>
    <t xml:space="preserve">Promedio General </t>
  </si>
  <si>
    <t xml:space="preserve">Promedio precios altos </t>
  </si>
  <si>
    <t xml:space="preserve">Promedio precios bajos </t>
  </si>
  <si>
    <t xml:space="preserve">MEDIANA </t>
  </si>
  <si>
    <t>COEFICIENTE DE CORELACIÓN</t>
  </si>
  <si>
    <t xml:space="preserve">Suministro y montaje de:
Muro simple doble cara en sistema de construcción en seco con paneles de yeso de 9.5  mm y estructura de bastidor metálico de parales y canales y viguetas, acabado a dos caras, masillado y pintado con vinilo a dos manos, incluye filos y fabricación de 3 nichos y vanos para cajas de luz. </t>
  </si>
  <si>
    <t>M2</t>
  </si>
  <si>
    <t>Suministro y montaje de:
Muro simple una cara en sistema de construcción en seco con paneles de yeso de 9.5 mm y estructura de bastidor metálico de parales y canales y viguetas, acabado a una cara, masillado y pintado con vinilo a dos manos, incluye filos.</t>
  </si>
  <si>
    <t>Suministro y montaje de:
Techo en sistema de construcción en seco con paneles de yeso de 6 mm y estructura de bastidor metálico de parales y canales y viguetas, guaya para colgarlo o refuerzos de madera, acabado a una cara, masillado y pintado con vinilo a dos manos.</t>
  </si>
  <si>
    <t xml:space="preserve">Suministro e instalación de:
Caja de luz en madera, con marco pintado, pantalla en acrílico. Incluye cableado en cable duplex calibre 16, tiras led en diferentes colores seleccionables e interruptor. </t>
  </si>
  <si>
    <t xml:space="preserve">Un </t>
  </si>
  <si>
    <t>Ajuste de diseño para impresión e impresión de:
Texto, imágenes e ilustraciones en Vinilo Backlit instalado</t>
  </si>
  <si>
    <t>Ajuste de diseño para impresión e impresión de:
Texto, imágenes e ilustraciones en sublimación full color  sobre lona madre selva con costuras e instalación sobre bastidor metálico en tubería metálica cuadrada de ½ x ½’ x 0.8 mm cal 20 (ver ficha técnica del ítem 31)</t>
  </si>
  <si>
    <t>Postproducción de piezas de Sonido:
Edición de sonido. 
Formato de video: MP3 
Duración pieza de sonido por unidad: 5 minutos.
Incluye  el suministro de: 
1  Reproductor mp3 con cargador, memoria, cable y audífonos de diadema maxell studio series st 200 (por unidad).</t>
  </si>
  <si>
    <t>UN</t>
  </si>
  <si>
    <t xml:space="preserve">Postproducción de piezas audiovisuales:
Edición de vídeo y sonido, incluye servicio de interpretación en lengua de señas certificado (con intérprete). 
Formato de video: MP4 
Resolución: 1440p-1080p
Duración pieza audiovisual por unidad: 5 minutos. </t>
  </si>
  <si>
    <t>Suministro e instalación de montaje museográfico que consta de:
1 videobeam con LCD 4000 lumens, resolución de imagen full HD, tamaño de proyección de mínimo 320 pulgadas.</t>
  </si>
  <si>
    <t>Suministro y montaje de dispositivo para proyección holográfica, que conste de:
Mueble de acuerdo a ficha técnica y suministro de un televisor de 42” con las siguientes epecificaciones técnicas:
 UHD LED
Reproducción multimedia USB y HDMI 75 HZ 
Resolución 4KUHD
Medida diagonal 106 cm, tipo de resolución 4K
Smart TV
Sistema operativo WEBOS
Mínimo 3 Entradas HDMI
Mínimo 2 entradas USB
Una salida de audio de 3,5 mm</t>
  </si>
  <si>
    <t xml:space="preserve">Postproducción de piezas audiovisuales holográficas:
Edición de video y sonido, montaje de la pieza en el dispositivo 
Formato de video: MP4 
Resolución: 1440p-1080p
Duración pieza audiovisual por unidad: 5 minutos. </t>
  </si>
  <si>
    <t>Suministro y montaje de:
Cerramiento en espacio, con cintas de confección de diferentes tipos (elásticas de colores, con bordados o borlas entre otras), sujetas a bastidor metálico en tubería cuadrada de ½ x ½’ x 0.8 mm cal 20</t>
  </si>
  <si>
    <t>Ajuste de diseño para impresión e impresión de:
Plotter de corte siluetas. Plotter de corte en varios colores descartonado e instalado. (valor por metro cuadrado)</t>
  </si>
  <si>
    <t>Ajuste de diseño para impresión e impresión de:
Vinilo microperforado sobre ventaneria en espacios interiores.</t>
  </si>
  <si>
    <t>Ajuste de diseño para impresión e impresión de:
En vinilo adhesivo blanco mate + cartón alveolar, Fotografías, textos e ilustraciones. Impresión tipo látex sobre vinilo adhesivo afichada sobre lámina cartón de 8 mm con los bordes rematados en canson (incluye instalación) (valor por metro cuadrado)</t>
  </si>
  <si>
    <t>Suministro e Instalación de:
Polarizado espejo color plata, instalado sobre vidrio de 6 mm (incluye el vidrio y corte del mismo)</t>
  </si>
  <si>
    <t>Ajuste de diseño para impresión, impresión, corte e instalación de:
Fichas, ilustraciones y textos en propalcote de con adhesivo sobre poliestireno de 2 mm.
Incluye impresos, adhesivo y placa de poliestireno de 2 mm de diferentes medidas.</t>
  </si>
  <si>
    <t>Suministro de:
Piezas en grabado y corte láser, sobre mdf, valor unitario en tiempo de corte por minuto.</t>
  </si>
  <si>
    <t>Minuto</t>
  </si>
  <si>
    <t>Ajuste de diseño para impresión, impresión e instalación de: 
Fichas imágenes e ilustraciones en vinilo adhesivo blanco mate. 
impresión tipo látex sobre vinilo adhesivo rigidizado sobre poliestireno 2mm
Incluye impresos, adhesivo y placa de poliestireno de 2 mm de diferentes medidas.</t>
  </si>
  <si>
    <t>Suministro de: 
Piezas en impresión 3d en filamento hasta de cuatro colores, en resolución media, piezas hasta 30x30x30 cm (valor tomando en cuenta tiempo de impresión y peso del filamento).</t>
  </si>
  <si>
    <t>Ajuste de diseño para impresión e impresión: 
Folleto impreso en 1/8 de 2 pliegues a color, en propalcote de 115 gr.</t>
  </si>
  <si>
    <t>Ajuste de diseño para impresión, impresión e instalación sobre la superficie de:
Textos, ilustraciones e imágenes en vinilo laminado floorgraphic; incluye suministro de tablero en MDF, yumbolon de 3 mm y pirlanes, de acuerdo a ficha técnica.</t>
  </si>
  <si>
    <t>Suministro e instalación de Mural en aerosol sobre vinilo que incluye el suministro de: 
10 colores de vinilo en presentación de 1/8 de galón
15 latas de aerosol de diferentes colores
4 pinceles de cerdas finas
2 pinceles medianos
2 brochas 4”
2 brochas de 1”
2 rollos de cinta de enmascarar de 12mm
2 rollos de cinta de enmascarar de 24mm</t>
  </si>
  <si>
    <t>Diseño e impresión de textos en sistemas de braille y altorrelieve, incluye revisión del INCI en placa de acrílico cristal de 3mm con marcación braille, corte láser para alto relieve.
Incluye ajuste de diseño para impresión e impresión de texto en vinilo adhesivo en la parte posterior de fondo sobre una lámina de poliestireno de 2mm y cinta siliconada para fijar al muro directamente.
Dimensiones: 30 x 12 cm aprox.</t>
  </si>
  <si>
    <t>Ajuste de diseño para corte y corte láser de:
Stencil en poliestireno calibre 60 de texto e ilustraciones. (valor tomando en cuenta tiempo de impresión)</t>
  </si>
  <si>
    <t>Suministro e instalación de elemento museográfico que consta de: 
12 m tubo metálico redondo estructural de o interior 3/4” x 2 mm 
1 galón de anticorrosivo gris 
disolvente para esmalte 
1/4 galón esmalte color a especificar 
1/4 galón esmalte color a especificar 
1/4 galón esmalte color a especificar 
1/4 galón esmalte color a especificar 
4 Tornillos de ojo de ¼ 
6 mts de cadena eslabonada 
8 eslabones de ¼ con rosca 
Dos retablos de madera maciza de 40* 60 cm en 
Alquiler de soldador de arco a 110v por dos semanas, incluye 10 kilogramos de electrodo</t>
  </si>
  <si>
    <t>Suministro de vestuarios y telas:
Bolsa de 20 kg con utilería para pieza artística (prendas de vestuario usada y accesorios).</t>
  </si>
  <si>
    <t>Suministro e Instalación de:
Piso en linóleo imitación duropiso, presentado por rollo o pieza, instalado sobre MDF de 6mm; incluye suministro de tablero en MDF, yumbolon de 3 mm y pirlanes, de acuerdo a ficha técnica.</t>
  </si>
  <si>
    <t>Suministro e instalación de recorrido sonoro que incluye:  
8 Altavoz pasivo de rango completo de 10 vatios cada uno, con anclaje a muro y trípode o sistema de piso 
1 amplificador de 8 canales de salida de 150 vatios 
cableado e instalación. 
Debe ser compatible con dispositivo sonoro basado en divisor DMX de 8 canales (en existencia)</t>
  </si>
  <si>
    <t>Suministro e instalación de montaje museográfico que consta de:
1 Cámara nikon coolpix l340 o Sony zv-1f
1 Trípode ligero 
4 Micrófonos de solapa hasta 20Hz
2 transmisores inalambricos para micrófonos con salida de 3.5mm 
2 Lámparas de fotografía hasta 50 Watt con batería recargable, atenuable IRC (índice de reproducción cromática) hasta 90.</t>
  </si>
  <si>
    <t>Suministro y fabricación de:
Sistema de motor con sistema movil electromecánico para automatizar el giro de una cortina móvil (tela descrita en el item 6), incluye estructura circular con medidas de acuerdo a ficha técnica y sistema de sujeción a techo, ganchos o sistema de anclaje de la cortina.</t>
  </si>
  <si>
    <t>Suministro y fabricación de:
Mobiliario expositivo según ficha técnica, con lámina de zinc, marco en madera para anclaje al muro y detalles en madera de pino sellado con laca transparente mate.</t>
  </si>
  <si>
    <t>Suministro de material y co creación de:
Remate de cubierta para el círculo de la palabra en el Museo de la Ciudad Autoconstruida, fabricado en lámina galvanizada, con pintura electroestática color negro, soportes a la carpinteria exitente e instalación</t>
  </si>
  <si>
    <t>suministro de material expositivo:
A-D strips, Film base deterioration monitors. Bandas para detectar Hidrólisis ácida en negativos. 2 cajas</t>
  </si>
  <si>
    <t>Producción de textos en caligrafía a mano alzada, para la ambientación de piezas y espacios museográficos sobre superficie vidrio. (letras de 2 a 3 cm).
Incluye suministro de marcadores de póster de tres colores diferentes.</t>
  </si>
  <si>
    <t>Palabra</t>
  </si>
  <si>
    <t xml:space="preserve">Ajuste de diseño para impresión, impresión e instalación de:
Texto e imágenes a color y B/N en papel fotográfico + PS + MDF espacios gráficos. 
Impresión tipo látex sobre papel fotográfico afichado sobre poliestireno calibre 20 y este a su vez montado sobre retablo de MDF.
Incluye máximo 4 tableros en MDF de 12 mm en diferentes medidas con acabado en vinilo color negro y herraje para anclar a muro. </t>
  </si>
  <si>
    <t>Ajuste de diseño para impresión, impresión e instalación de:
Fotografías y afiches a color y B/N sobre vinilo adhesivo + MDF de 5mm. Impresión tipo látex sobre vinilo adhesivo afichada sobre lámina de MDF de 5mm. 
Incluye láminas en MDF de 5mm de 1,20 x 0,90 m.</t>
  </si>
  <si>
    <t>Suministro e instalación de:
Ventaneria en aluminio, ligero para interiores. con vidrio 4mm + 4mm laminado.</t>
  </si>
  <si>
    <t>Elaboró:</t>
  </si>
  <si>
    <t>María Fernanda González Rojas. Profesional esepcializado 03. 
Subdirección de Protección e Intervención del Patrimonio</t>
  </si>
  <si>
    <t xml:space="preserve">Revisó: </t>
  </si>
  <si>
    <t>Aprobó:</t>
  </si>
  <si>
    <t>Alejandra Romero González. Gerente.
Gerencia Museo de Bogota</t>
  </si>
  <si>
    <t>749-Contratar la adquisición del juego de mesa educativo denominado “Aventura Monumental”, destinado al fortalecimiento de las actividades pedagógicas, culturales y de apropiación social del patrimonio que desarrolla el Instituto Distrital de Patrimonio Cultural – IDPC. Distrital de Patrimonio Cultural – IDPC.</t>
  </si>
  <si>
    <t xml:space="preserve"> </t>
  </si>
  <si>
    <t>PROPONENTE:</t>
  </si>
  <si>
    <t>PRECIO TECHO VALOR TOTAL INCLUYENDO IVA</t>
  </si>
  <si>
    <t>VALOR TOTAL OFERTADO</t>
  </si>
  <si>
    <t>VALOR TOTAL CON IVA INCLUIDO</t>
  </si>
  <si>
    <t>VALOR UNITARIO CON IVA INCLUIDO</t>
  </si>
  <si>
    <t xml:space="preserve">Nota 1: El VALOR TOTAL OFERTADO INCLUYENDO IVA (casilla F21) corresponde a un juego armado en su totalidad, en la pregunta tipo lista de precios No. 2 del secop se debera diligenciar este valor.  
Nota 2: Se adjudicara por el valor del presupuesto oficial como bolsa a monto agotable. 
Nota 3: No se podrá ofertar por arriba de los precios techos fijados por la entidad estatal.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</si>
</sst>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;[Red]\-&quot;$&quot;#,##0"/>
    <numFmt numFmtId="165" formatCode="&quot;$&quot;#,##0.00;[Red]\-&quot;$&quot;#,##0.00"/>
    <numFmt numFmtId="166" formatCode="_([$$-240A]\ * #,##0.0_);_([$$-240A]\ * \(#,##0.0\);_([$$-240A]\ * &quot;-&quot;??_);_(@_)"/>
    <numFmt numFmtId="167" formatCode="_([$$-240A]\ * #,##0.00_);_([$$-240A]\ * \(#,##0.00\);_([$$-240A]\ * &quot;-&quot;??_);_(@_)"/>
    <numFmt numFmtId="168" formatCode="_-&quot;$&quot;\ * #,##0_-;\-&quot;$&quot;\ * #,##0_-;_-&quot;$&quot;\ * &quot;-&quot;_-;_-@"/>
    <numFmt numFmtId="169" formatCode="_(&quot;$&quot;\ * #,##0.00_);_(&quot;$&quot;\ * \(#,##0.00\);_(&quot;$&quot;\ * &quot;-&quot;??_);_(@_)"/>
  </numFmts>
  <fonts count="19">
    <font>
      <sz val="11"/>
      <color theme="1"/>
      <name val="Calibri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000000"/>
      <name val="Arial,sans-serif"/>
    </font>
    <font>
      <sz val="10"/>
      <color rgb="FF000000"/>
      <name val="Arial,sans-serif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FF5050"/>
        <bgColor rgb="FFFF5050"/>
      </patternFill>
    </fill>
    <fill>
      <patternFill patternType="solid">
        <fgColor rgb="FFFFD965"/>
        <bgColor rgb="FFFFD965"/>
      </patternFill>
    </fill>
    <fill>
      <patternFill patternType="solid">
        <fgColor rgb="FFF4B083"/>
        <bgColor rgb="FFF4B083"/>
      </patternFill>
    </fill>
    <fill>
      <patternFill patternType="solid">
        <fgColor rgb="FFA8D08D"/>
        <bgColor rgb="FFA8D08D"/>
      </patternFill>
    </fill>
    <fill>
      <patternFill patternType="solid">
        <fgColor rgb="FF0070C0"/>
        <bgColor rgb="FF0070C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rgb="FFB7B7B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7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4" fillId="0" borderId="0" xfId="0" applyFont="1"/>
    <xf numFmtId="0" fontId="1" fillId="4" borderId="12" xfId="0" applyFont="1" applyFill="1" applyBorder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68" fontId="4" fillId="0" borderId="0" xfId="0" applyNumberFormat="1" applyFont="1"/>
    <xf numFmtId="0" fontId="1" fillId="0" borderId="12" xfId="0" applyFont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/>
    </xf>
    <xf numFmtId="169" fontId="1" fillId="5" borderId="22" xfId="0" applyNumberFormat="1" applyFont="1" applyFill="1" applyBorder="1" applyAlignment="1">
      <alignment horizontal="center" vertical="center"/>
    </xf>
    <xf numFmtId="3" fontId="1" fillId="5" borderId="22" xfId="0" applyNumberFormat="1" applyFont="1" applyFill="1" applyBorder="1" applyAlignment="1">
      <alignment horizontal="center" vertical="center"/>
    </xf>
    <xf numFmtId="169" fontId="1" fillId="5" borderId="23" xfId="0" applyNumberFormat="1" applyFont="1" applyFill="1" applyBorder="1" applyAlignment="1">
      <alignment horizontal="center" vertical="center"/>
    </xf>
    <xf numFmtId="169" fontId="1" fillId="5" borderId="23" xfId="0" applyNumberFormat="1" applyFont="1" applyFill="1" applyBorder="1" applyAlignment="1">
      <alignment horizontal="center" vertical="center" wrapText="1"/>
    </xf>
    <xf numFmtId="169" fontId="1" fillId="5" borderId="12" xfId="0" applyNumberFormat="1" applyFont="1" applyFill="1" applyBorder="1" applyAlignment="1">
      <alignment horizontal="center" vertical="center" wrapText="1"/>
    </xf>
    <xf numFmtId="0" fontId="4" fillId="7" borderId="12" xfId="0" applyFont="1" applyFill="1" applyBorder="1"/>
    <xf numFmtId="0" fontId="4" fillId="8" borderId="12" xfId="0" applyFont="1" applyFill="1" applyBorder="1"/>
    <xf numFmtId="0" fontId="4" fillId="9" borderId="12" xfId="0" applyFont="1" applyFill="1" applyBorder="1"/>
    <xf numFmtId="0" fontId="1" fillId="0" borderId="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 wrapText="1"/>
    </xf>
    <xf numFmtId="168" fontId="1" fillId="0" borderId="12" xfId="0" applyNumberFormat="1" applyFont="1" applyBorder="1" applyAlignment="1">
      <alignment horizontal="center" vertical="center"/>
    </xf>
    <xf numFmtId="168" fontId="1" fillId="10" borderId="12" xfId="0" applyNumberFormat="1" applyFont="1" applyFill="1" applyBorder="1" applyAlignment="1">
      <alignment horizontal="center" vertical="center"/>
    </xf>
    <xf numFmtId="168" fontId="1" fillId="11" borderId="12" xfId="0" applyNumberFormat="1" applyFont="1" applyFill="1" applyBorder="1" applyAlignment="1">
      <alignment horizontal="center" vertical="center"/>
    </xf>
    <xf numFmtId="168" fontId="1" fillId="12" borderId="12" xfId="0" applyNumberFormat="1" applyFont="1" applyFill="1" applyBorder="1" applyAlignment="1">
      <alignment horizontal="center" vertical="center"/>
    </xf>
    <xf numFmtId="168" fontId="1" fillId="13" borderId="12" xfId="0" applyNumberFormat="1" applyFont="1" applyFill="1" applyBorder="1" applyAlignment="1">
      <alignment horizontal="center" vertical="center"/>
    </xf>
    <xf numFmtId="10" fontId="4" fillId="0" borderId="12" xfId="0" applyNumberFormat="1" applyFont="1" applyBorder="1" applyAlignment="1">
      <alignment vertical="center"/>
    </xf>
    <xf numFmtId="168" fontId="4" fillId="0" borderId="0" xfId="0" applyNumberFormat="1" applyFont="1" applyAlignment="1">
      <alignment vertical="center"/>
    </xf>
    <xf numFmtId="0" fontId="4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9" fontId="1" fillId="0" borderId="0" xfId="0" applyNumberFormat="1" applyFont="1" applyAlignment="1">
      <alignment vertical="center"/>
    </xf>
    <xf numFmtId="0" fontId="1" fillId="0" borderId="12" xfId="0" applyFont="1" applyBorder="1" applyAlignment="1">
      <alignment vertical="center"/>
    </xf>
    <xf numFmtId="3" fontId="4" fillId="0" borderId="0" xfId="0" applyNumberFormat="1" applyFont="1" applyAlignment="1">
      <alignment horizontal="center" vertical="center"/>
    </xf>
    <xf numFmtId="0" fontId="1" fillId="14" borderId="26" xfId="0" applyFont="1" applyFill="1" applyBorder="1" applyAlignment="1">
      <alignment wrapText="1"/>
    </xf>
    <xf numFmtId="0" fontId="15" fillId="0" borderId="0" xfId="0" applyFont="1"/>
    <xf numFmtId="0" fontId="15" fillId="16" borderId="0" xfId="0" applyFont="1" applyFill="1"/>
    <xf numFmtId="0" fontId="4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67" fontId="4" fillId="0" borderId="8" xfId="0" applyNumberFormat="1" applyFont="1" applyBorder="1" applyAlignment="1">
      <alignment horizontal="right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top" wrapText="1"/>
    </xf>
    <xf numFmtId="0" fontId="9" fillId="0" borderId="26" xfId="0" applyFont="1" applyBorder="1" applyAlignment="1">
      <alignment horizontal="center" vertical="center" wrapText="1"/>
    </xf>
    <xf numFmtId="164" fontId="4" fillId="0" borderId="26" xfId="0" applyNumberFormat="1" applyFont="1" applyBorder="1"/>
    <xf numFmtId="165" fontId="1" fillId="0" borderId="26" xfId="0" applyNumberFormat="1" applyFont="1" applyBorder="1"/>
    <xf numFmtId="0" fontId="10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 vertical="top" wrapText="1"/>
    </xf>
    <xf numFmtId="0" fontId="4" fillId="0" borderId="8" xfId="0" applyFont="1" applyBorder="1" applyAlignment="1">
      <alignment vertical="center" wrapText="1"/>
    </xf>
    <xf numFmtId="0" fontId="0" fillId="0" borderId="8" xfId="0" applyBorder="1"/>
    <xf numFmtId="165" fontId="4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wrapText="1"/>
    </xf>
    <xf numFmtId="164" fontId="4" fillId="0" borderId="8" xfId="0" applyNumberFormat="1" applyFont="1" applyBorder="1"/>
    <xf numFmtId="165" fontId="4" fillId="0" borderId="8" xfId="0" applyNumberFormat="1" applyFont="1" applyBorder="1"/>
    <xf numFmtId="165" fontId="1" fillId="0" borderId="8" xfId="0" applyNumberFormat="1" applyFont="1" applyBorder="1"/>
    <xf numFmtId="4" fontId="15" fillId="0" borderId="8" xfId="0" applyNumberFormat="1" applyFont="1" applyBorder="1"/>
    <xf numFmtId="0" fontId="6" fillId="0" borderId="8" xfId="0" applyFont="1" applyBorder="1"/>
    <xf numFmtId="165" fontId="6" fillId="0" borderId="8" xfId="0" applyNumberFormat="1" applyFont="1" applyBorder="1"/>
    <xf numFmtId="1" fontId="16" fillId="0" borderId="8" xfId="0" applyNumberFormat="1" applyFont="1" applyBorder="1" applyAlignment="1">
      <alignment vertical="center" wrapText="1"/>
    </xf>
    <xf numFmtId="165" fontId="17" fillId="0" borderId="8" xfId="0" applyNumberFormat="1" applyFont="1" applyBorder="1" applyAlignment="1">
      <alignment horizontal="center"/>
    </xf>
    <xf numFmtId="165" fontId="0" fillId="0" borderId="27" xfId="0" applyNumberFormat="1" applyBorder="1"/>
    <xf numFmtId="4" fontId="15" fillId="0" borderId="27" xfId="0" applyNumberFormat="1" applyFont="1" applyBorder="1"/>
    <xf numFmtId="0" fontId="0" fillId="0" borderId="27" xfId="0" applyBorder="1"/>
    <xf numFmtId="164" fontId="15" fillId="16" borderId="26" xfId="0" applyNumberFormat="1" applyFont="1" applyFill="1" applyBorder="1" applyAlignment="1">
      <alignment horizontal="center"/>
    </xf>
    <xf numFmtId="164" fontId="18" fillId="16" borderId="26" xfId="0" applyNumberFormat="1" applyFont="1" applyFill="1" applyBorder="1" applyAlignment="1">
      <alignment horizontal="center"/>
    </xf>
    <xf numFmtId="165" fontId="1" fillId="17" borderId="26" xfId="0" applyNumberFormat="1" applyFont="1" applyFill="1" applyBorder="1"/>
    <xf numFmtId="0" fontId="1" fillId="0" borderId="26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4" fillId="0" borderId="5" xfId="0" applyFont="1" applyBorder="1" applyAlignment="1">
      <alignment horizontal="left" vertical="center" wrapText="1"/>
    </xf>
    <xf numFmtId="0" fontId="3" fillId="0" borderId="6" xfId="0" applyFont="1" applyBorder="1"/>
    <xf numFmtId="0" fontId="3" fillId="0" borderId="7" xfId="0" applyFont="1" applyBorder="1"/>
    <xf numFmtId="0" fontId="11" fillId="0" borderId="0" xfId="0" applyFont="1" applyAlignment="1">
      <alignment horizontal="left" vertical="center"/>
    </xf>
    <xf numFmtId="0" fontId="7" fillId="15" borderId="26" xfId="0" applyFont="1" applyFill="1" applyBorder="1" applyAlignment="1">
      <alignment horizontal="right" vertical="center"/>
    </xf>
    <xf numFmtId="0" fontId="6" fillId="16" borderId="26" xfId="0" applyFont="1" applyFill="1" applyBorder="1"/>
    <xf numFmtId="0" fontId="4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/>
    <xf numFmtId="0" fontId="1" fillId="4" borderId="15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0" xfId="0" applyFont="1" applyBorder="1"/>
    <xf numFmtId="0" fontId="3" fillId="0" borderId="16" xfId="0" applyFont="1" applyBorder="1"/>
    <xf numFmtId="0" fontId="3" fillId="0" borderId="17" xfId="0" applyFont="1" applyBorder="1"/>
    <xf numFmtId="0" fontId="1" fillId="5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4" fillId="6" borderId="9" xfId="0" applyFont="1" applyFill="1" applyBorder="1" applyAlignment="1">
      <alignment horizontal="left" vertical="center" wrapText="1"/>
    </xf>
    <xf numFmtId="0" fontId="3" fillId="0" borderId="2" xfId="0" applyFont="1" applyBorder="1"/>
    <xf numFmtId="0" fontId="1" fillId="5" borderId="9" xfId="0" applyFont="1" applyFill="1" applyBorder="1" applyAlignment="1">
      <alignment horizontal="center" vertical="center" wrapText="1"/>
    </xf>
    <xf numFmtId="0" fontId="3" fillId="0" borderId="21" xfId="0" applyFont="1" applyBorder="1"/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200025</xdr:colOff>
      <xdr:row>0</xdr:row>
      <xdr:rowOff>95250</xdr:rowOff>
    </xdr:from>
    <xdr:ext cx="2076450" cy="790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8EAADB"/>
    <pageSetUpPr fitToPage="1"/>
  </sheetPr>
  <dimension ref="A1:N971"/>
  <sheetViews>
    <sheetView tabSelected="1" topLeftCell="C20" zoomScale="160" zoomScaleNormal="160" workbookViewId="0">
      <selection activeCell="G21" sqref="G21"/>
    </sheetView>
  </sheetViews>
  <sheetFormatPr baseColWidth="10" defaultColWidth="14.42578125" defaultRowHeight="15" customHeight="1"/>
  <cols>
    <col min="1" max="1" width="19.140625" customWidth="1"/>
    <col min="2" max="2" width="96.140625" customWidth="1"/>
    <col min="3" max="3" width="9.7109375" customWidth="1"/>
    <col min="4" max="4" width="13" customWidth="1"/>
    <col min="5" max="5" width="20.42578125" customWidth="1"/>
    <col min="6" max="6" width="26.42578125" customWidth="1"/>
    <col min="7" max="7" width="21" customWidth="1"/>
    <col min="10" max="11" width="22.85546875" customWidth="1"/>
    <col min="12" max="12" width="24" customWidth="1"/>
    <col min="13" max="13" width="23" customWidth="1"/>
  </cols>
  <sheetData>
    <row r="1" spans="1:13" ht="19.5" customHeight="1">
      <c r="A1" s="94"/>
      <c r="B1" s="95"/>
      <c r="C1" s="95"/>
      <c r="D1" s="95"/>
      <c r="E1" s="95"/>
      <c r="F1" s="95"/>
    </row>
    <row r="2" spans="1:13" ht="19.5" customHeight="1">
      <c r="A2" s="96" t="s">
        <v>0</v>
      </c>
      <c r="B2" s="95"/>
      <c r="C2" s="95"/>
      <c r="D2" s="95"/>
      <c r="E2" s="95"/>
      <c r="F2" s="95"/>
    </row>
    <row r="3" spans="1:13" ht="19.5" customHeight="1">
      <c r="A3" s="94" t="s">
        <v>1</v>
      </c>
      <c r="B3" s="95"/>
      <c r="C3" s="95"/>
      <c r="D3" s="95"/>
      <c r="E3" s="95"/>
      <c r="F3" s="95"/>
    </row>
    <row r="4" spans="1:13" ht="19.5" customHeight="1">
      <c r="A4" s="97" t="s">
        <v>2</v>
      </c>
      <c r="B4" s="98"/>
      <c r="C4" s="98"/>
      <c r="D4" s="98"/>
      <c r="E4" s="98"/>
      <c r="F4" s="98"/>
    </row>
    <row r="5" spans="1:13" ht="51.75" customHeight="1">
      <c r="A5" s="1" t="s">
        <v>3</v>
      </c>
      <c r="B5" s="99" t="s">
        <v>89</v>
      </c>
      <c r="C5" s="100"/>
      <c r="D5" s="100"/>
      <c r="E5" s="100"/>
      <c r="F5" s="101"/>
    </row>
    <row r="6" spans="1:13" ht="8.25" customHeight="1">
      <c r="A6" s="2"/>
      <c r="B6" s="3"/>
      <c r="C6" s="4"/>
      <c r="D6" s="4"/>
      <c r="E6" s="4"/>
      <c r="F6" s="5"/>
    </row>
    <row r="7" spans="1:13" ht="41.1" customHeight="1">
      <c r="A7" s="62" t="s">
        <v>91</v>
      </c>
      <c r="B7" s="63"/>
      <c r="C7" s="64"/>
      <c r="D7" s="64"/>
      <c r="E7" s="91"/>
      <c r="F7" s="91"/>
      <c r="G7" s="92"/>
      <c r="H7" s="92"/>
      <c r="I7" s="92"/>
      <c r="J7" s="92"/>
      <c r="K7" s="92"/>
      <c r="L7" s="92"/>
      <c r="M7" s="93"/>
    </row>
    <row r="8" spans="1:13" ht="39.75" customHeight="1">
      <c r="A8" s="65" t="s">
        <v>4</v>
      </c>
      <c r="B8" s="65" t="s">
        <v>5</v>
      </c>
      <c r="C8" s="65" t="s">
        <v>6</v>
      </c>
      <c r="D8" s="65" t="s">
        <v>7</v>
      </c>
      <c r="E8" s="55" t="s">
        <v>95</v>
      </c>
      <c r="F8" s="55" t="s">
        <v>94</v>
      </c>
      <c r="G8" s="65" t="s">
        <v>92</v>
      </c>
      <c r="H8" s="76"/>
      <c r="I8" s="76"/>
      <c r="J8" s="76"/>
      <c r="K8" s="76"/>
      <c r="L8" s="76"/>
      <c r="M8" s="93"/>
    </row>
    <row r="9" spans="1:13" ht="44.25" customHeight="1">
      <c r="A9" s="66">
        <v>1</v>
      </c>
      <c r="B9" s="67" t="s">
        <v>8</v>
      </c>
      <c r="C9" s="68" t="s">
        <v>6</v>
      </c>
      <c r="D9" s="68">
        <v>1</v>
      </c>
      <c r="E9" s="69">
        <v>13000</v>
      </c>
      <c r="F9" s="70">
        <f>D9*E9</f>
        <v>13000</v>
      </c>
      <c r="G9" s="88">
        <v>15286</v>
      </c>
      <c r="H9" s="78"/>
      <c r="I9" s="77"/>
      <c r="J9" s="79"/>
      <c r="K9" s="80"/>
      <c r="L9" s="80"/>
      <c r="M9" s="85"/>
    </row>
    <row r="10" spans="1:13" ht="42" customHeight="1">
      <c r="A10" s="66">
        <v>2</v>
      </c>
      <c r="B10" s="67" t="s">
        <v>9</v>
      </c>
      <c r="C10" s="68" t="s">
        <v>6</v>
      </c>
      <c r="D10" s="68">
        <v>1</v>
      </c>
      <c r="E10" s="69">
        <v>14000</v>
      </c>
      <c r="F10" s="70">
        <f t="shared" ref="F10:F20" si="0">D10*E10</f>
        <v>14000</v>
      </c>
      <c r="G10" s="88">
        <v>15286</v>
      </c>
      <c r="H10" s="78"/>
      <c r="I10" s="77"/>
      <c r="J10" s="79"/>
      <c r="K10" s="80"/>
      <c r="L10" s="80"/>
      <c r="M10" s="85"/>
    </row>
    <row r="11" spans="1:13" ht="42" customHeight="1">
      <c r="A11" s="66">
        <v>3</v>
      </c>
      <c r="B11" s="67" t="s">
        <v>10</v>
      </c>
      <c r="C11" s="68" t="s">
        <v>6</v>
      </c>
      <c r="D11" s="71">
        <v>1</v>
      </c>
      <c r="E11" s="69"/>
      <c r="F11" s="70">
        <f t="shared" si="0"/>
        <v>0</v>
      </c>
      <c r="G11" s="88">
        <v>13031</v>
      </c>
      <c r="H11" s="78"/>
      <c r="I11" s="77"/>
      <c r="J11" s="79"/>
      <c r="K11" s="80"/>
      <c r="L11" s="80"/>
      <c r="M11" s="85"/>
    </row>
    <row r="12" spans="1:13" ht="53.25" customHeight="1">
      <c r="A12" s="66">
        <v>4</v>
      </c>
      <c r="B12" s="67" t="s">
        <v>11</v>
      </c>
      <c r="C12" s="71" t="s">
        <v>6</v>
      </c>
      <c r="D12" s="71">
        <v>6</v>
      </c>
      <c r="E12" s="69">
        <v>8000</v>
      </c>
      <c r="F12" s="70">
        <f t="shared" si="0"/>
        <v>48000</v>
      </c>
      <c r="G12" s="88">
        <v>54924</v>
      </c>
      <c r="H12" s="78"/>
      <c r="I12" s="77"/>
      <c r="J12" s="79"/>
      <c r="K12" s="80"/>
      <c r="L12" s="80"/>
      <c r="M12" s="85"/>
    </row>
    <row r="13" spans="1:13" ht="42" customHeight="1">
      <c r="A13" s="66">
        <v>5</v>
      </c>
      <c r="B13" s="67" t="s">
        <v>12</v>
      </c>
      <c r="C13" s="71" t="s">
        <v>6</v>
      </c>
      <c r="D13" s="71">
        <v>150</v>
      </c>
      <c r="E13" s="69"/>
      <c r="F13" s="70">
        <f t="shared" si="0"/>
        <v>0</v>
      </c>
      <c r="G13" s="88">
        <v>34540</v>
      </c>
      <c r="H13" s="78"/>
      <c r="I13" s="77"/>
      <c r="J13" s="79"/>
      <c r="K13" s="80"/>
      <c r="L13" s="80"/>
      <c r="M13" s="85"/>
    </row>
    <row r="14" spans="1:13" ht="40.5" customHeight="1">
      <c r="A14" s="66">
        <v>6</v>
      </c>
      <c r="B14" s="67" t="s">
        <v>13</v>
      </c>
      <c r="C14" s="71" t="s">
        <v>6</v>
      </c>
      <c r="D14" s="71">
        <v>20</v>
      </c>
      <c r="E14" s="69"/>
      <c r="F14" s="70">
        <f t="shared" si="0"/>
        <v>0</v>
      </c>
      <c r="G14" s="88">
        <v>4605</v>
      </c>
      <c r="H14" s="78"/>
      <c r="I14" s="77"/>
      <c r="J14" s="79"/>
      <c r="K14" s="80"/>
      <c r="L14" s="80"/>
      <c r="M14" s="85"/>
    </row>
    <row r="15" spans="1:13" ht="43.5" customHeight="1">
      <c r="A15" s="66">
        <v>7</v>
      </c>
      <c r="B15" s="67" t="s">
        <v>14</v>
      </c>
      <c r="C15" s="71" t="s">
        <v>6</v>
      </c>
      <c r="D15" s="71">
        <v>10</v>
      </c>
      <c r="E15" s="69"/>
      <c r="F15" s="70">
        <f t="shared" si="0"/>
        <v>0</v>
      </c>
      <c r="G15" s="88">
        <v>2303</v>
      </c>
      <c r="H15" s="78"/>
      <c r="I15" s="77"/>
      <c r="J15" s="79"/>
      <c r="K15" s="80"/>
      <c r="L15" s="80"/>
      <c r="M15" s="85"/>
    </row>
    <row r="16" spans="1:13" ht="30" customHeight="1">
      <c r="A16" s="66">
        <v>8</v>
      </c>
      <c r="B16" s="72" t="s">
        <v>15</v>
      </c>
      <c r="C16" s="71" t="s">
        <v>6</v>
      </c>
      <c r="D16" s="71">
        <v>4</v>
      </c>
      <c r="E16" s="69"/>
      <c r="F16" s="70">
        <f t="shared" si="0"/>
        <v>0</v>
      </c>
      <c r="G16" s="88">
        <v>5593</v>
      </c>
      <c r="H16" s="78"/>
      <c r="I16" s="77"/>
      <c r="J16" s="79"/>
      <c r="K16" s="80"/>
      <c r="L16" s="80"/>
      <c r="M16" s="85"/>
    </row>
    <row r="17" spans="1:14" ht="41.25" customHeight="1">
      <c r="A17" s="66">
        <v>9</v>
      </c>
      <c r="B17" s="67" t="s">
        <v>16</v>
      </c>
      <c r="C17" s="71" t="s">
        <v>6</v>
      </c>
      <c r="D17" s="71">
        <v>150</v>
      </c>
      <c r="E17" s="69"/>
      <c r="F17" s="70">
        <f t="shared" si="0"/>
        <v>0</v>
      </c>
      <c r="G17" s="88">
        <v>17850</v>
      </c>
      <c r="H17" s="78"/>
      <c r="I17" s="77"/>
      <c r="J17" s="79"/>
      <c r="K17" s="80"/>
      <c r="L17" s="80"/>
      <c r="M17" s="85"/>
    </row>
    <row r="18" spans="1:14" ht="42.75" customHeight="1">
      <c r="A18" s="66">
        <v>10</v>
      </c>
      <c r="B18" s="67" t="s">
        <v>17</v>
      </c>
      <c r="C18" s="71" t="s">
        <v>6</v>
      </c>
      <c r="D18" s="71">
        <v>30</v>
      </c>
      <c r="E18" s="69"/>
      <c r="F18" s="70">
        <f t="shared" si="0"/>
        <v>0</v>
      </c>
      <c r="G18" s="88">
        <v>3570</v>
      </c>
      <c r="H18" s="78"/>
      <c r="I18" s="77"/>
      <c r="J18" s="79"/>
      <c r="K18" s="80"/>
      <c r="L18" s="80"/>
      <c r="M18" s="85"/>
    </row>
    <row r="19" spans="1:14" ht="66" customHeight="1">
      <c r="A19" s="66">
        <v>11</v>
      </c>
      <c r="B19" s="67" t="s">
        <v>18</v>
      </c>
      <c r="C19" s="71" t="s">
        <v>6</v>
      </c>
      <c r="D19" s="71">
        <v>1</v>
      </c>
      <c r="E19" s="69"/>
      <c r="F19" s="70">
        <f t="shared" si="0"/>
        <v>0</v>
      </c>
      <c r="G19" s="88">
        <v>2469</v>
      </c>
      <c r="H19" s="78"/>
      <c r="I19" s="77"/>
      <c r="J19" s="79"/>
      <c r="K19" s="80"/>
      <c r="L19" s="80"/>
      <c r="M19" s="85"/>
      <c r="N19" s="56" t="s">
        <v>90</v>
      </c>
    </row>
    <row r="20" spans="1:14" ht="30" customHeight="1">
      <c r="A20" s="66">
        <v>12</v>
      </c>
      <c r="B20" s="72" t="s">
        <v>19</v>
      </c>
      <c r="C20" s="71" t="s">
        <v>6</v>
      </c>
      <c r="D20" s="71">
        <v>1</v>
      </c>
      <c r="E20" s="69"/>
      <c r="F20" s="70">
        <f t="shared" si="0"/>
        <v>0</v>
      </c>
      <c r="G20" s="88">
        <v>15470</v>
      </c>
      <c r="H20" s="78"/>
      <c r="I20" s="77"/>
      <c r="J20" s="79"/>
      <c r="K20" s="80"/>
      <c r="L20" s="80"/>
      <c r="M20" s="85"/>
    </row>
    <row r="21" spans="1:14" s="57" customFormat="1" ht="20.25" customHeight="1">
      <c r="A21" s="103" t="s">
        <v>93</v>
      </c>
      <c r="B21" s="104"/>
      <c r="C21" s="104"/>
      <c r="D21" s="104"/>
      <c r="E21" s="104"/>
      <c r="F21" s="90">
        <f>SUM(F9:F20)</f>
        <v>75000</v>
      </c>
      <c r="G21" s="89">
        <v>184927</v>
      </c>
      <c r="H21" s="81"/>
      <c r="I21" s="81"/>
      <c r="J21" s="82"/>
      <c r="K21" s="82"/>
      <c r="L21" s="80"/>
      <c r="M21" s="86"/>
    </row>
    <row r="22" spans="1:14" ht="32.1" customHeight="1">
      <c r="A22" s="58"/>
      <c r="B22" s="59" t="s">
        <v>20</v>
      </c>
      <c r="C22" s="60"/>
      <c r="D22" s="58"/>
      <c r="E22" s="61"/>
      <c r="F22" s="73"/>
      <c r="G22" s="83"/>
      <c r="H22" s="74"/>
      <c r="I22" s="74"/>
      <c r="J22" s="74"/>
      <c r="K22" s="74"/>
      <c r="L22" s="74"/>
      <c r="M22" s="87"/>
    </row>
    <row r="23" spans="1:14" ht="69.95" customHeight="1">
      <c r="A23" s="10"/>
      <c r="B23" s="7" t="s">
        <v>96</v>
      </c>
      <c r="C23" s="11"/>
      <c r="D23" s="12"/>
      <c r="E23" s="13"/>
      <c r="F23" s="75"/>
      <c r="G23" s="84"/>
      <c r="H23" s="74"/>
      <c r="I23" s="74"/>
      <c r="J23" s="74"/>
      <c r="K23" s="74"/>
      <c r="L23" s="74"/>
      <c r="M23" s="87"/>
    </row>
    <row r="24" spans="1:14" ht="20.25" customHeight="1">
      <c r="A24" s="6"/>
      <c r="B24" s="3"/>
      <c r="C24" s="105"/>
      <c r="D24" s="98"/>
      <c r="E24" s="98"/>
      <c r="F24" s="9"/>
    </row>
    <row r="25" spans="1:14" ht="91.5" customHeight="1">
      <c r="A25" s="6"/>
      <c r="B25" s="3"/>
      <c r="C25" s="106"/>
      <c r="D25" s="100"/>
      <c r="E25" s="100"/>
      <c r="F25" s="9"/>
    </row>
    <row r="26" spans="1:14" ht="18" customHeight="1">
      <c r="A26" s="6"/>
      <c r="B26" s="3"/>
      <c r="C26" s="107"/>
      <c r="D26" s="100"/>
      <c r="E26" s="100"/>
      <c r="F26" s="9"/>
    </row>
    <row r="27" spans="1:14" ht="18" customHeight="1">
      <c r="A27" s="6"/>
      <c r="B27" s="3"/>
      <c r="C27" s="108"/>
      <c r="D27" s="100"/>
      <c r="E27" s="100"/>
      <c r="F27" s="9"/>
    </row>
    <row r="28" spans="1:14" ht="20.25" customHeight="1">
      <c r="A28" s="9"/>
      <c r="B28" s="7"/>
      <c r="C28" s="8"/>
      <c r="D28" s="14"/>
      <c r="E28" s="15"/>
      <c r="F28" s="9"/>
    </row>
    <row r="29" spans="1:14" ht="12.75" customHeight="1">
      <c r="A29" s="12"/>
      <c r="B29" s="7"/>
      <c r="C29" s="8"/>
      <c r="D29" s="14"/>
      <c r="E29" s="15"/>
      <c r="F29" s="9"/>
    </row>
    <row r="30" spans="1:14" ht="30.75" customHeight="1">
      <c r="A30" s="109"/>
      <c r="B30" s="95"/>
      <c r="C30" s="8"/>
      <c r="D30" s="14"/>
      <c r="E30" s="15"/>
      <c r="F30" s="9"/>
    </row>
    <row r="31" spans="1:14" ht="16.5" customHeight="1">
      <c r="A31" s="16"/>
      <c r="B31" s="17"/>
      <c r="C31" s="8"/>
      <c r="D31" s="14"/>
      <c r="E31" s="15"/>
      <c r="F31" s="9"/>
    </row>
    <row r="32" spans="1:14" ht="15" customHeight="1">
      <c r="A32" s="102"/>
      <c r="B32" s="95"/>
      <c r="C32" s="8"/>
      <c r="D32" s="14"/>
      <c r="E32" s="15"/>
      <c r="F32" s="9"/>
    </row>
    <row r="33" spans="1:6" ht="20.25" customHeight="1">
      <c r="A33" s="9"/>
      <c r="B33" s="7"/>
      <c r="C33" s="8"/>
      <c r="D33" s="14"/>
      <c r="E33" s="15"/>
      <c r="F33" s="9"/>
    </row>
    <row r="34" spans="1:6" ht="20.25" customHeight="1">
      <c r="A34" s="9"/>
      <c r="B34" s="7"/>
      <c r="C34" s="8"/>
      <c r="D34" s="14"/>
      <c r="E34" s="15"/>
      <c r="F34" s="9"/>
    </row>
    <row r="35" spans="1:6" ht="20.25" customHeight="1">
      <c r="A35" s="9"/>
      <c r="B35" s="7"/>
      <c r="C35" s="8"/>
      <c r="D35" s="14"/>
      <c r="E35" s="15"/>
      <c r="F35" s="9"/>
    </row>
    <row r="36" spans="1:6" ht="20.25" customHeight="1">
      <c r="A36" s="9"/>
      <c r="B36" s="7"/>
      <c r="C36" s="8"/>
      <c r="D36" s="14"/>
      <c r="E36" s="15"/>
      <c r="F36" s="9"/>
    </row>
    <row r="37" spans="1:6" ht="20.25" customHeight="1">
      <c r="A37" s="9"/>
      <c r="B37" s="7"/>
      <c r="C37" s="8"/>
      <c r="D37" s="14"/>
      <c r="E37" s="15"/>
      <c r="F37" s="9"/>
    </row>
    <row r="38" spans="1:6" ht="20.25" customHeight="1">
      <c r="A38" s="9"/>
      <c r="B38" s="7"/>
      <c r="C38" s="8"/>
      <c r="D38" s="14"/>
      <c r="E38" s="15"/>
      <c r="F38" s="9"/>
    </row>
    <row r="39" spans="1:6" ht="20.25" customHeight="1">
      <c r="A39" s="9"/>
      <c r="B39" s="7"/>
      <c r="C39" s="8"/>
      <c r="D39" s="14"/>
      <c r="E39" s="15"/>
      <c r="F39" s="9"/>
    </row>
    <row r="40" spans="1:6" ht="20.25" customHeight="1">
      <c r="A40" s="9"/>
      <c r="B40" s="7"/>
      <c r="C40" s="8"/>
      <c r="D40" s="14"/>
      <c r="E40" s="15"/>
      <c r="F40" s="9"/>
    </row>
    <row r="41" spans="1:6" ht="20.25" customHeight="1">
      <c r="A41" s="9"/>
      <c r="B41" s="7"/>
      <c r="C41" s="8"/>
      <c r="D41" s="14"/>
      <c r="E41" s="15"/>
      <c r="F41" s="9"/>
    </row>
    <row r="42" spans="1:6" ht="20.25" customHeight="1">
      <c r="A42" s="9"/>
      <c r="B42" s="7"/>
      <c r="C42" s="8"/>
      <c r="D42" s="14"/>
      <c r="E42" s="15"/>
      <c r="F42" s="9"/>
    </row>
    <row r="43" spans="1:6" ht="20.25" customHeight="1">
      <c r="A43" s="9"/>
      <c r="B43" s="7"/>
      <c r="C43" s="8"/>
      <c r="D43" s="14"/>
      <c r="E43" s="15"/>
      <c r="F43" s="9"/>
    </row>
    <row r="44" spans="1:6" ht="20.25" customHeight="1">
      <c r="A44" s="9"/>
      <c r="B44" s="7"/>
      <c r="C44" s="8"/>
      <c r="D44" s="14"/>
      <c r="E44" s="15"/>
      <c r="F44" s="9"/>
    </row>
    <row r="45" spans="1:6" ht="20.25" customHeight="1">
      <c r="A45" s="9"/>
      <c r="B45" s="7"/>
      <c r="C45" s="8"/>
      <c r="D45" s="14"/>
      <c r="E45" s="15"/>
      <c r="F45" s="9"/>
    </row>
    <row r="46" spans="1:6" ht="20.25" customHeight="1">
      <c r="A46" s="9"/>
      <c r="B46" s="7"/>
      <c r="C46" s="8"/>
      <c r="D46" s="14"/>
      <c r="E46" s="15"/>
      <c r="F46" s="9"/>
    </row>
    <row r="47" spans="1:6" ht="20.25" customHeight="1">
      <c r="A47" s="9"/>
      <c r="B47" s="7"/>
      <c r="C47" s="8"/>
      <c r="D47" s="14"/>
      <c r="E47" s="15"/>
      <c r="F47" s="9"/>
    </row>
    <row r="48" spans="1:6" ht="20.25" customHeight="1">
      <c r="A48" s="9"/>
      <c r="B48" s="7"/>
      <c r="C48" s="8"/>
      <c r="D48" s="14"/>
      <c r="E48" s="15"/>
      <c r="F48" s="9"/>
    </row>
    <row r="49" spans="1:6" ht="20.25" customHeight="1">
      <c r="A49" s="9"/>
      <c r="B49" s="7"/>
      <c r="C49" s="8"/>
      <c r="D49" s="14"/>
      <c r="E49" s="15"/>
      <c r="F49" s="9"/>
    </row>
    <row r="50" spans="1:6" ht="20.25" customHeight="1">
      <c r="A50" s="9"/>
      <c r="B50" s="7"/>
      <c r="C50" s="8"/>
      <c r="D50" s="14"/>
      <c r="E50" s="15"/>
      <c r="F50" s="9"/>
    </row>
    <row r="51" spans="1:6" ht="20.25" customHeight="1">
      <c r="A51" s="9"/>
      <c r="B51" s="7"/>
      <c r="C51" s="8"/>
      <c r="D51" s="14"/>
      <c r="E51" s="15"/>
      <c r="F51" s="9"/>
    </row>
    <row r="52" spans="1:6" ht="20.25" customHeight="1">
      <c r="A52" s="9"/>
      <c r="B52" s="7"/>
      <c r="C52" s="8"/>
      <c r="D52" s="14"/>
      <c r="E52" s="15"/>
      <c r="F52" s="9"/>
    </row>
    <row r="53" spans="1:6" ht="20.25" customHeight="1">
      <c r="A53" s="9"/>
      <c r="B53" s="7"/>
      <c r="C53" s="8"/>
      <c r="D53" s="14"/>
      <c r="E53" s="15"/>
      <c r="F53" s="9"/>
    </row>
    <row r="54" spans="1:6" ht="20.25" customHeight="1">
      <c r="A54" s="9"/>
      <c r="B54" s="7"/>
      <c r="C54" s="8"/>
      <c r="D54" s="14"/>
      <c r="E54" s="15"/>
      <c r="F54" s="9"/>
    </row>
    <row r="55" spans="1:6" ht="20.25" customHeight="1">
      <c r="A55" s="9"/>
      <c r="B55" s="7"/>
      <c r="C55" s="8"/>
      <c r="D55" s="14"/>
      <c r="E55" s="15"/>
      <c r="F55" s="9"/>
    </row>
    <row r="56" spans="1:6" ht="20.25" customHeight="1">
      <c r="A56" s="9"/>
      <c r="B56" s="7"/>
      <c r="C56" s="8"/>
      <c r="D56" s="14"/>
      <c r="E56" s="15"/>
      <c r="F56" s="9"/>
    </row>
    <row r="57" spans="1:6" ht="20.25" customHeight="1">
      <c r="A57" s="9"/>
      <c r="B57" s="7"/>
      <c r="C57" s="8"/>
      <c r="D57" s="14"/>
      <c r="E57" s="15"/>
      <c r="F57" s="9"/>
    </row>
    <row r="58" spans="1:6" ht="20.25" customHeight="1">
      <c r="A58" s="9"/>
      <c r="B58" s="7"/>
      <c r="C58" s="8"/>
      <c r="D58" s="14"/>
      <c r="E58" s="15"/>
      <c r="F58" s="9"/>
    </row>
    <row r="59" spans="1:6" ht="20.25" customHeight="1">
      <c r="A59" s="9"/>
      <c r="B59" s="7"/>
      <c r="C59" s="8"/>
      <c r="D59" s="14"/>
      <c r="E59" s="15"/>
      <c r="F59" s="9"/>
    </row>
    <row r="60" spans="1:6" ht="20.25" customHeight="1">
      <c r="A60" s="9"/>
      <c r="B60" s="7"/>
      <c r="C60" s="8"/>
      <c r="D60" s="14"/>
      <c r="E60" s="15"/>
      <c r="F60" s="9"/>
    </row>
    <row r="61" spans="1:6" ht="20.25" customHeight="1">
      <c r="A61" s="9"/>
      <c r="B61" s="7"/>
      <c r="C61" s="8"/>
      <c r="D61" s="14"/>
      <c r="E61" s="15"/>
      <c r="F61" s="9"/>
    </row>
    <row r="62" spans="1:6" ht="20.25" customHeight="1">
      <c r="A62" s="9"/>
      <c r="B62" s="7"/>
      <c r="C62" s="8"/>
      <c r="D62" s="14"/>
      <c r="E62" s="15"/>
      <c r="F62" s="9"/>
    </row>
    <row r="63" spans="1:6" ht="20.25" customHeight="1">
      <c r="A63" s="9"/>
      <c r="B63" s="7"/>
      <c r="C63" s="8"/>
      <c r="D63" s="14"/>
      <c r="E63" s="15"/>
      <c r="F63" s="9"/>
    </row>
    <row r="64" spans="1:6" ht="20.25" customHeight="1">
      <c r="A64" s="9"/>
      <c r="B64" s="7"/>
      <c r="C64" s="8"/>
      <c r="D64" s="14"/>
      <c r="E64" s="15"/>
      <c r="F64" s="9"/>
    </row>
    <row r="65" spans="1:6" ht="20.25" customHeight="1">
      <c r="A65" s="9"/>
      <c r="B65" s="7"/>
      <c r="C65" s="8"/>
      <c r="D65" s="14"/>
      <c r="E65" s="15"/>
      <c r="F65" s="9"/>
    </row>
    <row r="66" spans="1:6" ht="20.25" customHeight="1">
      <c r="A66" s="9"/>
      <c r="B66" s="7"/>
      <c r="C66" s="8"/>
      <c r="D66" s="14"/>
      <c r="E66" s="15"/>
      <c r="F66" s="9"/>
    </row>
    <row r="67" spans="1:6" ht="20.25" customHeight="1">
      <c r="A67" s="9"/>
      <c r="B67" s="7"/>
      <c r="C67" s="8"/>
      <c r="D67" s="14"/>
      <c r="E67" s="15"/>
      <c r="F67" s="9"/>
    </row>
    <row r="68" spans="1:6" ht="20.25" customHeight="1">
      <c r="A68" s="9"/>
      <c r="B68" s="7"/>
      <c r="C68" s="8"/>
      <c r="D68" s="14"/>
      <c r="E68" s="15"/>
      <c r="F68" s="9"/>
    </row>
    <row r="69" spans="1:6" ht="20.25" customHeight="1">
      <c r="A69" s="9"/>
      <c r="B69" s="7"/>
      <c r="C69" s="8"/>
      <c r="D69" s="14"/>
      <c r="E69" s="15"/>
      <c r="F69" s="9"/>
    </row>
    <row r="70" spans="1:6" ht="20.25" customHeight="1">
      <c r="A70" s="9"/>
      <c r="B70" s="7"/>
      <c r="C70" s="8"/>
      <c r="D70" s="14"/>
      <c r="E70" s="15"/>
      <c r="F70" s="9"/>
    </row>
    <row r="71" spans="1:6" ht="20.25" customHeight="1">
      <c r="A71" s="9"/>
      <c r="B71" s="7"/>
      <c r="C71" s="8"/>
      <c r="D71" s="14"/>
      <c r="E71" s="15"/>
      <c r="F71" s="9"/>
    </row>
    <row r="72" spans="1:6" ht="20.25" customHeight="1">
      <c r="A72" s="9"/>
      <c r="B72" s="7"/>
      <c r="C72" s="8"/>
      <c r="D72" s="14"/>
      <c r="E72" s="15"/>
      <c r="F72" s="9"/>
    </row>
    <row r="73" spans="1:6" ht="20.25" customHeight="1">
      <c r="A73" s="9"/>
      <c r="B73" s="7"/>
      <c r="C73" s="8"/>
      <c r="D73" s="14"/>
      <c r="E73" s="15"/>
      <c r="F73" s="9"/>
    </row>
    <row r="74" spans="1:6" ht="20.25" customHeight="1">
      <c r="A74" s="9"/>
      <c r="B74" s="7"/>
      <c r="C74" s="8"/>
      <c r="D74" s="14"/>
      <c r="E74" s="15"/>
      <c r="F74" s="9"/>
    </row>
    <row r="75" spans="1:6" ht="20.25" customHeight="1">
      <c r="A75" s="9"/>
      <c r="B75" s="7"/>
      <c r="C75" s="8"/>
      <c r="D75" s="14"/>
      <c r="E75" s="15"/>
      <c r="F75" s="9"/>
    </row>
    <row r="76" spans="1:6" ht="20.25" customHeight="1">
      <c r="A76" s="9"/>
      <c r="B76" s="7"/>
      <c r="C76" s="8"/>
      <c r="D76" s="14"/>
      <c r="E76" s="15"/>
      <c r="F76" s="9"/>
    </row>
    <row r="77" spans="1:6" ht="20.25" customHeight="1">
      <c r="A77" s="9"/>
      <c r="B77" s="7"/>
      <c r="C77" s="8"/>
      <c r="D77" s="14"/>
      <c r="E77" s="15"/>
      <c r="F77" s="9"/>
    </row>
    <row r="78" spans="1:6" ht="20.25" customHeight="1">
      <c r="A78" s="9"/>
      <c r="B78" s="7"/>
      <c r="C78" s="8"/>
      <c r="D78" s="14"/>
      <c r="E78" s="15"/>
      <c r="F78" s="9"/>
    </row>
    <row r="79" spans="1:6" ht="20.25" customHeight="1">
      <c r="A79" s="9"/>
      <c r="B79" s="7"/>
      <c r="C79" s="8"/>
      <c r="D79" s="14"/>
      <c r="E79" s="15"/>
      <c r="F79" s="9"/>
    </row>
    <row r="80" spans="1:6" ht="20.25" customHeight="1">
      <c r="A80" s="9"/>
      <c r="B80" s="7"/>
      <c r="C80" s="8"/>
      <c r="D80" s="14"/>
      <c r="E80" s="15"/>
      <c r="F80" s="9"/>
    </row>
    <row r="81" spans="1:6" ht="20.25" customHeight="1">
      <c r="A81" s="9"/>
      <c r="B81" s="7"/>
      <c r="C81" s="8"/>
      <c r="D81" s="14"/>
      <c r="E81" s="15"/>
      <c r="F81" s="9"/>
    </row>
    <row r="82" spans="1:6" ht="20.25" customHeight="1">
      <c r="A82" s="9"/>
      <c r="B82" s="7"/>
      <c r="C82" s="8"/>
      <c r="D82" s="14"/>
      <c r="E82" s="15"/>
      <c r="F82" s="9"/>
    </row>
    <row r="83" spans="1:6" ht="20.25" customHeight="1">
      <c r="A83" s="9"/>
      <c r="B83" s="7"/>
      <c r="C83" s="8"/>
      <c r="D83" s="14"/>
      <c r="E83" s="15"/>
      <c r="F83" s="9"/>
    </row>
    <row r="84" spans="1:6" ht="20.25" customHeight="1">
      <c r="A84" s="9"/>
      <c r="B84" s="7"/>
      <c r="C84" s="8"/>
      <c r="D84" s="14"/>
      <c r="E84" s="15"/>
      <c r="F84" s="9"/>
    </row>
    <row r="85" spans="1:6" ht="20.25" customHeight="1">
      <c r="A85" s="9"/>
      <c r="B85" s="7"/>
      <c r="C85" s="8"/>
      <c r="D85" s="14"/>
      <c r="E85" s="15"/>
      <c r="F85" s="9"/>
    </row>
    <row r="86" spans="1:6" ht="20.25" customHeight="1">
      <c r="A86" s="9"/>
      <c r="B86" s="7"/>
      <c r="C86" s="8"/>
      <c r="D86" s="14"/>
      <c r="E86" s="15"/>
      <c r="F86" s="9"/>
    </row>
    <row r="87" spans="1:6" ht="20.25" customHeight="1">
      <c r="A87" s="9"/>
      <c r="B87" s="7"/>
      <c r="C87" s="8"/>
      <c r="D87" s="14"/>
      <c r="E87" s="15"/>
      <c r="F87" s="9"/>
    </row>
    <row r="88" spans="1:6" ht="20.25" customHeight="1">
      <c r="A88" s="9"/>
      <c r="B88" s="7"/>
      <c r="C88" s="8"/>
      <c r="D88" s="14"/>
      <c r="E88" s="15"/>
      <c r="F88" s="9"/>
    </row>
    <row r="89" spans="1:6" ht="20.25" customHeight="1">
      <c r="A89" s="9"/>
      <c r="B89" s="7"/>
      <c r="C89" s="8"/>
      <c r="D89" s="14"/>
      <c r="E89" s="15"/>
      <c r="F89" s="9"/>
    </row>
    <row r="90" spans="1:6" ht="20.25" customHeight="1">
      <c r="A90" s="9"/>
      <c r="B90" s="7"/>
      <c r="C90" s="8"/>
      <c r="D90" s="14"/>
      <c r="E90" s="15"/>
      <c r="F90" s="9"/>
    </row>
    <row r="91" spans="1:6" ht="20.25" customHeight="1">
      <c r="A91" s="9"/>
      <c r="B91" s="7"/>
      <c r="C91" s="8"/>
      <c r="D91" s="14"/>
      <c r="E91" s="15"/>
      <c r="F91" s="9"/>
    </row>
    <row r="92" spans="1:6" ht="20.25" customHeight="1">
      <c r="A92" s="9"/>
      <c r="B92" s="7"/>
      <c r="C92" s="8"/>
      <c r="D92" s="14"/>
      <c r="E92" s="15"/>
      <c r="F92" s="9"/>
    </row>
    <row r="93" spans="1:6" ht="20.25" customHeight="1">
      <c r="A93" s="9"/>
      <c r="B93" s="7"/>
      <c r="C93" s="8"/>
      <c r="D93" s="14"/>
      <c r="E93" s="15"/>
      <c r="F93" s="9"/>
    </row>
    <row r="94" spans="1:6" ht="20.25" customHeight="1">
      <c r="A94" s="9"/>
      <c r="B94" s="7"/>
      <c r="C94" s="8"/>
      <c r="D94" s="14"/>
      <c r="E94" s="15"/>
      <c r="F94" s="9"/>
    </row>
    <row r="95" spans="1:6" ht="20.25" customHeight="1">
      <c r="A95" s="9"/>
      <c r="B95" s="7"/>
      <c r="C95" s="8"/>
      <c r="D95" s="14"/>
      <c r="E95" s="15"/>
      <c r="F95" s="9"/>
    </row>
    <row r="96" spans="1:6" ht="20.25" customHeight="1">
      <c r="A96" s="9"/>
      <c r="B96" s="7"/>
      <c r="C96" s="8"/>
      <c r="D96" s="14"/>
      <c r="E96" s="15"/>
      <c r="F96" s="9"/>
    </row>
    <row r="97" spans="1:6" ht="20.25" customHeight="1">
      <c r="A97" s="9"/>
      <c r="B97" s="7"/>
      <c r="C97" s="8"/>
      <c r="D97" s="14"/>
      <c r="E97" s="15"/>
      <c r="F97" s="9"/>
    </row>
    <row r="98" spans="1:6" ht="20.25" customHeight="1">
      <c r="A98" s="9"/>
      <c r="B98" s="7"/>
      <c r="C98" s="8"/>
      <c r="D98" s="14"/>
      <c r="E98" s="15"/>
      <c r="F98" s="9"/>
    </row>
    <row r="99" spans="1:6" ht="20.25" customHeight="1">
      <c r="A99" s="9"/>
      <c r="B99" s="7"/>
      <c r="C99" s="8"/>
      <c r="D99" s="14"/>
      <c r="E99" s="15"/>
      <c r="F99" s="9"/>
    </row>
    <row r="100" spans="1:6" ht="20.25" customHeight="1">
      <c r="A100" s="9"/>
      <c r="B100" s="7"/>
      <c r="C100" s="8"/>
      <c r="D100" s="14"/>
      <c r="E100" s="15"/>
      <c r="F100" s="9"/>
    </row>
    <row r="101" spans="1:6" ht="20.25" customHeight="1">
      <c r="A101" s="9"/>
      <c r="B101" s="7"/>
      <c r="C101" s="8"/>
      <c r="D101" s="14"/>
      <c r="E101" s="15"/>
      <c r="F101" s="9"/>
    </row>
    <row r="102" spans="1:6" ht="20.25" customHeight="1">
      <c r="A102" s="9"/>
      <c r="B102" s="7"/>
      <c r="C102" s="8"/>
      <c r="D102" s="14"/>
      <c r="E102" s="15"/>
      <c r="F102" s="9"/>
    </row>
    <row r="103" spans="1:6" ht="20.25" customHeight="1">
      <c r="A103" s="9"/>
      <c r="B103" s="7"/>
      <c r="C103" s="8"/>
      <c r="D103" s="14"/>
      <c r="E103" s="15"/>
      <c r="F103" s="9"/>
    </row>
    <row r="104" spans="1:6" ht="20.25" customHeight="1">
      <c r="A104" s="9"/>
      <c r="B104" s="7"/>
      <c r="C104" s="8"/>
      <c r="D104" s="14"/>
      <c r="E104" s="15"/>
      <c r="F104" s="9"/>
    </row>
    <row r="105" spans="1:6" ht="20.25" customHeight="1">
      <c r="A105" s="9"/>
      <c r="B105" s="7"/>
      <c r="C105" s="8"/>
      <c r="D105" s="14"/>
      <c r="E105" s="15"/>
      <c r="F105" s="9"/>
    </row>
    <row r="106" spans="1:6" ht="20.25" customHeight="1">
      <c r="A106" s="9"/>
      <c r="B106" s="7"/>
      <c r="C106" s="8"/>
      <c r="D106" s="14"/>
      <c r="E106" s="15"/>
      <c r="F106" s="9"/>
    </row>
    <row r="107" spans="1:6" ht="20.25" customHeight="1">
      <c r="A107" s="9"/>
      <c r="B107" s="7"/>
      <c r="C107" s="8"/>
      <c r="D107" s="14"/>
      <c r="E107" s="15"/>
      <c r="F107" s="9"/>
    </row>
    <row r="108" spans="1:6" ht="20.25" customHeight="1">
      <c r="A108" s="9"/>
      <c r="B108" s="7"/>
      <c r="C108" s="8"/>
      <c r="D108" s="14"/>
      <c r="E108" s="15"/>
      <c r="F108" s="9"/>
    </row>
    <row r="109" spans="1:6" ht="20.25" customHeight="1">
      <c r="A109" s="9"/>
      <c r="B109" s="7"/>
      <c r="C109" s="8"/>
      <c r="D109" s="14"/>
      <c r="E109" s="15"/>
      <c r="F109" s="9"/>
    </row>
    <row r="110" spans="1:6" ht="20.25" customHeight="1">
      <c r="A110" s="9"/>
      <c r="B110" s="7"/>
      <c r="C110" s="8"/>
      <c r="D110" s="14"/>
      <c r="E110" s="15"/>
      <c r="F110" s="9"/>
    </row>
    <row r="111" spans="1:6" ht="20.25" customHeight="1">
      <c r="A111" s="9"/>
      <c r="B111" s="7"/>
      <c r="C111" s="8"/>
      <c r="D111" s="14"/>
      <c r="E111" s="15"/>
      <c r="F111" s="9"/>
    </row>
    <row r="112" spans="1:6" ht="20.25" customHeight="1">
      <c r="A112" s="9"/>
      <c r="B112" s="7"/>
      <c r="C112" s="8"/>
      <c r="D112" s="14"/>
      <c r="E112" s="15"/>
      <c r="F112" s="9"/>
    </row>
    <row r="113" spans="1:6" ht="20.25" customHeight="1">
      <c r="A113" s="9"/>
      <c r="B113" s="7"/>
      <c r="C113" s="8"/>
      <c r="D113" s="14"/>
      <c r="E113" s="15"/>
      <c r="F113" s="9"/>
    </row>
    <row r="114" spans="1:6" ht="20.25" customHeight="1">
      <c r="A114" s="9"/>
      <c r="B114" s="7"/>
      <c r="C114" s="8"/>
      <c r="D114" s="14"/>
      <c r="E114" s="15"/>
      <c r="F114" s="9"/>
    </row>
    <row r="115" spans="1:6" ht="20.25" customHeight="1">
      <c r="A115" s="9"/>
      <c r="B115" s="7"/>
      <c r="C115" s="8"/>
      <c r="D115" s="14"/>
      <c r="E115" s="15"/>
      <c r="F115" s="9"/>
    </row>
    <row r="116" spans="1:6" ht="20.25" customHeight="1">
      <c r="A116" s="9"/>
      <c r="B116" s="7"/>
      <c r="C116" s="8"/>
      <c r="D116" s="14"/>
      <c r="E116" s="15"/>
      <c r="F116" s="9"/>
    </row>
    <row r="117" spans="1:6" ht="20.25" customHeight="1">
      <c r="A117" s="9"/>
      <c r="B117" s="7"/>
      <c r="C117" s="8"/>
      <c r="D117" s="14"/>
      <c r="E117" s="15"/>
      <c r="F117" s="9"/>
    </row>
    <row r="118" spans="1:6" ht="20.25" customHeight="1">
      <c r="A118" s="9"/>
      <c r="B118" s="7"/>
      <c r="C118" s="8"/>
      <c r="D118" s="14"/>
      <c r="E118" s="15"/>
      <c r="F118" s="9"/>
    </row>
    <row r="119" spans="1:6" ht="20.25" customHeight="1">
      <c r="A119" s="9"/>
      <c r="B119" s="7"/>
      <c r="C119" s="8"/>
      <c r="D119" s="14"/>
      <c r="E119" s="15"/>
      <c r="F119" s="9"/>
    </row>
    <row r="120" spans="1:6" ht="20.25" customHeight="1">
      <c r="A120" s="9"/>
      <c r="B120" s="7"/>
      <c r="C120" s="8"/>
      <c r="D120" s="14"/>
      <c r="E120" s="15"/>
      <c r="F120" s="9"/>
    </row>
    <row r="121" spans="1:6" ht="20.25" customHeight="1">
      <c r="A121" s="9"/>
      <c r="B121" s="7"/>
      <c r="C121" s="8"/>
      <c r="D121" s="14"/>
      <c r="E121" s="15"/>
      <c r="F121" s="9"/>
    </row>
    <row r="122" spans="1:6" ht="20.25" customHeight="1">
      <c r="A122" s="9"/>
      <c r="B122" s="7"/>
      <c r="C122" s="8"/>
      <c r="D122" s="14"/>
      <c r="E122" s="15"/>
      <c r="F122" s="9"/>
    </row>
    <row r="123" spans="1:6" ht="20.25" customHeight="1">
      <c r="A123" s="9"/>
      <c r="B123" s="7"/>
      <c r="C123" s="8"/>
      <c r="D123" s="14"/>
      <c r="E123" s="15"/>
      <c r="F123" s="9"/>
    </row>
    <row r="124" spans="1:6" ht="20.25" customHeight="1">
      <c r="A124" s="9"/>
      <c r="B124" s="7"/>
      <c r="C124" s="8"/>
      <c r="D124" s="14"/>
      <c r="E124" s="15"/>
      <c r="F124" s="9"/>
    </row>
    <row r="125" spans="1:6" ht="20.25" customHeight="1">
      <c r="A125" s="9"/>
      <c r="B125" s="7"/>
      <c r="C125" s="8"/>
      <c r="D125" s="14"/>
      <c r="E125" s="15"/>
      <c r="F125" s="9"/>
    </row>
    <row r="126" spans="1:6" ht="20.25" customHeight="1">
      <c r="A126" s="9"/>
      <c r="B126" s="7"/>
      <c r="C126" s="8"/>
      <c r="D126" s="14"/>
      <c r="E126" s="15"/>
      <c r="F126" s="9"/>
    </row>
    <row r="127" spans="1:6" ht="20.25" customHeight="1">
      <c r="A127" s="9"/>
      <c r="B127" s="7"/>
      <c r="C127" s="8"/>
      <c r="D127" s="14"/>
      <c r="E127" s="15"/>
      <c r="F127" s="9"/>
    </row>
    <row r="128" spans="1:6" ht="20.25" customHeight="1">
      <c r="A128" s="9"/>
      <c r="B128" s="7"/>
      <c r="C128" s="8"/>
      <c r="D128" s="14"/>
      <c r="E128" s="15"/>
      <c r="F128" s="9"/>
    </row>
    <row r="129" spans="1:6" ht="20.25" customHeight="1">
      <c r="A129" s="9"/>
      <c r="B129" s="7"/>
      <c r="C129" s="8"/>
      <c r="D129" s="14"/>
      <c r="E129" s="15"/>
      <c r="F129" s="9"/>
    </row>
    <row r="130" spans="1:6" ht="20.25" customHeight="1">
      <c r="A130" s="9"/>
      <c r="B130" s="7"/>
      <c r="C130" s="8"/>
      <c r="D130" s="14"/>
      <c r="E130" s="15"/>
      <c r="F130" s="9"/>
    </row>
    <row r="131" spans="1:6" ht="20.25" customHeight="1">
      <c r="A131" s="9"/>
      <c r="B131" s="7"/>
      <c r="C131" s="8"/>
      <c r="D131" s="14"/>
      <c r="E131" s="15"/>
      <c r="F131" s="9"/>
    </row>
    <row r="132" spans="1:6" ht="20.25" customHeight="1">
      <c r="A132" s="9"/>
      <c r="B132" s="7"/>
      <c r="C132" s="8"/>
      <c r="D132" s="14"/>
      <c r="E132" s="15"/>
      <c r="F132" s="9"/>
    </row>
    <row r="133" spans="1:6" ht="20.25" customHeight="1">
      <c r="A133" s="9"/>
      <c r="B133" s="7"/>
      <c r="C133" s="8"/>
      <c r="D133" s="14"/>
      <c r="E133" s="15"/>
      <c r="F133" s="9"/>
    </row>
    <row r="134" spans="1:6" ht="20.25" customHeight="1">
      <c r="A134" s="9"/>
      <c r="B134" s="7"/>
      <c r="C134" s="8"/>
      <c r="D134" s="14"/>
      <c r="E134" s="15"/>
      <c r="F134" s="9"/>
    </row>
    <row r="135" spans="1:6" ht="20.25" customHeight="1">
      <c r="A135" s="9"/>
      <c r="B135" s="7"/>
      <c r="C135" s="8"/>
      <c r="D135" s="14"/>
      <c r="E135" s="15"/>
      <c r="F135" s="9"/>
    </row>
    <row r="136" spans="1:6" ht="20.25" customHeight="1">
      <c r="A136" s="9"/>
      <c r="B136" s="7"/>
      <c r="C136" s="8"/>
      <c r="D136" s="14"/>
      <c r="E136" s="15"/>
      <c r="F136" s="9"/>
    </row>
    <row r="137" spans="1:6" ht="20.25" customHeight="1">
      <c r="A137" s="9"/>
      <c r="B137" s="7"/>
      <c r="C137" s="8"/>
      <c r="D137" s="14"/>
      <c r="E137" s="15"/>
      <c r="F137" s="9"/>
    </row>
    <row r="138" spans="1:6" ht="20.25" customHeight="1">
      <c r="A138" s="9"/>
      <c r="B138" s="7"/>
      <c r="C138" s="8"/>
      <c r="D138" s="14"/>
      <c r="E138" s="15"/>
      <c r="F138" s="9"/>
    </row>
    <row r="139" spans="1:6" ht="20.25" customHeight="1">
      <c r="A139" s="9"/>
      <c r="B139" s="7"/>
      <c r="C139" s="8"/>
      <c r="D139" s="14"/>
      <c r="E139" s="15"/>
      <c r="F139" s="9"/>
    </row>
    <row r="140" spans="1:6" ht="20.25" customHeight="1">
      <c r="A140" s="9"/>
      <c r="B140" s="7"/>
      <c r="C140" s="8"/>
      <c r="D140" s="14"/>
      <c r="E140" s="15"/>
      <c r="F140" s="9"/>
    </row>
    <row r="141" spans="1:6" ht="20.25" customHeight="1">
      <c r="A141" s="9"/>
      <c r="B141" s="7"/>
      <c r="C141" s="8"/>
      <c r="D141" s="14"/>
      <c r="E141" s="15"/>
      <c r="F141" s="9"/>
    </row>
    <row r="142" spans="1:6" ht="20.25" customHeight="1">
      <c r="A142" s="9"/>
      <c r="B142" s="7"/>
      <c r="C142" s="8"/>
      <c r="D142" s="14"/>
      <c r="E142" s="15"/>
      <c r="F142" s="9"/>
    </row>
    <row r="143" spans="1:6" ht="20.25" customHeight="1">
      <c r="A143" s="9"/>
      <c r="B143" s="7"/>
      <c r="C143" s="8"/>
      <c r="D143" s="14"/>
      <c r="E143" s="15"/>
      <c r="F143" s="9"/>
    </row>
    <row r="144" spans="1:6" ht="20.25" customHeight="1">
      <c r="A144" s="9"/>
      <c r="B144" s="7"/>
      <c r="C144" s="8"/>
      <c r="D144" s="14"/>
      <c r="E144" s="15"/>
      <c r="F144" s="9"/>
    </row>
    <row r="145" spans="1:6" ht="20.25" customHeight="1">
      <c r="A145" s="9"/>
      <c r="B145" s="7"/>
      <c r="C145" s="8"/>
      <c r="D145" s="14"/>
      <c r="E145" s="15"/>
      <c r="F145" s="9"/>
    </row>
    <row r="146" spans="1:6" ht="20.25" customHeight="1">
      <c r="A146" s="9"/>
      <c r="B146" s="7"/>
      <c r="C146" s="8"/>
      <c r="D146" s="14"/>
      <c r="E146" s="15"/>
      <c r="F146" s="9"/>
    </row>
    <row r="147" spans="1:6" ht="20.25" customHeight="1">
      <c r="A147" s="9"/>
      <c r="B147" s="7"/>
      <c r="C147" s="8"/>
      <c r="D147" s="14"/>
      <c r="E147" s="15"/>
      <c r="F147" s="9"/>
    </row>
    <row r="148" spans="1:6" ht="20.25" customHeight="1">
      <c r="A148" s="9"/>
      <c r="B148" s="7"/>
      <c r="C148" s="8"/>
      <c r="D148" s="14"/>
      <c r="E148" s="15"/>
      <c r="F148" s="9"/>
    </row>
    <row r="149" spans="1:6" ht="20.25" customHeight="1">
      <c r="A149" s="9"/>
      <c r="B149" s="7"/>
      <c r="C149" s="8"/>
      <c r="D149" s="14"/>
      <c r="E149" s="15"/>
      <c r="F149" s="9"/>
    </row>
    <row r="150" spans="1:6" ht="20.25" customHeight="1">
      <c r="A150" s="9"/>
      <c r="B150" s="7"/>
      <c r="C150" s="8"/>
      <c r="D150" s="14"/>
      <c r="E150" s="15"/>
      <c r="F150" s="9"/>
    </row>
    <row r="151" spans="1:6" ht="20.25" customHeight="1">
      <c r="A151" s="9"/>
      <c r="B151" s="7"/>
      <c r="C151" s="8"/>
      <c r="D151" s="14"/>
      <c r="E151" s="15"/>
      <c r="F151" s="9"/>
    </row>
    <row r="152" spans="1:6" ht="20.25" customHeight="1">
      <c r="A152" s="9"/>
      <c r="B152" s="7"/>
      <c r="C152" s="8"/>
      <c r="D152" s="14"/>
      <c r="E152" s="15"/>
      <c r="F152" s="9"/>
    </row>
    <row r="153" spans="1:6" ht="20.25" customHeight="1">
      <c r="A153" s="9"/>
      <c r="B153" s="7"/>
      <c r="C153" s="8"/>
      <c r="D153" s="14"/>
      <c r="E153" s="15"/>
      <c r="F153" s="9"/>
    </row>
    <row r="154" spans="1:6" ht="20.25" customHeight="1">
      <c r="A154" s="9"/>
      <c r="B154" s="7"/>
      <c r="C154" s="8"/>
      <c r="D154" s="14"/>
      <c r="E154" s="15"/>
      <c r="F154" s="9"/>
    </row>
    <row r="155" spans="1:6" ht="20.25" customHeight="1">
      <c r="A155" s="9"/>
      <c r="B155" s="7"/>
      <c r="C155" s="8"/>
      <c r="D155" s="14"/>
      <c r="E155" s="15"/>
      <c r="F155" s="9"/>
    </row>
    <row r="156" spans="1:6" ht="20.25" customHeight="1">
      <c r="A156" s="9"/>
      <c r="B156" s="7"/>
      <c r="C156" s="8"/>
      <c r="D156" s="14"/>
      <c r="E156" s="15"/>
      <c r="F156" s="9"/>
    </row>
    <row r="157" spans="1:6" ht="20.25" customHeight="1">
      <c r="A157" s="9"/>
      <c r="B157" s="7"/>
      <c r="C157" s="8"/>
      <c r="D157" s="14"/>
      <c r="E157" s="15"/>
      <c r="F157" s="9"/>
    </row>
    <row r="158" spans="1:6" ht="20.25" customHeight="1">
      <c r="A158" s="9"/>
      <c r="B158" s="7"/>
      <c r="C158" s="8"/>
      <c r="D158" s="14"/>
      <c r="E158" s="15"/>
      <c r="F158" s="9"/>
    </row>
    <row r="159" spans="1:6" ht="20.25" customHeight="1">
      <c r="A159" s="9"/>
      <c r="B159" s="7"/>
      <c r="C159" s="8"/>
      <c r="D159" s="14"/>
      <c r="E159" s="15"/>
      <c r="F159" s="9"/>
    </row>
    <row r="160" spans="1:6" ht="20.25" customHeight="1">
      <c r="A160" s="9"/>
      <c r="B160" s="7"/>
      <c r="C160" s="8"/>
      <c r="D160" s="14"/>
      <c r="E160" s="15"/>
      <c r="F160" s="9"/>
    </row>
    <row r="161" spans="1:6" ht="20.25" customHeight="1">
      <c r="A161" s="9"/>
      <c r="B161" s="7"/>
      <c r="C161" s="8"/>
      <c r="D161" s="14"/>
      <c r="E161" s="15"/>
      <c r="F161" s="9"/>
    </row>
    <row r="162" spans="1:6" ht="20.25" customHeight="1">
      <c r="A162" s="9"/>
      <c r="B162" s="7"/>
      <c r="C162" s="8"/>
      <c r="D162" s="14"/>
      <c r="E162" s="15"/>
      <c r="F162" s="9"/>
    </row>
    <row r="163" spans="1:6" ht="20.25" customHeight="1">
      <c r="A163" s="9"/>
      <c r="B163" s="7"/>
      <c r="C163" s="8"/>
      <c r="D163" s="14"/>
      <c r="E163" s="15"/>
      <c r="F163" s="9"/>
    </row>
    <row r="164" spans="1:6" ht="20.25" customHeight="1">
      <c r="A164" s="9"/>
      <c r="B164" s="7"/>
      <c r="C164" s="8"/>
      <c r="D164" s="14"/>
      <c r="E164" s="15"/>
      <c r="F164" s="9"/>
    </row>
    <row r="165" spans="1:6" ht="20.25" customHeight="1">
      <c r="A165" s="9"/>
      <c r="B165" s="7"/>
      <c r="C165" s="8"/>
      <c r="D165" s="14"/>
      <c r="E165" s="15"/>
      <c r="F165" s="9"/>
    </row>
    <row r="166" spans="1:6" ht="20.25" customHeight="1">
      <c r="A166" s="9"/>
      <c r="B166" s="7"/>
      <c r="C166" s="8"/>
      <c r="D166" s="14"/>
      <c r="E166" s="15"/>
      <c r="F166" s="9"/>
    </row>
    <row r="167" spans="1:6" ht="20.25" customHeight="1">
      <c r="A167" s="9"/>
      <c r="B167" s="7"/>
      <c r="C167" s="8"/>
      <c r="D167" s="14"/>
      <c r="E167" s="15"/>
      <c r="F167" s="9"/>
    </row>
    <row r="168" spans="1:6" ht="20.25" customHeight="1">
      <c r="A168" s="9"/>
      <c r="B168" s="7"/>
      <c r="C168" s="8"/>
      <c r="D168" s="14"/>
      <c r="E168" s="15"/>
      <c r="F168" s="9"/>
    </row>
    <row r="169" spans="1:6" ht="20.25" customHeight="1">
      <c r="A169" s="9"/>
      <c r="B169" s="7"/>
      <c r="C169" s="8"/>
      <c r="D169" s="14"/>
      <c r="E169" s="15"/>
      <c r="F169" s="9"/>
    </row>
    <row r="170" spans="1:6" ht="20.25" customHeight="1">
      <c r="A170" s="9"/>
      <c r="B170" s="7"/>
      <c r="C170" s="8"/>
      <c r="D170" s="14"/>
      <c r="E170" s="15"/>
      <c r="F170" s="9"/>
    </row>
    <row r="171" spans="1:6" ht="20.25" customHeight="1">
      <c r="A171" s="9"/>
      <c r="B171" s="7"/>
      <c r="C171" s="8"/>
      <c r="D171" s="14"/>
      <c r="E171" s="15"/>
      <c r="F171" s="9"/>
    </row>
    <row r="172" spans="1:6" ht="20.25" customHeight="1">
      <c r="A172" s="9"/>
      <c r="B172" s="7"/>
      <c r="C172" s="8"/>
      <c r="D172" s="14"/>
      <c r="E172" s="15"/>
      <c r="F172" s="9"/>
    </row>
    <row r="173" spans="1:6" ht="20.25" customHeight="1">
      <c r="A173" s="9"/>
      <c r="B173" s="7"/>
      <c r="C173" s="8"/>
      <c r="D173" s="14"/>
      <c r="E173" s="15"/>
      <c r="F173" s="9"/>
    </row>
    <row r="174" spans="1:6" ht="20.25" customHeight="1">
      <c r="A174" s="9"/>
      <c r="B174" s="7"/>
      <c r="C174" s="8"/>
      <c r="D174" s="14"/>
      <c r="E174" s="15"/>
      <c r="F174" s="9"/>
    </row>
    <row r="175" spans="1:6" ht="20.25" customHeight="1">
      <c r="A175" s="9"/>
      <c r="B175" s="7"/>
      <c r="C175" s="8"/>
      <c r="D175" s="14"/>
      <c r="E175" s="15"/>
      <c r="F175" s="9"/>
    </row>
    <row r="176" spans="1:6" ht="20.25" customHeight="1">
      <c r="A176" s="9"/>
      <c r="B176" s="7"/>
      <c r="C176" s="8"/>
      <c r="D176" s="14"/>
      <c r="E176" s="15"/>
      <c r="F176" s="9"/>
    </row>
    <row r="177" spans="1:6" ht="20.25" customHeight="1">
      <c r="A177" s="9"/>
      <c r="B177" s="7"/>
      <c r="C177" s="8"/>
      <c r="D177" s="14"/>
      <c r="E177" s="15"/>
      <c r="F177" s="9"/>
    </row>
    <row r="178" spans="1:6" ht="20.25" customHeight="1">
      <c r="A178" s="9"/>
      <c r="B178" s="7"/>
      <c r="C178" s="8"/>
      <c r="D178" s="14"/>
      <c r="E178" s="15"/>
      <c r="F178" s="9"/>
    </row>
    <row r="179" spans="1:6" ht="20.25" customHeight="1">
      <c r="A179" s="9"/>
      <c r="B179" s="7"/>
      <c r="C179" s="8"/>
      <c r="D179" s="14"/>
      <c r="E179" s="15"/>
      <c r="F179" s="9"/>
    </row>
    <row r="180" spans="1:6" ht="20.25" customHeight="1">
      <c r="A180" s="9"/>
      <c r="B180" s="7"/>
      <c r="C180" s="8"/>
      <c r="D180" s="14"/>
      <c r="E180" s="15"/>
      <c r="F180" s="9"/>
    </row>
    <row r="181" spans="1:6" ht="20.25" customHeight="1">
      <c r="A181" s="9"/>
      <c r="B181" s="7"/>
      <c r="C181" s="8"/>
      <c r="D181" s="14"/>
      <c r="E181" s="15"/>
      <c r="F181" s="9"/>
    </row>
    <row r="182" spans="1:6" ht="20.25" customHeight="1">
      <c r="A182" s="9"/>
      <c r="B182" s="7"/>
      <c r="C182" s="8"/>
      <c r="D182" s="14"/>
      <c r="E182" s="15"/>
      <c r="F182" s="9"/>
    </row>
    <row r="183" spans="1:6" ht="20.25" customHeight="1">
      <c r="A183" s="9"/>
      <c r="B183" s="7"/>
      <c r="C183" s="8"/>
      <c r="D183" s="14"/>
      <c r="E183" s="15"/>
      <c r="F183" s="9"/>
    </row>
    <row r="184" spans="1:6" ht="20.25" customHeight="1">
      <c r="A184" s="9"/>
      <c r="B184" s="7"/>
      <c r="C184" s="8"/>
      <c r="D184" s="14"/>
      <c r="E184" s="15"/>
      <c r="F184" s="9"/>
    </row>
    <row r="185" spans="1:6" ht="20.25" customHeight="1">
      <c r="A185" s="9"/>
      <c r="B185" s="7"/>
      <c r="C185" s="8"/>
      <c r="D185" s="14"/>
      <c r="E185" s="15"/>
      <c r="F185" s="9"/>
    </row>
    <row r="186" spans="1:6" ht="20.25" customHeight="1">
      <c r="A186" s="9"/>
      <c r="B186" s="7"/>
      <c r="C186" s="8"/>
      <c r="D186" s="14"/>
      <c r="E186" s="15"/>
      <c r="F186" s="9"/>
    </row>
    <row r="187" spans="1:6" ht="20.25" customHeight="1">
      <c r="A187" s="9"/>
      <c r="B187" s="7"/>
      <c r="C187" s="8"/>
      <c r="D187" s="14"/>
      <c r="E187" s="15"/>
      <c r="F187" s="9"/>
    </row>
    <row r="188" spans="1:6" ht="20.25" customHeight="1">
      <c r="A188" s="9"/>
      <c r="B188" s="7"/>
      <c r="C188" s="8"/>
      <c r="D188" s="14"/>
      <c r="E188" s="15"/>
      <c r="F188" s="9"/>
    </row>
    <row r="189" spans="1:6" ht="20.25" customHeight="1">
      <c r="A189" s="9"/>
      <c r="B189" s="7"/>
      <c r="C189" s="8"/>
      <c r="D189" s="14"/>
      <c r="E189" s="15"/>
      <c r="F189" s="9"/>
    </row>
    <row r="190" spans="1:6" ht="20.25" customHeight="1">
      <c r="A190" s="9"/>
      <c r="B190" s="7"/>
      <c r="C190" s="8"/>
      <c r="D190" s="14"/>
      <c r="E190" s="15"/>
      <c r="F190" s="9"/>
    </row>
    <row r="191" spans="1:6" ht="20.25" customHeight="1">
      <c r="A191" s="9"/>
      <c r="B191" s="7"/>
      <c r="C191" s="8"/>
      <c r="D191" s="14"/>
      <c r="E191" s="15"/>
      <c r="F191" s="9"/>
    </row>
    <row r="192" spans="1:6" ht="20.25" customHeight="1">
      <c r="A192" s="9"/>
      <c r="B192" s="7"/>
      <c r="C192" s="8"/>
      <c r="D192" s="14"/>
      <c r="E192" s="15"/>
      <c r="F192" s="9"/>
    </row>
    <row r="193" spans="1:6" ht="20.25" customHeight="1">
      <c r="A193" s="9"/>
      <c r="B193" s="7"/>
      <c r="C193" s="8"/>
      <c r="D193" s="14"/>
      <c r="E193" s="15"/>
      <c r="F193" s="9"/>
    </row>
    <row r="194" spans="1:6" ht="20.25" customHeight="1">
      <c r="A194" s="9"/>
      <c r="B194" s="7"/>
      <c r="C194" s="8"/>
      <c r="D194" s="14"/>
      <c r="E194" s="15"/>
      <c r="F194" s="9"/>
    </row>
    <row r="195" spans="1:6" ht="20.25" customHeight="1">
      <c r="A195" s="9"/>
      <c r="B195" s="7"/>
      <c r="C195" s="8"/>
      <c r="D195" s="14"/>
      <c r="E195" s="15"/>
      <c r="F195" s="9"/>
    </row>
    <row r="196" spans="1:6" ht="20.25" customHeight="1">
      <c r="A196" s="9"/>
      <c r="B196" s="7"/>
      <c r="C196" s="8"/>
      <c r="D196" s="14"/>
      <c r="E196" s="15"/>
      <c r="F196" s="9"/>
    </row>
    <row r="197" spans="1:6" ht="20.25" customHeight="1">
      <c r="A197" s="9"/>
      <c r="B197" s="7"/>
      <c r="C197" s="8"/>
      <c r="D197" s="14"/>
      <c r="E197" s="15"/>
      <c r="F197" s="9"/>
    </row>
    <row r="198" spans="1:6" ht="20.25" customHeight="1">
      <c r="A198" s="9"/>
      <c r="B198" s="7"/>
      <c r="C198" s="8"/>
      <c r="D198" s="14"/>
      <c r="E198" s="15"/>
      <c r="F198" s="9"/>
    </row>
    <row r="199" spans="1:6" ht="20.25" customHeight="1">
      <c r="A199" s="9"/>
      <c r="B199" s="7"/>
      <c r="C199" s="8"/>
      <c r="D199" s="14"/>
      <c r="E199" s="15"/>
      <c r="F199" s="9"/>
    </row>
    <row r="200" spans="1:6" ht="20.25" customHeight="1">
      <c r="A200" s="9"/>
      <c r="B200" s="7"/>
      <c r="C200" s="8"/>
      <c r="D200" s="14"/>
      <c r="E200" s="15"/>
      <c r="F200" s="9"/>
    </row>
    <row r="201" spans="1:6" ht="20.25" customHeight="1">
      <c r="A201" s="9"/>
      <c r="B201" s="7"/>
      <c r="C201" s="8"/>
      <c r="D201" s="14"/>
      <c r="E201" s="15"/>
      <c r="F201" s="9"/>
    </row>
    <row r="202" spans="1:6" ht="20.25" customHeight="1">
      <c r="A202" s="9"/>
      <c r="B202" s="7"/>
      <c r="C202" s="8"/>
      <c r="D202" s="14"/>
      <c r="E202" s="15"/>
      <c r="F202" s="9"/>
    </row>
    <row r="203" spans="1:6" ht="20.25" customHeight="1">
      <c r="A203" s="9"/>
      <c r="B203" s="7"/>
      <c r="C203" s="8"/>
      <c r="D203" s="14"/>
      <c r="E203" s="15"/>
      <c r="F203" s="9"/>
    </row>
    <row r="204" spans="1:6" ht="20.25" customHeight="1">
      <c r="A204" s="9"/>
      <c r="B204" s="7"/>
      <c r="C204" s="8"/>
      <c r="D204" s="14"/>
      <c r="E204" s="15"/>
      <c r="F204" s="9"/>
    </row>
    <row r="205" spans="1:6" ht="20.25" customHeight="1">
      <c r="A205" s="9"/>
      <c r="B205" s="7"/>
      <c r="C205" s="8"/>
      <c r="D205" s="14"/>
      <c r="E205" s="15"/>
      <c r="F205" s="9"/>
    </row>
    <row r="206" spans="1:6" ht="20.25" customHeight="1">
      <c r="A206" s="9"/>
      <c r="B206" s="7"/>
      <c r="C206" s="8"/>
      <c r="D206" s="14"/>
      <c r="E206" s="15"/>
      <c r="F206" s="9"/>
    </row>
    <row r="207" spans="1:6" ht="20.25" customHeight="1">
      <c r="A207" s="9"/>
      <c r="B207" s="7"/>
      <c r="C207" s="8"/>
      <c r="D207" s="14"/>
      <c r="E207" s="15"/>
      <c r="F207" s="9"/>
    </row>
    <row r="208" spans="1:6" ht="20.25" customHeight="1">
      <c r="A208" s="9"/>
      <c r="B208" s="7"/>
      <c r="C208" s="8"/>
      <c r="D208" s="14"/>
      <c r="E208" s="15"/>
      <c r="F208" s="9"/>
    </row>
    <row r="209" spans="1:6" ht="20.25" customHeight="1">
      <c r="A209" s="9"/>
      <c r="B209" s="7"/>
      <c r="C209" s="8"/>
      <c r="D209" s="14"/>
      <c r="E209" s="15"/>
      <c r="F209" s="9"/>
    </row>
    <row r="210" spans="1:6" ht="20.25" customHeight="1">
      <c r="A210" s="9"/>
      <c r="B210" s="7"/>
      <c r="C210" s="8"/>
      <c r="D210" s="14"/>
      <c r="E210" s="15"/>
      <c r="F210" s="9"/>
    </row>
    <row r="211" spans="1:6" ht="20.25" customHeight="1">
      <c r="A211" s="9"/>
      <c r="B211" s="7"/>
      <c r="C211" s="8"/>
      <c r="D211" s="14"/>
      <c r="E211" s="15"/>
      <c r="F211" s="9"/>
    </row>
    <row r="212" spans="1:6" ht="20.25" customHeight="1">
      <c r="A212" s="9"/>
      <c r="B212" s="7"/>
      <c r="C212" s="8"/>
      <c r="D212" s="14"/>
      <c r="E212" s="15"/>
      <c r="F212" s="9"/>
    </row>
    <row r="213" spans="1:6" ht="20.25" customHeight="1">
      <c r="A213" s="9"/>
      <c r="B213" s="7"/>
      <c r="C213" s="8"/>
      <c r="D213" s="14"/>
      <c r="E213" s="15"/>
      <c r="F213" s="9"/>
    </row>
    <row r="214" spans="1:6" ht="20.25" customHeight="1">
      <c r="A214" s="9"/>
      <c r="B214" s="7"/>
      <c r="C214" s="8"/>
      <c r="D214" s="14"/>
      <c r="E214" s="15"/>
      <c r="F214" s="9"/>
    </row>
    <row r="215" spans="1:6" ht="20.25" customHeight="1">
      <c r="A215" s="9"/>
      <c r="B215" s="7"/>
      <c r="C215" s="8"/>
      <c r="D215" s="14"/>
      <c r="E215" s="15"/>
      <c r="F215" s="9"/>
    </row>
    <row r="216" spans="1:6" ht="20.25" customHeight="1">
      <c r="A216" s="9"/>
      <c r="B216" s="7"/>
      <c r="C216" s="8"/>
      <c r="D216" s="14"/>
      <c r="E216" s="15"/>
      <c r="F216" s="9"/>
    </row>
    <row r="217" spans="1:6" ht="20.25" customHeight="1">
      <c r="A217" s="9"/>
      <c r="B217" s="7"/>
      <c r="C217" s="8"/>
      <c r="D217" s="14"/>
      <c r="E217" s="15"/>
      <c r="F217" s="9"/>
    </row>
    <row r="218" spans="1:6" ht="20.25" customHeight="1">
      <c r="A218" s="9"/>
      <c r="B218" s="7"/>
      <c r="C218" s="8"/>
      <c r="D218" s="14"/>
      <c r="E218" s="15"/>
      <c r="F218" s="9"/>
    </row>
    <row r="219" spans="1:6" ht="20.25" customHeight="1">
      <c r="A219" s="9"/>
      <c r="B219" s="7"/>
      <c r="C219" s="8"/>
      <c r="D219" s="14"/>
      <c r="E219" s="15"/>
      <c r="F219" s="9"/>
    </row>
    <row r="220" spans="1:6" ht="20.25" customHeight="1">
      <c r="A220" s="9"/>
      <c r="B220" s="7"/>
      <c r="C220" s="8"/>
      <c r="D220" s="14"/>
      <c r="E220" s="15"/>
      <c r="F220" s="9"/>
    </row>
    <row r="221" spans="1:6" ht="20.25" customHeight="1">
      <c r="A221" s="9"/>
      <c r="B221" s="7"/>
      <c r="C221" s="8"/>
      <c r="D221" s="14"/>
      <c r="E221" s="15"/>
      <c r="F221" s="9"/>
    </row>
    <row r="222" spans="1:6" ht="20.25" customHeight="1">
      <c r="A222" s="9"/>
      <c r="B222" s="7"/>
      <c r="C222" s="8"/>
      <c r="D222" s="14"/>
      <c r="E222" s="15"/>
      <c r="F222" s="9"/>
    </row>
    <row r="223" spans="1:6" ht="20.25" customHeight="1">
      <c r="A223" s="9"/>
      <c r="B223" s="7"/>
      <c r="C223" s="8"/>
      <c r="D223" s="14"/>
      <c r="E223" s="15"/>
      <c r="F223" s="9"/>
    </row>
    <row r="224" spans="1:6" ht="20.25" customHeight="1">
      <c r="A224" s="9"/>
      <c r="B224" s="7"/>
      <c r="C224" s="8"/>
      <c r="D224" s="14"/>
      <c r="E224" s="15"/>
      <c r="F224" s="9"/>
    </row>
    <row r="225" spans="1:6" ht="20.25" customHeight="1">
      <c r="A225" s="9"/>
      <c r="B225" s="7"/>
      <c r="C225" s="8"/>
      <c r="D225" s="14"/>
      <c r="E225" s="15"/>
      <c r="F225" s="9"/>
    </row>
    <row r="226" spans="1:6" ht="20.25" customHeight="1">
      <c r="A226" s="9"/>
      <c r="B226" s="7"/>
      <c r="C226" s="8"/>
      <c r="D226" s="14"/>
      <c r="E226" s="15"/>
      <c r="F226" s="9"/>
    </row>
    <row r="227" spans="1:6" ht="20.25" customHeight="1">
      <c r="A227" s="9"/>
      <c r="B227" s="7"/>
      <c r="C227" s="8"/>
      <c r="D227" s="14"/>
      <c r="E227" s="15"/>
      <c r="F227" s="9"/>
    </row>
    <row r="228" spans="1:6" ht="20.25" customHeight="1">
      <c r="A228" s="9"/>
      <c r="B228" s="7"/>
      <c r="C228" s="8"/>
      <c r="D228" s="14"/>
      <c r="E228" s="15"/>
      <c r="F228" s="9"/>
    </row>
    <row r="229" spans="1:6" ht="20.25" customHeight="1">
      <c r="A229" s="9"/>
      <c r="B229" s="7"/>
      <c r="C229" s="8"/>
      <c r="D229" s="14"/>
      <c r="E229" s="15"/>
      <c r="F229" s="9"/>
    </row>
    <row r="230" spans="1:6" ht="20.25" customHeight="1">
      <c r="A230" s="9"/>
      <c r="B230" s="7"/>
      <c r="C230" s="8"/>
      <c r="D230" s="14"/>
      <c r="E230" s="15"/>
      <c r="F230" s="9"/>
    </row>
    <row r="231" spans="1:6" ht="15.75" customHeight="1">
      <c r="B231" s="18"/>
    </row>
    <row r="232" spans="1:6" ht="15.75" customHeight="1">
      <c r="B232" s="18"/>
    </row>
    <row r="233" spans="1:6" ht="15.75" customHeight="1">
      <c r="B233" s="18"/>
    </row>
    <row r="234" spans="1:6" ht="15.75" customHeight="1">
      <c r="B234" s="18"/>
    </row>
    <row r="235" spans="1:6" ht="15.75" customHeight="1">
      <c r="B235" s="18"/>
    </row>
    <row r="236" spans="1:6" ht="15.75" customHeight="1">
      <c r="B236" s="18"/>
    </row>
    <row r="237" spans="1:6" ht="15.75" customHeight="1">
      <c r="B237" s="18"/>
    </row>
    <row r="238" spans="1:6" ht="15.75" customHeight="1">
      <c r="B238" s="18"/>
    </row>
    <row r="239" spans="1:6" ht="15.75" customHeight="1">
      <c r="B239" s="18"/>
    </row>
    <row r="240" spans="1:6" ht="15.75" customHeight="1">
      <c r="B240" s="18"/>
    </row>
    <row r="241" spans="2:2" ht="15.75" customHeight="1">
      <c r="B241" s="18"/>
    </row>
    <row r="242" spans="2:2" ht="15.75" customHeight="1">
      <c r="B242" s="18"/>
    </row>
    <row r="243" spans="2:2" ht="15.75" customHeight="1">
      <c r="B243" s="18"/>
    </row>
    <row r="244" spans="2:2" ht="15.75" customHeight="1">
      <c r="B244" s="18"/>
    </row>
    <row r="245" spans="2:2" ht="15.75" customHeight="1">
      <c r="B245" s="18"/>
    </row>
    <row r="246" spans="2:2" ht="15.75" customHeight="1">
      <c r="B246" s="18"/>
    </row>
    <row r="247" spans="2:2" ht="15.75" customHeight="1">
      <c r="B247" s="18"/>
    </row>
    <row r="248" spans="2:2" ht="15.75" customHeight="1">
      <c r="B248" s="18"/>
    </row>
    <row r="249" spans="2:2" ht="15.75" customHeight="1">
      <c r="B249" s="18"/>
    </row>
    <row r="250" spans="2:2" ht="15.75" customHeight="1">
      <c r="B250" s="18"/>
    </row>
    <row r="251" spans="2:2" ht="15.75" customHeight="1">
      <c r="B251" s="18"/>
    </row>
    <row r="252" spans="2:2" ht="15.75" customHeight="1">
      <c r="B252" s="18"/>
    </row>
    <row r="253" spans="2:2" ht="15.75" customHeight="1">
      <c r="B253" s="18"/>
    </row>
    <row r="254" spans="2:2" ht="15.75" customHeight="1">
      <c r="B254" s="18"/>
    </row>
    <row r="255" spans="2:2" ht="15.75" customHeight="1">
      <c r="B255" s="18"/>
    </row>
    <row r="256" spans="2:2" ht="15.75" customHeight="1">
      <c r="B256" s="18"/>
    </row>
    <row r="257" spans="2:2" ht="15.75" customHeight="1">
      <c r="B257" s="18"/>
    </row>
    <row r="258" spans="2:2" ht="15.75" customHeight="1">
      <c r="B258" s="18"/>
    </row>
    <row r="259" spans="2:2" ht="15.75" customHeight="1">
      <c r="B259" s="18"/>
    </row>
    <row r="260" spans="2:2" ht="15.75" customHeight="1">
      <c r="B260" s="18"/>
    </row>
    <row r="261" spans="2:2" ht="15.75" customHeight="1">
      <c r="B261" s="18"/>
    </row>
    <row r="262" spans="2:2" ht="15.75" customHeight="1">
      <c r="B262" s="18"/>
    </row>
    <row r="263" spans="2:2" ht="15.75" customHeight="1">
      <c r="B263" s="18"/>
    </row>
    <row r="264" spans="2:2" ht="15.75" customHeight="1">
      <c r="B264" s="18"/>
    </row>
    <row r="265" spans="2:2" ht="15.75" customHeight="1">
      <c r="B265" s="18"/>
    </row>
    <row r="266" spans="2:2" ht="15.75" customHeight="1">
      <c r="B266" s="18"/>
    </row>
    <row r="267" spans="2:2" ht="15.75" customHeight="1">
      <c r="B267" s="18"/>
    </row>
    <row r="268" spans="2:2" ht="15.75" customHeight="1">
      <c r="B268" s="18"/>
    </row>
    <row r="269" spans="2:2" ht="15.75" customHeight="1">
      <c r="B269" s="18"/>
    </row>
    <row r="270" spans="2:2" ht="15.75" customHeight="1">
      <c r="B270" s="18"/>
    </row>
    <row r="271" spans="2:2" ht="15.75" customHeight="1">
      <c r="B271" s="18"/>
    </row>
    <row r="272" spans="2:2" ht="15.75" customHeight="1">
      <c r="B272" s="18"/>
    </row>
    <row r="273" spans="2:2" ht="15.75" customHeight="1">
      <c r="B273" s="18"/>
    </row>
    <row r="274" spans="2:2" ht="15.75" customHeight="1">
      <c r="B274" s="18"/>
    </row>
    <row r="275" spans="2:2" ht="15.75" customHeight="1">
      <c r="B275" s="18"/>
    </row>
    <row r="276" spans="2:2" ht="15.75" customHeight="1">
      <c r="B276" s="18"/>
    </row>
    <row r="277" spans="2:2" ht="15.75" customHeight="1">
      <c r="B277" s="18"/>
    </row>
    <row r="278" spans="2:2" ht="15.75" customHeight="1">
      <c r="B278" s="18"/>
    </row>
    <row r="279" spans="2:2" ht="15.75" customHeight="1">
      <c r="B279" s="18"/>
    </row>
    <row r="280" spans="2:2" ht="15.75" customHeight="1">
      <c r="B280" s="18"/>
    </row>
    <row r="281" spans="2:2" ht="15.75" customHeight="1">
      <c r="B281" s="18"/>
    </row>
    <row r="282" spans="2:2" ht="15.75" customHeight="1">
      <c r="B282" s="18"/>
    </row>
    <row r="283" spans="2:2" ht="15.75" customHeight="1">
      <c r="B283" s="18"/>
    </row>
    <row r="284" spans="2:2" ht="15.75" customHeight="1">
      <c r="B284" s="18"/>
    </row>
    <row r="285" spans="2:2" ht="15.75" customHeight="1">
      <c r="B285" s="18"/>
    </row>
    <row r="286" spans="2:2" ht="15.75" customHeight="1">
      <c r="B286" s="18"/>
    </row>
    <row r="287" spans="2:2" ht="15.75" customHeight="1">
      <c r="B287" s="18"/>
    </row>
    <row r="288" spans="2:2" ht="15.75" customHeight="1">
      <c r="B288" s="18"/>
    </row>
    <row r="289" spans="2:2" ht="15.75" customHeight="1">
      <c r="B289" s="18"/>
    </row>
    <row r="290" spans="2:2" ht="15.75" customHeight="1">
      <c r="B290" s="18"/>
    </row>
    <row r="291" spans="2:2" ht="15.75" customHeight="1">
      <c r="B291" s="18"/>
    </row>
    <row r="292" spans="2:2" ht="15.75" customHeight="1">
      <c r="B292" s="18"/>
    </row>
    <row r="293" spans="2:2" ht="15.75" customHeight="1">
      <c r="B293" s="18"/>
    </row>
    <row r="294" spans="2:2" ht="15.75" customHeight="1">
      <c r="B294" s="18"/>
    </row>
    <row r="295" spans="2:2" ht="15.75" customHeight="1">
      <c r="B295" s="18"/>
    </row>
    <row r="296" spans="2:2" ht="15.75" customHeight="1">
      <c r="B296" s="18"/>
    </row>
    <row r="297" spans="2:2" ht="15.75" customHeight="1">
      <c r="B297" s="18"/>
    </row>
    <row r="298" spans="2:2" ht="15.75" customHeight="1">
      <c r="B298" s="18"/>
    </row>
    <row r="299" spans="2:2" ht="15.75" customHeight="1">
      <c r="B299" s="18"/>
    </row>
    <row r="300" spans="2:2" ht="15.75" customHeight="1">
      <c r="B300" s="18"/>
    </row>
    <row r="301" spans="2:2" ht="15.75" customHeight="1">
      <c r="B301" s="18"/>
    </row>
    <row r="302" spans="2:2" ht="15.75" customHeight="1">
      <c r="B302" s="18"/>
    </row>
    <row r="303" spans="2:2" ht="15.75" customHeight="1">
      <c r="B303" s="18"/>
    </row>
    <row r="304" spans="2:2" ht="15.75" customHeight="1">
      <c r="B304" s="18"/>
    </row>
    <row r="305" spans="2:2" ht="15.75" customHeight="1">
      <c r="B305" s="18"/>
    </row>
    <row r="306" spans="2:2" ht="15.75" customHeight="1">
      <c r="B306" s="18"/>
    </row>
    <row r="307" spans="2:2" ht="15.75" customHeight="1">
      <c r="B307" s="18"/>
    </row>
    <row r="308" spans="2:2" ht="15.75" customHeight="1">
      <c r="B308" s="18"/>
    </row>
    <row r="309" spans="2:2" ht="15.75" customHeight="1">
      <c r="B309" s="18"/>
    </row>
    <row r="310" spans="2:2" ht="15.75" customHeight="1">
      <c r="B310" s="18"/>
    </row>
    <row r="311" spans="2:2" ht="15.75" customHeight="1">
      <c r="B311" s="18"/>
    </row>
    <row r="312" spans="2:2" ht="15.75" customHeight="1">
      <c r="B312" s="18"/>
    </row>
    <row r="313" spans="2:2" ht="15.75" customHeight="1">
      <c r="B313" s="18"/>
    </row>
    <row r="314" spans="2:2" ht="15.75" customHeight="1">
      <c r="B314" s="18"/>
    </row>
    <row r="315" spans="2:2" ht="15.75" customHeight="1">
      <c r="B315" s="18"/>
    </row>
    <row r="316" spans="2:2" ht="15.75" customHeight="1">
      <c r="B316" s="18"/>
    </row>
    <row r="317" spans="2:2" ht="15.75" customHeight="1">
      <c r="B317" s="18"/>
    </row>
    <row r="318" spans="2:2" ht="15.75" customHeight="1">
      <c r="B318" s="18"/>
    </row>
    <row r="319" spans="2:2" ht="15.75" customHeight="1">
      <c r="B319" s="18"/>
    </row>
    <row r="320" spans="2:2" ht="15.75" customHeight="1">
      <c r="B320" s="18"/>
    </row>
    <row r="321" spans="2:2" ht="15.75" customHeight="1">
      <c r="B321" s="18"/>
    </row>
    <row r="322" spans="2:2" ht="15.75" customHeight="1">
      <c r="B322" s="18"/>
    </row>
    <row r="323" spans="2:2" ht="15.75" customHeight="1">
      <c r="B323" s="18"/>
    </row>
    <row r="324" spans="2:2" ht="15.75" customHeight="1">
      <c r="B324" s="18"/>
    </row>
    <row r="325" spans="2:2" ht="15.75" customHeight="1">
      <c r="B325" s="18"/>
    </row>
    <row r="326" spans="2:2" ht="15.75" customHeight="1">
      <c r="B326" s="18"/>
    </row>
    <row r="327" spans="2:2" ht="15.75" customHeight="1">
      <c r="B327" s="18"/>
    </row>
    <row r="328" spans="2:2" ht="15.75" customHeight="1">
      <c r="B328" s="18"/>
    </row>
    <row r="329" spans="2:2" ht="15.75" customHeight="1">
      <c r="B329" s="18"/>
    </row>
    <row r="330" spans="2:2" ht="15.75" customHeight="1">
      <c r="B330" s="18"/>
    </row>
    <row r="331" spans="2:2" ht="15.75" customHeight="1">
      <c r="B331" s="18"/>
    </row>
    <row r="332" spans="2:2" ht="15.75" customHeight="1">
      <c r="B332" s="18"/>
    </row>
    <row r="333" spans="2:2" ht="15.75" customHeight="1">
      <c r="B333" s="18"/>
    </row>
    <row r="334" spans="2:2" ht="15.75" customHeight="1">
      <c r="B334" s="18"/>
    </row>
    <row r="335" spans="2:2" ht="15.75" customHeight="1">
      <c r="B335" s="18"/>
    </row>
    <row r="336" spans="2:2" ht="15.75" customHeight="1">
      <c r="B336" s="18"/>
    </row>
    <row r="337" spans="2:2" ht="15.75" customHeight="1">
      <c r="B337" s="18"/>
    </row>
    <row r="338" spans="2:2" ht="15.75" customHeight="1">
      <c r="B338" s="18"/>
    </row>
    <row r="339" spans="2:2" ht="15.75" customHeight="1">
      <c r="B339" s="18"/>
    </row>
    <row r="340" spans="2:2" ht="15.75" customHeight="1">
      <c r="B340" s="18"/>
    </row>
    <row r="341" spans="2:2" ht="15.75" customHeight="1">
      <c r="B341" s="18"/>
    </row>
    <row r="342" spans="2:2" ht="15.75" customHeight="1">
      <c r="B342" s="18"/>
    </row>
    <row r="343" spans="2:2" ht="15.75" customHeight="1">
      <c r="B343" s="18"/>
    </row>
    <row r="344" spans="2:2" ht="15.75" customHeight="1">
      <c r="B344" s="18"/>
    </row>
    <row r="345" spans="2:2" ht="15.75" customHeight="1">
      <c r="B345" s="18"/>
    </row>
    <row r="346" spans="2:2" ht="15.75" customHeight="1">
      <c r="B346" s="18"/>
    </row>
    <row r="347" spans="2:2" ht="15.75" customHeight="1">
      <c r="B347" s="18"/>
    </row>
    <row r="348" spans="2:2" ht="15.75" customHeight="1">
      <c r="B348" s="18"/>
    </row>
    <row r="349" spans="2:2" ht="15.75" customHeight="1">
      <c r="B349" s="18"/>
    </row>
    <row r="350" spans="2:2" ht="15.75" customHeight="1">
      <c r="B350" s="18"/>
    </row>
    <row r="351" spans="2:2" ht="15.75" customHeight="1">
      <c r="B351" s="18"/>
    </row>
    <row r="352" spans="2:2" ht="15.75" customHeight="1">
      <c r="B352" s="18"/>
    </row>
    <row r="353" spans="2:2" ht="15.75" customHeight="1">
      <c r="B353" s="18"/>
    </row>
    <row r="354" spans="2:2" ht="15.75" customHeight="1">
      <c r="B354" s="18"/>
    </row>
    <row r="355" spans="2:2" ht="15.75" customHeight="1">
      <c r="B355" s="18"/>
    </row>
    <row r="356" spans="2:2" ht="15.75" customHeight="1">
      <c r="B356" s="18"/>
    </row>
    <row r="357" spans="2:2" ht="15.75" customHeight="1">
      <c r="B357" s="18"/>
    </row>
    <row r="358" spans="2:2" ht="15.75" customHeight="1">
      <c r="B358" s="18"/>
    </row>
    <row r="359" spans="2:2" ht="15.75" customHeight="1">
      <c r="B359" s="18"/>
    </row>
    <row r="360" spans="2:2" ht="15.75" customHeight="1">
      <c r="B360" s="18"/>
    </row>
    <row r="361" spans="2:2" ht="15.75" customHeight="1">
      <c r="B361" s="18"/>
    </row>
    <row r="362" spans="2:2" ht="15.75" customHeight="1">
      <c r="B362" s="18"/>
    </row>
    <row r="363" spans="2:2" ht="15.75" customHeight="1">
      <c r="B363" s="18"/>
    </row>
    <row r="364" spans="2:2" ht="15.75" customHeight="1">
      <c r="B364" s="18"/>
    </row>
    <row r="365" spans="2:2" ht="15.75" customHeight="1">
      <c r="B365" s="18"/>
    </row>
    <row r="366" spans="2:2" ht="15.75" customHeight="1">
      <c r="B366" s="18"/>
    </row>
    <row r="367" spans="2:2" ht="15.75" customHeight="1">
      <c r="B367" s="18"/>
    </row>
    <row r="368" spans="2:2" ht="15.75" customHeight="1">
      <c r="B368" s="18"/>
    </row>
    <row r="369" spans="2:2" ht="15.75" customHeight="1">
      <c r="B369" s="18"/>
    </row>
    <row r="370" spans="2:2" ht="15.75" customHeight="1">
      <c r="B370" s="18"/>
    </row>
    <row r="371" spans="2:2" ht="15.75" customHeight="1">
      <c r="B371" s="18"/>
    </row>
    <row r="372" spans="2:2" ht="15.75" customHeight="1">
      <c r="B372" s="18"/>
    </row>
    <row r="373" spans="2:2" ht="15.75" customHeight="1">
      <c r="B373" s="18"/>
    </row>
    <row r="374" spans="2:2" ht="15.75" customHeight="1">
      <c r="B374" s="18"/>
    </row>
    <row r="375" spans="2:2" ht="15.75" customHeight="1">
      <c r="B375" s="18"/>
    </row>
    <row r="376" spans="2:2" ht="15.75" customHeight="1">
      <c r="B376" s="18"/>
    </row>
    <row r="377" spans="2:2" ht="15.75" customHeight="1">
      <c r="B377" s="18"/>
    </row>
    <row r="378" spans="2:2" ht="15.75" customHeight="1">
      <c r="B378" s="18"/>
    </row>
    <row r="379" spans="2:2" ht="15.75" customHeight="1">
      <c r="B379" s="18"/>
    </row>
    <row r="380" spans="2:2" ht="15.75" customHeight="1">
      <c r="B380" s="18"/>
    </row>
    <row r="381" spans="2:2" ht="15.75" customHeight="1">
      <c r="B381" s="18"/>
    </row>
    <row r="382" spans="2:2" ht="15.75" customHeight="1">
      <c r="B382" s="18"/>
    </row>
    <row r="383" spans="2:2" ht="15.75" customHeight="1">
      <c r="B383" s="18"/>
    </row>
    <row r="384" spans="2:2" ht="15.75" customHeight="1">
      <c r="B384" s="18"/>
    </row>
    <row r="385" spans="2:2" ht="15.75" customHeight="1">
      <c r="B385" s="18"/>
    </row>
    <row r="386" spans="2:2" ht="15.75" customHeight="1">
      <c r="B386" s="18"/>
    </row>
    <row r="387" spans="2:2" ht="15.75" customHeight="1">
      <c r="B387" s="18"/>
    </row>
    <row r="388" spans="2:2" ht="15.75" customHeight="1">
      <c r="B388" s="18"/>
    </row>
    <row r="389" spans="2:2" ht="15.75" customHeight="1">
      <c r="B389" s="18"/>
    </row>
    <row r="390" spans="2:2" ht="15.75" customHeight="1">
      <c r="B390" s="18"/>
    </row>
    <row r="391" spans="2:2" ht="15.75" customHeight="1">
      <c r="B391" s="18"/>
    </row>
    <row r="392" spans="2:2" ht="15.75" customHeight="1">
      <c r="B392" s="18"/>
    </row>
    <row r="393" spans="2:2" ht="15.75" customHeight="1">
      <c r="B393" s="18"/>
    </row>
    <row r="394" spans="2:2" ht="15.75" customHeight="1">
      <c r="B394" s="18"/>
    </row>
    <row r="395" spans="2:2" ht="15.75" customHeight="1">
      <c r="B395" s="18"/>
    </row>
    <row r="396" spans="2:2" ht="15.75" customHeight="1">
      <c r="B396" s="18"/>
    </row>
    <row r="397" spans="2:2" ht="15.75" customHeight="1">
      <c r="B397" s="18"/>
    </row>
    <row r="398" spans="2:2" ht="15.75" customHeight="1">
      <c r="B398" s="18"/>
    </row>
    <row r="399" spans="2:2" ht="15.75" customHeight="1">
      <c r="B399" s="18"/>
    </row>
    <row r="400" spans="2:2" ht="15.75" customHeight="1">
      <c r="B400" s="18"/>
    </row>
    <row r="401" spans="2:2" ht="15.75" customHeight="1">
      <c r="B401" s="18"/>
    </row>
    <row r="402" spans="2:2" ht="15.75" customHeight="1">
      <c r="B402" s="18"/>
    </row>
    <row r="403" spans="2:2" ht="15.75" customHeight="1">
      <c r="B403" s="18"/>
    </row>
    <row r="404" spans="2:2" ht="15.75" customHeight="1">
      <c r="B404" s="18"/>
    </row>
    <row r="405" spans="2:2" ht="15.75" customHeight="1">
      <c r="B405" s="18"/>
    </row>
    <row r="406" spans="2:2" ht="15.75" customHeight="1">
      <c r="B406" s="18"/>
    </row>
    <row r="407" spans="2:2" ht="15.75" customHeight="1">
      <c r="B407" s="18"/>
    </row>
    <row r="408" spans="2:2" ht="15.75" customHeight="1">
      <c r="B408" s="18"/>
    </row>
    <row r="409" spans="2:2" ht="15.75" customHeight="1">
      <c r="B409" s="18"/>
    </row>
    <row r="410" spans="2:2" ht="15.75" customHeight="1">
      <c r="B410" s="18"/>
    </row>
    <row r="411" spans="2:2" ht="15.75" customHeight="1">
      <c r="B411" s="18"/>
    </row>
    <row r="412" spans="2:2" ht="15.75" customHeight="1">
      <c r="B412" s="18"/>
    </row>
    <row r="413" spans="2:2" ht="15.75" customHeight="1">
      <c r="B413" s="18"/>
    </row>
    <row r="414" spans="2:2" ht="15.75" customHeight="1">
      <c r="B414" s="18"/>
    </row>
    <row r="415" spans="2:2" ht="15.75" customHeight="1">
      <c r="B415" s="18"/>
    </row>
    <row r="416" spans="2:2" ht="15.75" customHeight="1">
      <c r="B416" s="18"/>
    </row>
    <row r="417" spans="2:2" ht="15.75" customHeight="1">
      <c r="B417" s="18"/>
    </row>
    <row r="418" spans="2:2" ht="15.75" customHeight="1">
      <c r="B418" s="18"/>
    </row>
    <row r="419" spans="2:2" ht="15.75" customHeight="1">
      <c r="B419" s="18"/>
    </row>
    <row r="420" spans="2:2" ht="15.75" customHeight="1">
      <c r="B420" s="18"/>
    </row>
    <row r="421" spans="2:2" ht="15.75" customHeight="1">
      <c r="B421" s="18"/>
    </row>
    <row r="422" spans="2:2" ht="15.75" customHeight="1">
      <c r="B422" s="18"/>
    </row>
    <row r="423" spans="2:2" ht="15.75" customHeight="1">
      <c r="B423" s="18"/>
    </row>
    <row r="424" spans="2:2" ht="15.75" customHeight="1">
      <c r="B424" s="18"/>
    </row>
    <row r="425" spans="2:2" ht="15.75" customHeight="1">
      <c r="B425" s="18"/>
    </row>
    <row r="426" spans="2:2" ht="15.75" customHeight="1">
      <c r="B426" s="18"/>
    </row>
    <row r="427" spans="2:2" ht="15.75" customHeight="1">
      <c r="B427" s="18"/>
    </row>
    <row r="428" spans="2:2" ht="15.75" customHeight="1">
      <c r="B428" s="18"/>
    </row>
    <row r="429" spans="2:2" ht="15.75" customHeight="1">
      <c r="B429" s="18"/>
    </row>
    <row r="430" spans="2:2" ht="15.75" customHeight="1">
      <c r="B430" s="18"/>
    </row>
    <row r="431" spans="2:2" ht="15.75" customHeight="1">
      <c r="B431" s="18"/>
    </row>
    <row r="432" spans="2:2" ht="15.75" customHeight="1">
      <c r="B432" s="18"/>
    </row>
    <row r="433" spans="2:2" ht="15.75" customHeight="1">
      <c r="B433" s="18"/>
    </row>
    <row r="434" spans="2:2" ht="15.75" customHeight="1">
      <c r="B434" s="18"/>
    </row>
    <row r="435" spans="2:2" ht="15.75" customHeight="1">
      <c r="B435" s="18"/>
    </row>
    <row r="436" spans="2:2" ht="15.75" customHeight="1">
      <c r="B436" s="18"/>
    </row>
    <row r="437" spans="2:2" ht="15.75" customHeight="1">
      <c r="B437" s="18"/>
    </row>
    <row r="438" spans="2:2" ht="15.75" customHeight="1">
      <c r="B438" s="18"/>
    </row>
    <row r="439" spans="2:2" ht="15.75" customHeight="1">
      <c r="B439" s="18"/>
    </row>
    <row r="440" spans="2:2" ht="15.75" customHeight="1">
      <c r="B440" s="18"/>
    </row>
    <row r="441" spans="2:2" ht="15.75" customHeight="1">
      <c r="B441" s="18"/>
    </row>
    <row r="442" spans="2:2" ht="15.75" customHeight="1">
      <c r="B442" s="18"/>
    </row>
    <row r="443" spans="2:2" ht="15.75" customHeight="1">
      <c r="B443" s="18"/>
    </row>
    <row r="444" spans="2:2" ht="15.75" customHeight="1">
      <c r="B444" s="18"/>
    </row>
    <row r="445" spans="2:2" ht="15.75" customHeight="1">
      <c r="B445" s="18"/>
    </row>
    <row r="446" spans="2:2" ht="15.75" customHeight="1">
      <c r="B446" s="18"/>
    </row>
    <row r="447" spans="2:2" ht="15.75" customHeight="1">
      <c r="B447" s="18"/>
    </row>
    <row r="448" spans="2:2" ht="15.75" customHeight="1">
      <c r="B448" s="18"/>
    </row>
    <row r="449" spans="2:2" ht="15.75" customHeight="1">
      <c r="B449" s="18"/>
    </row>
    <row r="450" spans="2:2" ht="15.75" customHeight="1">
      <c r="B450" s="18"/>
    </row>
    <row r="451" spans="2:2" ht="15.75" customHeight="1">
      <c r="B451" s="18"/>
    </row>
    <row r="452" spans="2:2" ht="15.75" customHeight="1">
      <c r="B452" s="18"/>
    </row>
    <row r="453" spans="2:2" ht="15.75" customHeight="1">
      <c r="B453" s="18"/>
    </row>
    <row r="454" spans="2:2" ht="15.75" customHeight="1">
      <c r="B454" s="18"/>
    </row>
    <row r="455" spans="2:2" ht="15.75" customHeight="1">
      <c r="B455" s="18"/>
    </row>
    <row r="456" spans="2:2" ht="15.75" customHeight="1">
      <c r="B456" s="18"/>
    </row>
    <row r="457" spans="2:2" ht="15.75" customHeight="1">
      <c r="B457" s="18"/>
    </row>
    <row r="458" spans="2:2" ht="15.75" customHeight="1">
      <c r="B458" s="18"/>
    </row>
    <row r="459" spans="2:2" ht="15.75" customHeight="1">
      <c r="B459" s="18"/>
    </row>
    <row r="460" spans="2:2" ht="15.75" customHeight="1">
      <c r="B460" s="18"/>
    </row>
    <row r="461" spans="2:2" ht="15.75" customHeight="1">
      <c r="B461" s="18"/>
    </row>
    <row r="462" spans="2:2" ht="15.75" customHeight="1">
      <c r="B462" s="18"/>
    </row>
    <row r="463" spans="2:2" ht="15.75" customHeight="1">
      <c r="B463" s="18"/>
    </row>
    <row r="464" spans="2:2" ht="15.75" customHeight="1">
      <c r="B464" s="18"/>
    </row>
    <row r="465" spans="2:2" ht="15.75" customHeight="1">
      <c r="B465" s="18"/>
    </row>
    <row r="466" spans="2:2" ht="15.75" customHeight="1">
      <c r="B466" s="18"/>
    </row>
    <row r="467" spans="2:2" ht="15.75" customHeight="1">
      <c r="B467" s="18"/>
    </row>
    <row r="468" spans="2:2" ht="15.75" customHeight="1">
      <c r="B468" s="18"/>
    </row>
    <row r="469" spans="2:2" ht="15.75" customHeight="1">
      <c r="B469" s="18"/>
    </row>
    <row r="470" spans="2:2" ht="15.75" customHeight="1">
      <c r="B470" s="18"/>
    </row>
    <row r="471" spans="2:2" ht="15.75" customHeight="1">
      <c r="B471" s="18"/>
    </row>
    <row r="472" spans="2:2" ht="15.75" customHeight="1">
      <c r="B472" s="18"/>
    </row>
    <row r="473" spans="2:2" ht="15.75" customHeight="1">
      <c r="B473" s="18"/>
    </row>
    <row r="474" spans="2:2" ht="15.75" customHeight="1">
      <c r="B474" s="18"/>
    </row>
    <row r="475" spans="2:2" ht="15.75" customHeight="1">
      <c r="B475" s="18"/>
    </row>
    <row r="476" spans="2:2" ht="15.75" customHeight="1">
      <c r="B476" s="18"/>
    </row>
    <row r="477" spans="2:2" ht="15.75" customHeight="1">
      <c r="B477" s="18"/>
    </row>
    <row r="478" spans="2:2" ht="15.75" customHeight="1">
      <c r="B478" s="18"/>
    </row>
    <row r="479" spans="2:2" ht="15.75" customHeight="1">
      <c r="B479" s="18"/>
    </row>
    <row r="480" spans="2:2" ht="15.75" customHeight="1">
      <c r="B480" s="18"/>
    </row>
    <row r="481" spans="2:2" ht="15.75" customHeight="1">
      <c r="B481" s="18"/>
    </row>
    <row r="482" spans="2:2" ht="15.75" customHeight="1">
      <c r="B482" s="18"/>
    </row>
    <row r="483" spans="2:2" ht="15.75" customHeight="1">
      <c r="B483" s="18"/>
    </row>
    <row r="484" spans="2:2" ht="15.75" customHeight="1">
      <c r="B484" s="18"/>
    </row>
    <row r="485" spans="2:2" ht="15.75" customHeight="1">
      <c r="B485" s="18"/>
    </row>
    <row r="486" spans="2:2" ht="15.75" customHeight="1">
      <c r="B486" s="18"/>
    </row>
    <row r="487" spans="2:2" ht="15.75" customHeight="1">
      <c r="B487" s="18"/>
    </row>
    <row r="488" spans="2:2" ht="15.75" customHeight="1">
      <c r="B488" s="18"/>
    </row>
    <row r="489" spans="2:2" ht="15.75" customHeight="1">
      <c r="B489" s="18"/>
    </row>
    <row r="490" spans="2:2" ht="15.75" customHeight="1">
      <c r="B490" s="18"/>
    </row>
    <row r="491" spans="2:2" ht="15.75" customHeight="1">
      <c r="B491" s="18"/>
    </row>
    <row r="492" spans="2:2" ht="15.75" customHeight="1">
      <c r="B492" s="18"/>
    </row>
    <row r="493" spans="2:2" ht="15.75" customHeight="1">
      <c r="B493" s="18"/>
    </row>
    <row r="494" spans="2:2" ht="15.75" customHeight="1">
      <c r="B494" s="18"/>
    </row>
    <row r="495" spans="2:2" ht="15.75" customHeight="1">
      <c r="B495" s="18"/>
    </row>
    <row r="496" spans="2:2" ht="15.75" customHeight="1">
      <c r="B496" s="18"/>
    </row>
    <row r="497" spans="2:2" ht="15.75" customHeight="1">
      <c r="B497" s="18"/>
    </row>
    <row r="498" spans="2:2" ht="15.75" customHeight="1">
      <c r="B498" s="18"/>
    </row>
    <row r="499" spans="2:2" ht="15.75" customHeight="1">
      <c r="B499" s="18"/>
    </row>
    <row r="500" spans="2:2" ht="15.75" customHeight="1">
      <c r="B500" s="18"/>
    </row>
    <row r="501" spans="2:2" ht="15.75" customHeight="1">
      <c r="B501" s="18"/>
    </row>
    <row r="502" spans="2:2" ht="15.75" customHeight="1">
      <c r="B502" s="18"/>
    </row>
    <row r="503" spans="2:2" ht="15.75" customHeight="1">
      <c r="B503" s="18"/>
    </row>
    <row r="504" spans="2:2" ht="15.75" customHeight="1">
      <c r="B504" s="18"/>
    </row>
    <row r="505" spans="2:2" ht="15.75" customHeight="1">
      <c r="B505" s="18"/>
    </row>
    <row r="506" spans="2:2" ht="15.75" customHeight="1">
      <c r="B506" s="18"/>
    </row>
    <row r="507" spans="2:2" ht="15.75" customHeight="1">
      <c r="B507" s="18"/>
    </row>
    <row r="508" spans="2:2" ht="15.75" customHeight="1">
      <c r="B508" s="18"/>
    </row>
    <row r="509" spans="2:2" ht="15.75" customHeight="1">
      <c r="B509" s="18"/>
    </row>
    <row r="510" spans="2:2" ht="15.75" customHeight="1">
      <c r="B510" s="18"/>
    </row>
    <row r="511" spans="2:2" ht="15.75" customHeight="1">
      <c r="B511" s="18"/>
    </row>
    <row r="512" spans="2:2" ht="15.75" customHeight="1">
      <c r="B512" s="18"/>
    </row>
    <row r="513" spans="2:2" ht="15.75" customHeight="1">
      <c r="B513" s="18"/>
    </row>
    <row r="514" spans="2:2" ht="15.75" customHeight="1">
      <c r="B514" s="18"/>
    </row>
    <row r="515" spans="2:2" ht="15.75" customHeight="1">
      <c r="B515" s="18"/>
    </row>
    <row r="516" spans="2:2" ht="15.75" customHeight="1">
      <c r="B516" s="18"/>
    </row>
    <row r="517" spans="2:2" ht="15.75" customHeight="1">
      <c r="B517" s="18"/>
    </row>
    <row r="518" spans="2:2" ht="15.75" customHeight="1">
      <c r="B518" s="18"/>
    </row>
    <row r="519" spans="2:2" ht="15.75" customHeight="1">
      <c r="B519" s="18"/>
    </row>
    <row r="520" spans="2:2" ht="15.75" customHeight="1">
      <c r="B520" s="18"/>
    </row>
    <row r="521" spans="2:2" ht="15.75" customHeight="1">
      <c r="B521" s="18"/>
    </row>
    <row r="522" spans="2:2" ht="15.75" customHeight="1">
      <c r="B522" s="18"/>
    </row>
    <row r="523" spans="2:2" ht="15.75" customHeight="1">
      <c r="B523" s="18"/>
    </row>
    <row r="524" spans="2:2" ht="15.75" customHeight="1">
      <c r="B524" s="18"/>
    </row>
    <row r="525" spans="2:2" ht="15.75" customHeight="1">
      <c r="B525" s="18"/>
    </row>
    <row r="526" spans="2:2" ht="15.75" customHeight="1">
      <c r="B526" s="18"/>
    </row>
    <row r="527" spans="2:2" ht="15.75" customHeight="1">
      <c r="B527" s="18"/>
    </row>
    <row r="528" spans="2:2" ht="15.75" customHeight="1">
      <c r="B528" s="18"/>
    </row>
    <row r="529" spans="2:2" ht="15.75" customHeight="1">
      <c r="B529" s="18"/>
    </row>
    <row r="530" spans="2:2" ht="15.75" customHeight="1">
      <c r="B530" s="18"/>
    </row>
    <row r="531" spans="2:2" ht="15.75" customHeight="1">
      <c r="B531" s="18"/>
    </row>
    <row r="532" spans="2:2" ht="15.75" customHeight="1">
      <c r="B532" s="18"/>
    </row>
    <row r="533" spans="2:2" ht="15.75" customHeight="1">
      <c r="B533" s="18"/>
    </row>
    <row r="534" spans="2:2" ht="15.75" customHeight="1">
      <c r="B534" s="18"/>
    </row>
    <row r="535" spans="2:2" ht="15.75" customHeight="1">
      <c r="B535" s="18"/>
    </row>
    <row r="536" spans="2:2" ht="15.75" customHeight="1">
      <c r="B536" s="18"/>
    </row>
    <row r="537" spans="2:2" ht="15.75" customHeight="1">
      <c r="B537" s="18"/>
    </row>
    <row r="538" spans="2:2" ht="15.75" customHeight="1">
      <c r="B538" s="18"/>
    </row>
    <row r="539" spans="2:2" ht="15.75" customHeight="1">
      <c r="B539" s="18"/>
    </row>
    <row r="540" spans="2:2" ht="15.75" customHeight="1">
      <c r="B540" s="18"/>
    </row>
    <row r="541" spans="2:2" ht="15.75" customHeight="1">
      <c r="B541" s="18"/>
    </row>
    <row r="542" spans="2:2" ht="15.75" customHeight="1">
      <c r="B542" s="18"/>
    </row>
    <row r="543" spans="2:2" ht="15.75" customHeight="1">
      <c r="B543" s="18"/>
    </row>
    <row r="544" spans="2:2" ht="15.75" customHeight="1">
      <c r="B544" s="18"/>
    </row>
    <row r="545" spans="2:2" ht="15.75" customHeight="1">
      <c r="B545" s="18"/>
    </row>
    <row r="546" spans="2:2" ht="15.75" customHeight="1">
      <c r="B546" s="18"/>
    </row>
    <row r="547" spans="2:2" ht="15.75" customHeight="1">
      <c r="B547" s="18"/>
    </row>
    <row r="548" spans="2:2" ht="15.75" customHeight="1">
      <c r="B548" s="18"/>
    </row>
    <row r="549" spans="2:2" ht="15.75" customHeight="1">
      <c r="B549" s="18"/>
    </row>
    <row r="550" spans="2:2" ht="15.75" customHeight="1">
      <c r="B550" s="18"/>
    </row>
    <row r="551" spans="2:2" ht="15.75" customHeight="1">
      <c r="B551" s="18"/>
    </row>
    <row r="552" spans="2:2" ht="15.75" customHeight="1">
      <c r="B552" s="18"/>
    </row>
    <row r="553" spans="2:2" ht="15.75" customHeight="1">
      <c r="B553" s="18"/>
    </row>
    <row r="554" spans="2:2" ht="15.75" customHeight="1">
      <c r="B554" s="18"/>
    </row>
    <row r="555" spans="2:2" ht="15.75" customHeight="1">
      <c r="B555" s="18"/>
    </row>
    <row r="556" spans="2:2" ht="15.75" customHeight="1">
      <c r="B556" s="18"/>
    </row>
    <row r="557" spans="2:2" ht="15.75" customHeight="1">
      <c r="B557" s="18"/>
    </row>
    <row r="558" spans="2:2" ht="15.75" customHeight="1">
      <c r="B558" s="18"/>
    </row>
    <row r="559" spans="2:2" ht="15.75" customHeight="1">
      <c r="B559" s="18"/>
    </row>
    <row r="560" spans="2:2" ht="15.75" customHeight="1">
      <c r="B560" s="18"/>
    </row>
    <row r="561" spans="2:2" ht="15.75" customHeight="1">
      <c r="B561" s="18"/>
    </row>
    <row r="562" spans="2:2" ht="15.75" customHeight="1">
      <c r="B562" s="18"/>
    </row>
    <row r="563" spans="2:2" ht="15.75" customHeight="1">
      <c r="B563" s="18"/>
    </row>
    <row r="564" spans="2:2" ht="15.75" customHeight="1">
      <c r="B564" s="18"/>
    </row>
    <row r="565" spans="2:2" ht="15.75" customHeight="1">
      <c r="B565" s="18"/>
    </row>
    <row r="566" spans="2:2" ht="15.75" customHeight="1">
      <c r="B566" s="18"/>
    </row>
    <row r="567" spans="2:2" ht="15.75" customHeight="1">
      <c r="B567" s="18"/>
    </row>
    <row r="568" spans="2:2" ht="15.75" customHeight="1">
      <c r="B568" s="18"/>
    </row>
    <row r="569" spans="2:2" ht="15.75" customHeight="1">
      <c r="B569" s="18"/>
    </row>
    <row r="570" spans="2:2" ht="15.75" customHeight="1">
      <c r="B570" s="18"/>
    </row>
    <row r="571" spans="2:2" ht="15.75" customHeight="1">
      <c r="B571" s="18"/>
    </row>
    <row r="572" spans="2:2" ht="15.75" customHeight="1">
      <c r="B572" s="18"/>
    </row>
    <row r="573" spans="2:2" ht="15.75" customHeight="1">
      <c r="B573" s="18"/>
    </row>
    <row r="574" spans="2:2" ht="15.75" customHeight="1">
      <c r="B574" s="18"/>
    </row>
    <row r="575" spans="2:2" ht="15.75" customHeight="1">
      <c r="B575" s="18"/>
    </row>
    <row r="576" spans="2:2" ht="15.75" customHeight="1">
      <c r="B576" s="18"/>
    </row>
    <row r="577" spans="2:2" ht="15.75" customHeight="1">
      <c r="B577" s="18"/>
    </row>
    <row r="578" spans="2:2" ht="15.75" customHeight="1">
      <c r="B578" s="18"/>
    </row>
    <row r="579" spans="2:2" ht="15.75" customHeight="1">
      <c r="B579" s="18"/>
    </row>
    <row r="580" spans="2:2" ht="15.75" customHeight="1">
      <c r="B580" s="18"/>
    </row>
    <row r="581" spans="2:2" ht="15.75" customHeight="1">
      <c r="B581" s="18"/>
    </row>
    <row r="582" spans="2:2" ht="15.75" customHeight="1">
      <c r="B582" s="18"/>
    </row>
    <row r="583" spans="2:2" ht="15.75" customHeight="1">
      <c r="B583" s="18"/>
    </row>
    <row r="584" spans="2:2" ht="15.75" customHeight="1">
      <c r="B584" s="18"/>
    </row>
    <row r="585" spans="2:2" ht="15.75" customHeight="1">
      <c r="B585" s="18"/>
    </row>
    <row r="586" spans="2:2" ht="15.75" customHeight="1">
      <c r="B586" s="18"/>
    </row>
    <row r="587" spans="2:2" ht="15.75" customHeight="1">
      <c r="B587" s="18"/>
    </row>
    <row r="588" spans="2:2" ht="15.75" customHeight="1">
      <c r="B588" s="18"/>
    </row>
    <row r="589" spans="2:2" ht="15.75" customHeight="1">
      <c r="B589" s="18"/>
    </row>
    <row r="590" spans="2:2" ht="15.75" customHeight="1">
      <c r="B590" s="18"/>
    </row>
    <row r="591" spans="2:2" ht="15.75" customHeight="1">
      <c r="B591" s="18"/>
    </row>
    <row r="592" spans="2:2" ht="15.75" customHeight="1">
      <c r="B592" s="18"/>
    </row>
    <row r="593" spans="2:2" ht="15.75" customHeight="1">
      <c r="B593" s="18"/>
    </row>
    <row r="594" spans="2:2" ht="15.75" customHeight="1">
      <c r="B594" s="18"/>
    </row>
    <row r="595" spans="2:2" ht="15.75" customHeight="1">
      <c r="B595" s="18"/>
    </row>
    <row r="596" spans="2:2" ht="15.75" customHeight="1">
      <c r="B596" s="18"/>
    </row>
    <row r="597" spans="2:2" ht="15.75" customHeight="1">
      <c r="B597" s="18"/>
    </row>
    <row r="598" spans="2:2" ht="15.75" customHeight="1">
      <c r="B598" s="18"/>
    </row>
    <row r="599" spans="2:2" ht="15.75" customHeight="1">
      <c r="B599" s="18"/>
    </row>
    <row r="600" spans="2:2" ht="15.75" customHeight="1">
      <c r="B600" s="18"/>
    </row>
    <row r="601" spans="2:2" ht="15.75" customHeight="1">
      <c r="B601" s="18"/>
    </row>
    <row r="602" spans="2:2" ht="15.75" customHeight="1">
      <c r="B602" s="18"/>
    </row>
    <row r="603" spans="2:2" ht="15.75" customHeight="1">
      <c r="B603" s="18"/>
    </row>
    <row r="604" spans="2:2" ht="15.75" customHeight="1">
      <c r="B604" s="18"/>
    </row>
    <row r="605" spans="2:2" ht="15.75" customHeight="1">
      <c r="B605" s="18"/>
    </row>
    <row r="606" spans="2:2" ht="15.75" customHeight="1">
      <c r="B606" s="18"/>
    </row>
    <row r="607" spans="2:2" ht="15.75" customHeight="1">
      <c r="B607" s="18"/>
    </row>
    <row r="608" spans="2:2" ht="15.75" customHeight="1">
      <c r="B608" s="18"/>
    </row>
    <row r="609" spans="2:2" ht="15.75" customHeight="1">
      <c r="B609" s="18"/>
    </row>
    <row r="610" spans="2:2" ht="15.75" customHeight="1">
      <c r="B610" s="18"/>
    </row>
    <row r="611" spans="2:2" ht="15.75" customHeight="1">
      <c r="B611" s="18"/>
    </row>
    <row r="612" spans="2:2" ht="15.75" customHeight="1">
      <c r="B612" s="18"/>
    </row>
    <row r="613" spans="2:2" ht="15.75" customHeight="1">
      <c r="B613" s="18"/>
    </row>
    <row r="614" spans="2:2" ht="15.75" customHeight="1">
      <c r="B614" s="18"/>
    </row>
    <row r="615" spans="2:2" ht="15.75" customHeight="1">
      <c r="B615" s="18"/>
    </row>
    <row r="616" spans="2:2" ht="15.75" customHeight="1">
      <c r="B616" s="18"/>
    </row>
    <row r="617" spans="2:2" ht="15.75" customHeight="1">
      <c r="B617" s="18"/>
    </row>
    <row r="618" spans="2:2" ht="15.75" customHeight="1">
      <c r="B618" s="18"/>
    </row>
    <row r="619" spans="2:2" ht="15.75" customHeight="1">
      <c r="B619" s="18"/>
    </row>
    <row r="620" spans="2:2" ht="15.75" customHeight="1">
      <c r="B620" s="18"/>
    </row>
    <row r="621" spans="2:2" ht="15.75" customHeight="1">
      <c r="B621" s="18"/>
    </row>
    <row r="622" spans="2:2" ht="15.75" customHeight="1">
      <c r="B622" s="18"/>
    </row>
    <row r="623" spans="2:2" ht="15.75" customHeight="1">
      <c r="B623" s="18"/>
    </row>
    <row r="624" spans="2:2" ht="15.75" customHeight="1">
      <c r="B624" s="18"/>
    </row>
    <row r="625" spans="2:2" ht="15.75" customHeight="1">
      <c r="B625" s="18"/>
    </row>
    <row r="626" spans="2:2" ht="15.75" customHeight="1">
      <c r="B626" s="18"/>
    </row>
    <row r="627" spans="2:2" ht="15.75" customHeight="1">
      <c r="B627" s="18"/>
    </row>
    <row r="628" spans="2:2" ht="15.75" customHeight="1">
      <c r="B628" s="18"/>
    </row>
    <row r="629" spans="2:2" ht="15.75" customHeight="1">
      <c r="B629" s="18"/>
    </row>
    <row r="630" spans="2:2" ht="15.75" customHeight="1">
      <c r="B630" s="18"/>
    </row>
    <row r="631" spans="2:2" ht="15.75" customHeight="1">
      <c r="B631" s="18"/>
    </row>
    <row r="632" spans="2:2" ht="15.75" customHeight="1">
      <c r="B632" s="18"/>
    </row>
    <row r="633" spans="2:2" ht="15.75" customHeight="1">
      <c r="B633" s="18"/>
    </row>
    <row r="634" spans="2:2" ht="15.75" customHeight="1">
      <c r="B634" s="18"/>
    </row>
    <row r="635" spans="2:2" ht="15.75" customHeight="1">
      <c r="B635" s="18"/>
    </row>
    <row r="636" spans="2:2" ht="15.75" customHeight="1">
      <c r="B636" s="18"/>
    </row>
    <row r="637" spans="2:2" ht="15.75" customHeight="1">
      <c r="B637" s="18"/>
    </row>
    <row r="638" spans="2:2" ht="15.75" customHeight="1">
      <c r="B638" s="18"/>
    </row>
    <row r="639" spans="2:2" ht="15.75" customHeight="1">
      <c r="B639" s="18"/>
    </row>
    <row r="640" spans="2:2" ht="15.75" customHeight="1">
      <c r="B640" s="18"/>
    </row>
    <row r="641" spans="2:2" ht="15.75" customHeight="1">
      <c r="B641" s="18"/>
    </row>
    <row r="642" spans="2:2" ht="15.75" customHeight="1">
      <c r="B642" s="18"/>
    </row>
    <row r="643" spans="2:2" ht="15.75" customHeight="1">
      <c r="B643" s="18"/>
    </row>
    <row r="644" spans="2:2" ht="15.75" customHeight="1">
      <c r="B644" s="18"/>
    </row>
    <row r="645" spans="2:2" ht="15.75" customHeight="1">
      <c r="B645" s="18"/>
    </row>
    <row r="646" spans="2:2" ht="15.75" customHeight="1">
      <c r="B646" s="18"/>
    </row>
    <row r="647" spans="2:2" ht="15.75" customHeight="1">
      <c r="B647" s="18"/>
    </row>
    <row r="648" spans="2:2" ht="15.75" customHeight="1">
      <c r="B648" s="18"/>
    </row>
    <row r="649" spans="2:2" ht="15.75" customHeight="1">
      <c r="B649" s="18"/>
    </row>
    <row r="650" spans="2:2" ht="15.75" customHeight="1">
      <c r="B650" s="18"/>
    </row>
    <row r="651" spans="2:2" ht="15.75" customHeight="1">
      <c r="B651" s="18"/>
    </row>
    <row r="652" spans="2:2" ht="15.75" customHeight="1">
      <c r="B652" s="18"/>
    </row>
    <row r="653" spans="2:2" ht="15.75" customHeight="1">
      <c r="B653" s="18"/>
    </row>
    <row r="654" spans="2:2" ht="15.75" customHeight="1">
      <c r="B654" s="18"/>
    </row>
    <row r="655" spans="2:2" ht="15.75" customHeight="1">
      <c r="B655" s="18"/>
    </row>
    <row r="656" spans="2:2" ht="15.75" customHeight="1">
      <c r="B656" s="18"/>
    </row>
    <row r="657" spans="2:2" ht="15.75" customHeight="1">
      <c r="B657" s="18"/>
    </row>
    <row r="658" spans="2:2" ht="15.75" customHeight="1">
      <c r="B658" s="18"/>
    </row>
    <row r="659" spans="2:2" ht="15.75" customHeight="1">
      <c r="B659" s="18"/>
    </row>
    <row r="660" spans="2:2" ht="15.75" customHeight="1">
      <c r="B660" s="18"/>
    </row>
    <row r="661" spans="2:2" ht="15.75" customHeight="1">
      <c r="B661" s="18"/>
    </row>
    <row r="662" spans="2:2" ht="15.75" customHeight="1">
      <c r="B662" s="18"/>
    </row>
    <row r="663" spans="2:2" ht="15.75" customHeight="1">
      <c r="B663" s="18"/>
    </row>
    <row r="664" spans="2:2" ht="15.75" customHeight="1">
      <c r="B664" s="18"/>
    </row>
    <row r="665" spans="2:2" ht="15.75" customHeight="1">
      <c r="B665" s="18"/>
    </row>
    <row r="666" spans="2:2" ht="15.75" customHeight="1">
      <c r="B666" s="18"/>
    </row>
    <row r="667" spans="2:2" ht="15.75" customHeight="1">
      <c r="B667" s="18"/>
    </row>
    <row r="668" spans="2:2" ht="15.75" customHeight="1">
      <c r="B668" s="18"/>
    </row>
    <row r="669" spans="2:2" ht="15.75" customHeight="1">
      <c r="B669" s="18"/>
    </row>
    <row r="670" spans="2:2" ht="15.75" customHeight="1">
      <c r="B670" s="18"/>
    </row>
    <row r="671" spans="2:2" ht="15.75" customHeight="1">
      <c r="B671" s="18"/>
    </row>
    <row r="672" spans="2:2" ht="15.75" customHeight="1">
      <c r="B672" s="18"/>
    </row>
    <row r="673" spans="2:2" ht="15.75" customHeight="1">
      <c r="B673" s="18"/>
    </row>
    <row r="674" spans="2:2" ht="15.75" customHeight="1">
      <c r="B674" s="18"/>
    </row>
    <row r="675" spans="2:2" ht="15.75" customHeight="1">
      <c r="B675" s="18"/>
    </row>
    <row r="676" spans="2:2" ht="15.75" customHeight="1">
      <c r="B676" s="18"/>
    </row>
    <row r="677" spans="2:2" ht="15.75" customHeight="1">
      <c r="B677" s="18"/>
    </row>
    <row r="678" spans="2:2" ht="15.75" customHeight="1">
      <c r="B678" s="18"/>
    </row>
    <row r="679" spans="2:2" ht="15.75" customHeight="1">
      <c r="B679" s="18"/>
    </row>
    <row r="680" spans="2:2" ht="15.75" customHeight="1">
      <c r="B680" s="18"/>
    </row>
    <row r="681" spans="2:2" ht="15.75" customHeight="1">
      <c r="B681" s="18"/>
    </row>
    <row r="682" spans="2:2" ht="15.75" customHeight="1">
      <c r="B682" s="18"/>
    </row>
    <row r="683" spans="2:2" ht="15.75" customHeight="1">
      <c r="B683" s="18"/>
    </row>
    <row r="684" spans="2:2" ht="15.75" customHeight="1">
      <c r="B684" s="18"/>
    </row>
    <row r="685" spans="2:2" ht="15.75" customHeight="1">
      <c r="B685" s="18"/>
    </row>
    <row r="686" spans="2:2" ht="15.75" customHeight="1">
      <c r="B686" s="18"/>
    </row>
    <row r="687" spans="2:2" ht="15.75" customHeight="1">
      <c r="B687" s="18"/>
    </row>
    <row r="688" spans="2:2" ht="15.75" customHeight="1">
      <c r="B688" s="18"/>
    </row>
    <row r="689" spans="2:2" ht="15.75" customHeight="1">
      <c r="B689" s="18"/>
    </row>
    <row r="690" spans="2:2" ht="15.75" customHeight="1">
      <c r="B690" s="18"/>
    </row>
    <row r="691" spans="2:2" ht="15.75" customHeight="1">
      <c r="B691" s="18"/>
    </row>
    <row r="692" spans="2:2" ht="15.75" customHeight="1">
      <c r="B692" s="18"/>
    </row>
    <row r="693" spans="2:2" ht="15.75" customHeight="1">
      <c r="B693" s="18"/>
    </row>
    <row r="694" spans="2:2" ht="15.75" customHeight="1">
      <c r="B694" s="18"/>
    </row>
    <row r="695" spans="2:2" ht="15.75" customHeight="1">
      <c r="B695" s="18"/>
    </row>
    <row r="696" spans="2:2" ht="15.75" customHeight="1">
      <c r="B696" s="18"/>
    </row>
    <row r="697" spans="2:2" ht="15.75" customHeight="1">
      <c r="B697" s="18"/>
    </row>
    <row r="698" spans="2:2" ht="15.75" customHeight="1">
      <c r="B698" s="18"/>
    </row>
    <row r="699" spans="2:2" ht="15.75" customHeight="1">
      <c r="B699" s="18"/>
    </row>
    <row r="700" spans="2:2" ht="15.75" customHeight="1">
      <c r="B700" s="18"/>
    </row>
    <row r="701" spans="2:2" ht="15.75" customHeight="1">
      <c r="B701" s="18"/>
    </row>
    <row r="702" spans="2:2" ht="15.75" customHeight="1">
      <c r="B702" s="18"/>
    </row>
    <row r="703" spans="2:2" ht="15.75" customHeight="1">
      <c r="B703" s="18"/>
    </row>
    <row r="704" spans="2:2" ht="15.75" customHeight="1">
      <c r="B704" s="18"/>
    </row>
    <row r="705" spans="2:2" ht="15.75" customHeight="1">
      <c r="B705" s="18"/>
    </row>
    <row r="706" spans="2:2" ht="15.75" customHeight="1">
      <c r="B706" s="18"/>
    </row>
    <row r="707" spans="2:2" ht="15.75" customHeight="1">
      <c r="B707" s="18"/>
    </row>
    <row r="708" spans="2:2" ht="15.75" customHeight="1">
      <c r="B708" s="18"/>
    </row>
    <row r="709" spans="2:2" ht="15.75" customHeight="1">
      <c r="B709" s="18"/>
    </row>
    <row r="710" spans="2:2" ht="15.75" customHeight="1">
      <c r="B710" s="18"/>
    </row>
    <row r="711" spans="2:2" ht="15.75" customHeight="1">
      <c r="B711" s="18"/>
    </row>
    <row r="712" spans="2:2" ht="15.75" customHeight="1">
      <c r="B712" s="18"/>
    </row>
    <row r="713" spans="2:2" ht="15.75" customHeight="1">
      <c r="B713" s="18"/>
    </row>
    <row r="714" spans="2:2" ht="15.75" customHeight="1">
      <c r="B714" s="18"/>
    </row>
    <row r="715" spans="2:2" ht="15.75" customHeight="1">
      <c r="B715" s="18"/>
    </row>
    <row r="716" spans="2:2" ht="15.75" customHeight="1">
      <c r="B716" s="18"/>
    </row>
    <row r="717" spans="2:2" ht="15.75" customHeight="1">
      <c r="B717" s="18"/>
    </row>
    <row r="718" spans="2:2" ht="15.75" customHeight="1">
      <c r="B718" s="18"/>
    </row>
    <row r="719" spans="2:2" ht="15.75" customHeight="1">
      <c r="B719" s="18"/>
    </row>
    <row r="720" spans="2:2" ht="15.75" customHeight="1">
      <c r="B720" s="18"/>
    </row>
    <row r="721" spans="2:2" ht="15.75" customHeight="1">
      <c r="B721" s="18"/>
    </row>
    <row r="722" spans="2:2" ht="15.75" customHeight="1">
      <c r="B722" s="18"/>
    </row>
    <row r="723" spans="2:2" ht="15.75" customHeight="1">
      <c r="B723" s="18"/>
    </row>
    <row r="724" spans="2:2" ht="15.75" customHeight="1">
      <c r="B724" s="18"/>
    </row>
    <row r="725" spans="2:2" ht="15.75" customHeight="1">
      <c r="B725" s="18"/>
    </row>
    <row r="726" spans="2:2" ht="15.75" customHeight="1">
      <c r="B726" s="18"/>
    </row>
    <row r="727" spans="2:2" ht="15.75" customHeight="1">
      <c r="B727" s="18"/>
    </row>
    <row r="728" spans="2:2" ht="15.75" customHeight="1">
      <c r="B728" s="18"/>
    </row>
    <row r="729" spans="2:2" ht="15.75" customHeight="1">
      <c r="B729" s="18"/>
    </row>
    <row r="730" spans="2:2" ht="15.75" customHeight="1">
      <c r="B730" s="18"/>
    </row>
    <row r="731" spans="2:2" ht="15.75" customHeight="1">
      <c r="B731" s="18"/>
    </row>
    <row r="732" spans="2:2" ht="15.75" customHeight="1">
      <c r="B732" s="18"/>
    </row>
    <row r="733" spans="2:2" ht="15.75" customHeight="1">
      <c r="B733" s="18"/>
    </row>
    <row r="734" spans="2:2" ht="15.75" customHeight="1">
      <c r="B734" s="18"/>
    </row>
    <row r="735" spans="2:2" ht="15.75" customHeight="1">
      <c r="B735" s="18"/>
    </row>
    <row r="736" spans="2:2" ht="15.75" customHeight="1">
      <c r="B736" s="18"/>
    </row>
    <row r="737" spans="2:2" ht="15.75" customHeight="1">
      <c r="B737" s="18"/>
    </row>
    <row r="738" spans="2:2" ht="15.75" customHeight="1">
      <c r="B738" s="18"/>
    </row>
    <row r="739" spans="2:2" ht="15.75" customHeight="1">
      <c r="B739" s="18"/>
    </row>
    <row r="740" spans="2:2" ht="15.75" customHeight="1">
      <c r="B740" s="18"/>
    </row>
    <row r="741" spans="2:2" ht="15.75" customHeight="1">
      <c r="B741" s="18"/>
    </row>
    <row r="742" spans="2:2" ht="15.75" customHeight="1">
      <c r="B742" s="18"/>
    </row>
    <row r="743" spans="2:2" ht="15.75" customHeight="1">
      <c r="B743" s="18"/>
    </row>
    <row r="744" spans="2:2" ht="15.75" customHeight="1">
      <c r="B744" s="18"/>
    </row>
    <row r="745" spans="2:2" ht="15.75" customHeight="1">
      <c r="B745" s="18"/>
    </row>
    <row r="746" spans="2:2" ht="15.75" customHeight="1">
      <c r="B746" s="18"/>
    </row>
    <row r="747" spans="2:2" ht="15.75" customHeight="1">
      <c r="B747" s="18"/>
    </row>
    <row r="748" spans="2:2" ht="15.75" customHeight="1">
      <c r="B748" s="18"/>
    </row>
    <row r="749" spans="2:2" ht="15.75" customHeight="1">
      <c r="B749" s="18"/>
    </row>
    <row r="750" spans="2:2" ht="15.75" customHeight="1">
      <c r="B750" s="18"/>
    </row>
    <row r="751" spans="2:2" ht="15.75" customHeight="1">
      <c r="B751" s="18"/>
    </row>
    <row r="752" spans="2:2" ht="15.75" customHeight="1">
      <c r="B752" s="18"/>
    </row>
    <row r="753" spans="2:2" ht="15.75" customHeight="1">
      <c r="B753" s="18"/>
    </row>
    <row r="754" spans="2:2" ht="15.75" customHeight="1">
      <c r="B754" s="18"/>
    </row>
    <row r="755" spans="2:2" ht="15.75" customHeight="1">
      <c r="B755" s="18"/>
    </row>
    <row r="756" spans="2:2" ht="15.75" customHeight="1">
      <c r="B756" s="18"/>
    </row>
    <row r="757" spans="2:2" ht="15.75" customHeight="1">
      <c r="B757" s="18"/>
    </row>
    <row r="758" spans="2:2" ht="15.75" customHeight="1">
      <c r="B758" s="18"/>
    </row>
    <row r="759" spans="2:2" ht="15.75" customHeight="1">
      <c r="B759" s="18"/>
    </row>
    <row r="760" spans="2:2" ht="15.75" customHeight="1">
      <c r="B760" s="18"/>
    </row>
    <row r="761" spans="2:2" ht="15.75" customHeight="1">
      <c r="B761" s="18"/>
    </row>
    <row r="762" spans="2:2" ht="15.75" customHeight="1">
      <c r="B762" s="18"/>
    </row>
    <row r="763" spans="2:2" ht="15.75" customHeight="1">
      <c r="B763" s="18"/>
    </row>
    <row r="764" spans="2:2" ht="15.75" customHeight="1">
      <c r="B764" s="18"/>
    </row>
    <row r="765" spans="2:2" ht="15.75" customHeight="1">
      <c r="B765" s="18"/>
    </row>
    <row r="766" spans="2:2" ht="15.75" customHeight="1">
      <c r="B766" s="18"/>
    </row>
    <row r="767" spans="2:2" ht="15.75" customHeight="1">
      <c r="B767" s="18"/>
    </row>
    <row r="768" spans="2:2" ht="15.75" customHeight="1">
      <c r="B768" s="18"/>
    </row>
    <row r="769" spans="2:2" ht="15.75" customHeight="1">
      <c r="B769" s="18"/>
    </row>
    <row r="770" spans="2:2" ht="15.75" customHeight="1">
      <c r="B770" s="18"/>
    </row>
    <row r="771" spans="2:2" ht="15.75" customHeight="1">
      <c r="B771" s="18"/>
    </row>
    <row r="772" spans="2:2" ht="15.75" customHeight="1">
      <c r="B772" s="18"/>
    </row>
    <row r="773" spans="2:2" ht="15.75" customHeight="1">
      <c r="B773" s="18"/>
    </row>
    <row r="774" spans="2:2" ht="15.75" customHeight="1">
      <c r="B774" s="18"/>
    </row>
    <row r="775" spans="2:2" ht="15.75" customHeight="1">
      <c r="B775" s="18"/>
    </row>
    <row r="776" spans="2:2" ht="15.75" customHeight="1">
      <c r="B776" s="18"/>
    </row>
    <row r="777" spans="2:2" ht="15.75" customHeight="1">
      <c r="B777" s="18"/>
    </row>
    <row r="778" spans="2:2" ht="15.75" customHeight="1">
      <c r="B778" s="18"/>
    </row>
    <row r="779" spans="2:2" ht="15.75" customHeight="1">
      <c r="B779" s="18"/>
    </row>
    <row r="780" spans="2:2" ht="15.75" customHeight="1">
      <c r="B780" s="18"/>
    </row>
    <row r="781" spans="2:2" ht="15.75" customHeight="1">
      <c r="B781" s="18"/>
    </row>
    <row r="782" spans="2:2" ht="15.75" customHeight="1">
      <c r="B782" s="18"/>
    </row>
    <row r="783" spans="2:2" ht="15.75" customHeight="1">
      <c r="B783" s="18"/>
    </row>
    <row r="784" spans="2:2" ht="15.75" customHeight="1">
      <c r="B784" s="18"/>
    </row>
    <row r="785" spans="2:2" ht="15.75" customHeight="1">
      <c r="B785" s="18"/>
    </row>
    <row r="786" spans="2:2" ht="15.75" customHeight="1">
      <c r="B786" s="18"/>
    </row>
    <row r="787" spans="2:2" ht="15.75" customHeight="1">
      <c r="B787" s="18"/>
    </row>
    <row r="788" spans="2:2" ht="15.75" customHeight="1">
      <c r="B788" s="18"/>
    </row>
    <row r="789" spans="2:2" ht="15.75" customHeight="1">
      <c r="B789" s="18"/>
    </row>
    <row r="790" spans="2:2" ht="15.75" customHeight="1">
      <c r="B790" s="18"/>
    </row>
    <row r="791" spans="2:2" ht="15.75" customHeight="1">
      <c r="B791" s="18"/>
    </row>
    <row r="792" spans="2:2" ht="15.75" customHeight="1">
      <c r="B792" s="18"/>
    </row>
    <row r="793" spans="2:2" ht="15.75" customHeight="1">
      <c r="B793" s="18"/>
    </row>
    <row r="794" spans="2:2" ht="15.75" customHeight="1">
      <c r="B794" s="18"/>
    </row>
    <row r="795" spans="2:2" ht="15.75" customHeight="1">
      <c r="B795" s="18"/>
    </row>
    <row r="796" spans="2:2" ht="15.75" customHeight="1">
      <c r="B796" s="18"/>
    </row>
    <row r="797" spans="2:2" ht="15.75" customHeight="1">
      <c r="B797" s="18"/>
    </row>
    <row r="798" spans="2:2" ht="15.75" customHeight="1">
      <c r="B798" s="18"/>
    </row>
    <row r="799" spans="2:2" ht="15.75" customHeight="1">
      <c r="B799" s="18"/>
    </row>
    <row r="800" spans="2:2" ht="15.75" customHeight="1">
      <c r="B800" s="18"/>
    </row>
    <row r="801" spans="2:2" ht="15.75" customHeight="1">
      <c r="B801" s="18"/>
    </row>
    <row r="802" spans="2:2" ht="15.75" customHeight="1">
      <c r="B802" s="18"/>
    </row>
    <row r="803" spans="2:2" ht="15.75" customHeight="1">
      <c r="B803" s="18"/>
    </row>
    <row r="804" spans="2:2" ht="15.75" customHeight="1">
      <c r="B804" s="18"/>
    </row>
    <row r="805" spans="2:2" ht="15.75" customHeight="1">
      <c r="B805" s="18"/>
    </row>
    <row r="806" spans="2:2" ht="15.75" customHeight="1">
      <c r="B806" s="18"/>
    </row>
    <row r="807" spans="2:2" ht="15.75" customHeight="1">
      <c r="B807" s="18"/>
    </row>
    <row r="808" spans="2:2" ht="15.75" customHeight="1">
      <c r="B808" s="18"/>
    </row>
    <row r="809" spans="2:2" ht="15.75" customHeight="1">
      <c r="B809" s="18"/>
    </row>
    <row r="810" spans="2:2" ht="15.75" customHeight="1">
      <c r="B810" s="18"/>
    </row>
    <row r="811" spans="2:2" ht="15.75" customHeight="1">
      <c r="B811" s="18"/>
    </row>
    <row r="812" spans="2:2" ht="15.75" customHeight="1">
      <c r="B812" s="18"/>
    </row>
    <row r="813" spans="2:2" ht="15.75" customHeight="1">
      <c r="B813" s="18"/>
    </row>
    <row r="814" spans="2:2" ht="15.75" customHeight="1">
      <c r="B814" s="18"/>
    </row>
    <row r="815" spans="2:2" ht="15.75" customHeight="1">
      <c r="B815" s="18"/>
    </row>
    <row r="816" spans="2:2" ht="15.75" customHeight="1">
      <c r="B816" s="18"/>
    </row>
    <row r="817" spans="2:2" ht="15.75" customHeight="1">
      <c r="B817" s="18"/>
    </row>
    <row r="818" spans="2:2" ht="15.75" customHeight="1">
      <c r="B818" s="18"/>
    </row>
    <row r="819" spans="2:2" ht="15.75" customHeight="1">
      <c r="B819" s="18"/>
    </row>
    <row r="820" spans="2:2" ht="15.75" customHeight="1">
      <c r="B820" s="18"/>
    </row>
    <row r="821" spans="2:2" ht="15.75" customHeight="1">
      <c r="B821" s="18"/>
    </row>
    <row r="822" spans="2:2" ht="15.75" customHeight="1">
      <c r="B822" s="18"/>
    </row>
    <row r="823" spans="2:2" ht="15.75" customHeight="1">
      <c r="B823" s="18"/>
    </row>
    <row r="824" spans="2:2" ht="15.75" customHeight="1">
      <c r="B824" s="18"/>
    </row>
    <row r="825" spans="2:2" ht="15.75" customHeight="1">
      <c r="B825" s="18"/>
    </row>
    <row r="826" spans="2:2" ht="15.75" customHeight="1">
      <c r="B826" s="18"/>
    </row>
    <row r="827" spans="2:2" ht="15.75" customHeight="1">
      <c r="B827" s="18"/>
    </row>
    <row r="828" spans="2:2" ht="15.75" customHeight="1">
      <c r="B828" s="18"/>
    </row>
    <row r="829" spans="2:2" ht="15.75" customHeight="1">
      <c r="B829" s="18"/>
    </row>
    <row r="830" spans="2:2" ht="15.75" customHeight="1">
      <c r="B830" s="18"/>
    </row>
    <row r="831" spans="2:2" ht="15.75" customHeight="1">
      <c r="B831" s="18"/>
    </row>
    <row r="832" spans="2:2" ht="15.75" customHeight="1">
      <c r="B832" s="18"/>
    </row>
    <row r="833" spans="2:2" ht="15.75" customHeight="1">
      <c r="B833" s="18"/>
    </row>
    <row r="834" spans="2:2" ht="15.75" customHeight="1">
      <c r="B834" s="18"/>
    </row>
    <row r="835" spans="2:2" ht="15.75" customHeight="1">
      <c r="B835" s="18"/>
    </row>
    <row r="836" spans="2:2" ht="15.75" customHeight="1">
      <c r="B836" s="18"/>
    </row>
    <row r="837" spans="2:2" ht="15.75" customHeight="1">
      <c r="B837" s="18"/>
    </row>
    <row r="838" spans="2:2" ht="15.75" customHeight="1">
      <c r="B838" s="18"/>
    </row>
    <row r="839" spans="2:2" ht="15.75" customHeight="1">
      <c r="B839" s="18"/>
    </row>
    <row r="840" spans="2:2" ht="15.75" customHeight="1">
      <c r="B840" s="18"/>
    </row>
    <row r="841" spans="2:2" ht="15.75" customHeight="1">
      <c r="B841" s="18"/>
    </row>
    <row r="842" spans="2:2" ht="15.75" customHeight="1">
      <c r="B842" s="18"/>
    </row>
    <row r="843" spans="2:2" ht="15.75" customHeight="1">
      <c r="B843" s="18"/>
    </row>
    <row r="844" spans="2:2" ht="15.75" customHeight="1">
      <c r="B844" s="18"/>
    </row>
    <row r="845" spans="2:2" ht="15.75" customHeight="1">
      <c r="B845" s="18"/>
    </row>
    <row r="846" spans="2:2" ht="15.75" customHeight="1">
      <c r="B846" s="18"/>
    </row>
    <row r="847" spans="2:2" ht="15.75" customHeight="1">
      <c r="B847" s="18"/>
    </row>
    <row r="848" spans="2:2" ht="15.75" customHeight="1">
      <c r="B848" s="18"/>
    </row>
    <row r="849" spans="2:2" ht="15.75" customHeight="1">
      <c r="B849" s="18"/>
    </row>
    <row r="850" spans="2:2" ht="15.75" customHeight="1">
      <c r="B850" s="18"/>
    </row>
    <row r="851" spans="2:2" ht="15.75" customHeight="1">
      <c r="B851" s="18"/>
    </row>
    <row r="852" spans="2:2" ht="15.75" customHeight="1">
      <c r="B852" s="18"/>
    </row>
    <row r="853" spans="2:2" ht="15.75" customHeight="1">
      <c r="B853" s="18"/>
    </row>
    <row r="854" spans="2:2" ht="15.75" customHeight="1">
      <c r="B854" s="18"/>
    </row>
    <row r="855" spans="2:2" ht="15.75" customHeight="1">
      <c r="B855" s="18"/>
    </row>
    <row r="856" spans="2:2" ht="15.75" customHeight="1">
      <c r="B856" s="18"/>
    </row>
    <row r="857" spans="2:2" ht="15.75" customHeight="1">
      <c r="B857" s="18"/>
    </row>
    <row r="858" spans="2:2" ht="15.75" customHeight="1">
      <c r="B858" s="18"/>
    </row>
    <row r="859" spans="2:2" ht="15.75" customHeight="1">
      <c r="B859" s="18"/>
    </row>
    <row r="860" spans="2:2" ht="15.75" customHeight="1">
      <c r="B860" s="18"/>
    </row>
    <row r="861" spans="2:2" ht="15.75" customHeight="1">
      <c r="B861" s="18"/>
    </row>
    <row r="862" spans="2:2" ht="15.75" customHeight="1">
      <c r="B862" s="18"/>
    </row>
    <row r="863" spans="2:2" ht="15.75" customHeight="1">
      <c r="B863" s="18"/>
    </row>
    <row r="864" spans="2:2" ht="15.75" customHeight="1">
      <c r="B864" s="18"/>
    </row>
    <row r="865" spans="2:2" ht="15.75" customHeight="1">
      <c r="B865" s="18"/>
    </row>
    <row r="866" spans="2:2" ht="15.75" customHeight="1">
      <c r="B866" s="18"/>
    </row>
    <row r="867" spans="2:2" ht="15.75" customHeight="1">
      <c r="B867" s="18"/>
    </row>
    <row r="868" spans="2:2" ht="15.75" customHeight="1">
      <c r="B868" s="18"/>
    </row>
    <row r="869" spans="2:2" ht="15.75" customHeight="1">
      <c r="B869" s="18"/>
    </row>
    <row r="870" spans="2:2" ht="15.75" customHeight="1">
      <c r="B870" s="18"/>
    </row>
    <row r="871" spans="2:2" ht="15.75" customHeight="1">
      <c r="B871" s="18"/>
    </row>
    <row r="872" spans="2:2" ht="15.75" customHeight="1">
      <c r="B872" s="18"/>
    </row>
    <row r="873" spans="2:2" ht="15.75" customHeight="1">
      <c r="B873" s="18"/>
    </row>
    <row r="874" spans="2:2" ht="15.75" customHeight="1">
      <c r="B874" s="18"/>
    </row>
    <row r="875" spans="2:2" ht="15.75" customHeight="1">
      <c r="B875" s="18"/>
    </row>
    <row r="876" spans="2:2" ht="15.75" customHeight="1">
      <c r="B876" s="18"/>
    </row>
    <row r="877" spans="2:2" ht="15.75" customHeight="1">
      <c r="B877" s="18"/>
    </row>
    <row r="878" spans="2:2" ht="15.75" customHeight="1">
      <c r="B878" s="18"/>
    </row>
    <row r="879" spans="2:2" ht="15.75" customHeight="1">
      <c r="B879" s="18"/>
    </row>
    <row r="880" spans="2:2" ht="15.75" customHeight="1">
      <c r="B880" s="18"/>
    </row>
    <row r="881" spans="2:2" ht="15.75" customHeight="1">
      <c r="B881" s="18"/>
    </row>
    <row r="882" spans="2:2" ht="15.75" customHeight="1">
      <c r="B882" s="18"/>
    </row>
    <row r="883" spans="2:2" ht="15.75" customHeight="1">
      <c r="B883" s="18"/>
    </row>
    <row r="884" spans="2:2" ht="15.75" customHeight="1">
      <c r="B884" s="18"/>
    </row>
    <row r="885" spans="2:2" ht="15.75" customHeight="1">
      <c r="B885" s="18"/>
    </row>
    <row r="886" spans="2:2" ht="15.75" customHeight="1">
      <c r="B886" s="18"/>
    </row>
    <row r="887" spans="2:2" ht="15.75" customHeight="1">
      <c r="B887" s="18"/>
    </row>
    <row r="888" spans="2:2" ht="15.75" customHeight="1">
      <c r="B888" s="18"/>
    </row>
    <row r="889" spans="2:2" ht="15.75" customHeight="1">
      <c r="B889" s="18"/>
    </row>
    <row r="890" spans="2:2" ht="15.75" customHeight="1">
      <c r="B890" s="18"/>
    </row>
    <row r="891" spans="2:2" ht="15.75" customHeight="1">
      <c r="B891" s="18"/>
    </row>
    <row r="892" spans="2:2" ht="15.75" customHeight="1">
      <c r="B892" s="18"/>
    </row>
    <row r="893" spans="2:2" ht="15.75" customHeight="1">
      <c r="B893" s="18"/>
    </row>
    <row r="894" spans="2:2" ht="15.75" customHeight="1">
      <c r="B894" s="18"/>
    </row>
    <row r="895" spans="2:2" ht="15.75" customHeight="1">
      <c r="B895" s="18"/>
    </row>
    <row r="896" spans="2:2" ht="15.75" customHeight="1">
      <c r="B896" s="18"/>
    </row>
    <row r="897" spans="2:2" ht="15.75" customHeight="1">
      <c r="B897" s="18"/>
    </row>
    <row r="898" spans="2:2" ht="15.75" customHeight="1">
      <c r="B898" s="18"/>
    </row>
    <row r="899" spans="2:2" ht="15.75" customHeight="1">
      <c r="B899" s="18"/>
    </row>
    <row r="900" spans="2:2" ht="15.75" customHeight="1">
      <c r="B900" s="18"/>
    </row>
    <row r="901" spans="2:2" ht="15.75" customHeight="1">
      <c r="B901" s="18"/>
    </row>
    <row r="902" spans="2:2" ht="15.75" customHeight="1">
      <c r="B902" s="18"/>
    </row>
    <row r="903" spans="2:2" ht="15.75" customHeight="1">
      <c r="B903" s="18"/>
    </row>
    <row r="904" spans="2:2" ht="15.75" customHeight="1">
      <c r="B904" s="18"/>
    </row>
    <row r="905" spans="2:2" ht="15.75" customHeight="1">
      <c r="B905" s="18"/>
    </row>
    <row r="906" spans="2:2" ht="15.75" customHeight="1">
      <c r="B906" s="18"/>
    </row>
    <row r="907" spans="2:2" ht="15.75" customHeight="1">
      <c r="B907" s="18"/>
    </row>
    <row r="908" spans="2:2" ht="15.75" customHeight="1">
      <c r="B908" s="18"/>
    </row>
    <row r="909" spans="2:2" ht="15.75" customHeight="1">
      <c r="B909" s="18"/>
    </row>
    <row r="910" spans="2:2" ht="15.75" customHeight="1">
      <c r="B910" s="18"/>
    </row>
    <row r="911" spans="2:2" ht="15.75" customHeight="1">
      <c r="B911" s="18"/>
    </row>
    <row r="912" spans="2:2" ht="15.75" customHeight="1">
      <c r="B912" s="18"/>
    </row>
    <row r="913" spans="2:2" ht="15.75" customHeight="1">
      <c r="B913" s="18"/>
    </row>
    <row r="914" spans="2:2" ht="15.75" customHeight="1">
      <c r="B914" s="18"/>
    </row>
    <row r="915" spans="2:2" ht="15.75" customHeight="1">
      <c r="B915" s="18"/>
    </row>
    <row r="916" spans="2:2" ht="15.75" customHeight="1">
      <c r="B916" s="18"/>
    </row>
    <row r="917" spans="2:2" ht="15.75" customHeight="1">
      <c r="B917" s="18"/>
    </row>
    <row r="918" spans="2:2" ht="15.75" customHeight="1">
      <c r="B918" s="18"/>
    </row>
    <row r="919" spans="2:2" ht="15.75" customHeight="1">
      <c r="B919" s="18"/>
    </row>
    <row r="920" spans="2:2" ht="15.75" customHeight="1">
      <c r="B920" s="18"/>
    </row>
    <row r="921" spans="2:2" ht="15.75" customHeight="1">
      <c r="B921" s="18"/>
    </row>
    <row r="922" spans="2:2" ht="15.75" customHeight="1">
      <c r="B922" s="18"/>
    </row>
    <row r="923" spans="2:2" ht="15.75" customHeight="1">
      <c r="B923" s="18"/>
    </row>
    <row r="924" spans="2:2" ht="15.75" customHeight="1">
      <c r="B924" s="18"/>
    </row>
    <row r="925" spans="2:2" ht="15.75" customHeight="1">
      <c r="B925" s="18"/>
    </row>
    <row r="926" spans="2:2" ht="15.75" customHeight="1">
      <c r="B926" s="18"/>
    </row>
    <row r="927" spans="2:2" ht="15.75" customHeight="1">
      <c r="B927" s="18"/>
    </row>
    <row r="928" spans="2:2" ht="15.75" customHeight="1">
      <c r="B928" s="18"/>
    </row>
    <row r="929" spans="2:2" ht="15.75" customHeight="1">
      <c r="B929" s="18"/>
    </row>
    <row r="930" spans="2:2" ht="15.75" customHeight="1">
      <c r="B930" s="18"/>
    </row>
    <row r="931" spans="2:2" ht="15.75" customHeight="1">
      <c r="B931" s="18"/>
    </row>
    <row r="932" spans="2:2" ht="15.75" customHeight="1">
      <c r="B932" s="18"/>
    </row>
    <row r="933" spans="2:2" ht="15.75" customHeight="1">
      <c r="B933" s="18"/>
    </row>
    <row r="934" spans="2:2" ht="15.75" customHeight="1">
      <c r="B934" s="18"/>
    </row>
    <row r="935" spans="2:2" ht="15.75" customHeight="1">
      <c r="B935" s="18"/>
    </row>
    <row r="936" spans="2:2" ht="15.75" customHeight="1">
      <c r="B936" s="18"/>
    </row>
    <row r="937" spans="2:2" ht="15.75" customHeight="1">
      <c r="B937" s="18"/>
    </row>
    <row r="938" spans="2:2" ht="15.75" customHeight="1">
      <c r="B938" s="18"/>
    </row>
    <row r="939" spans="2:2" ht="15.75" customHeight="1">
      <c r="B939" s="18"/>
    </row>
    <row r="940" spans="2:2" ht="15.75" customHeight="1">
      <c r="B940" s="18"/>
    </row>
    <row r="941" spans="2:2" ht="15.75" customHeight="1">
      <c r="B941" s="18"/>
    </row>
    <row r="942" spans="2:2" ht="15.75" customHeight="1">
      <c r="B942" s="18"/>
    </row>
    <row r="943" spans="2:2" ht="15.75" customHeight="1">
      <c r="B943" s="18"/>
    </row>
    <row r="944" spans="2:2" ht="15.75" customHeight="1">
      <c r="B944" s="18"/>
    </row>
    <row r="945" spans="2:2" ht="15.75" customHeight="1">
      <c r="B945" s="18"/>
    </row>
    <row r="946" spans="2:2" ht="15.75" customHeight="1">
      <c r="B946" s="18"/>
    </row>
    <row r="947" spans="2:2" ht="15.75" customHeight="1">
      <c r="B947" s="18"/>
    </row>
    <row r="948" spans="2:2" ht="15.75" customHeight="1">
      <c r="B948" s="18"/>
    </row>
    <row r="949" spans="2:2" ht="15.75" customHeight="1">
      <c r="B949" s="18"/>
    </row>
    <row r="950" spans="2:2" ht="15.75" customHeight="1">
      <c r="B950" s="18"/>
    </row>
    <row r="951" spans="2:2" ht="15.75" customHeight="1">
      <c r="B951" s="18"/>
    </row>
    <row r="952" spans="2:2" ht="15.75" customHeight="1">
      <c r="B952" s="18"/>
    </row>
    <row r="953" spans="2:2" ht="15.75" customHeight="1">
      <c r="B953" s="18"/>
    </row>
    <row r="954" spans="2:2" ht="15.75" customHeight="1">
      <c r="B954" s="18"/>
    </row>
    <row r="955" spans="2:2" ht="15.75" customHeight="1">
      <c r="B955" s="18"/>
    </row>
    <row r="956" spans="2:2" ht="15.75" customHeight="1">
      <c r="B956" s="18"/>
    </row>
    <row r="957" spans="2:2" ht="15.75" customHeight="1">
      <c r="B957" s="18"/>
    </row>
    <row r="958" spans="2:2" ht="15.75" customHeight="1">
      <c r="B958" s="18"/>
    </row>
    <row r="959" spans="2:2" ht="15.75" customHeight="1">
      <c r="B959" s="18"/>
    </row>
    <row r="960" spans="2:2" ht="15.75" customHeight="1">
      <c r="B960" s="18"/>
    </row>
    <row r="961" spans="2:2" ht="15.75" customHeight="1">
      <c r="B961" s="18"/>
    </row>
    <row r="962" spans="2:2" ht="15.75" customHeight="1">
      <c r="B962" s="18"/>
    </row>
    <row r="963" spans="2:2" ht="15.75" customHeight="1">
      <c r="B963" s="18"/>
    </row>
    <row r="964" spans="2:2" ht="15.75" customHeight="1">
      <c r="B964" s="18"/>
    </row>
    <row r="965" spans="2:2" ht="15.75" customHeight="1">
      <c r="B965" s="18"/>
    </row>
    <row r="966" spans="2:2" ht="15.75" customHeight="1">
      <c r="B966" s="18"/>
    </row>
    <row r="967" spans="2:2" ht="15.75" customHeight="1">
      <c r="B967" s="18"/>
    </row>
    <row r="968" spans="2:2" ht="15.75" customHeight="1">
      <c r="B968" s="18"/>
    </row>
    <row r="969" spans="2:2" ht="15.75" customHeight="1">
      <c r="B969" s="18"/>
    </row>
    <row r="970" spans="2:2" ht="15.75" customHeight="1">
      <c r="B970" s="18"/>
    </row>
    <row r="971" spans="2:2" ht="15.75" customHeight="1">
      <c r="B971" s="18"/>
    </row>
  </sheetData>
  <sheetProtection selectLockedCells="1"/>
  <mergeCells count="15">
    <mergeCell ref="A32:B32"/>
    <mergeCell ref="A21:E21"/>
    <mergeCell ref="C24:E24"/>
    <mergeCell ref="C25:E25"/>
    <mergeCell ref="C26:E26"/>
    <mergeCell ref="C27:E27"/>
    <mergeCell ref="A30:B30"/>
    <mergeCell ref="K7:L7"/>
    <mergeCell ref="M7:M8"/>
    <mergeCell ref="G7:J7"/>
    <mergeCell ref="A1:F1"/>
    <mergeCell ref="A2:F2"/>
    <mergeCell ref="A3:F3"/>
    <mergeCell ref="A4:F4"/>
    <mergeCell ref="B5:F5"/>
  </mergeCells>
  <printOptions horizontalCentered="1"/>
  <pageMargins left="0.70866141732283472" right="0.70866141732283472" top="0.74803149606299213" bottom="0.74803149606299213" header="0" footer="0"/>
  <pageSetup scale="51" fitToHeight="0" orientation="landscape"/>
  <headerFooter>
    <oddFooter>&amp;R&amp;F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42578125" defaultRowHeight="15" customHeight="1"/>
  <cols>
    <col min="1" max="1" width="14.7109375" customWidth="1"/>
    <col min="2" max="2" width="74.85546875" customWidth="1"/>
    <col min="3" max="3" width="15.42578125" customWidth="1"/>
    <col min="4" max="4" width="14.85546875" customWidth="1"/>
    <col min="5" max="5" width="39.85546875" customWidth="1"/>
    <col min="6" max="6" width="38.28515625" customWidth="1"/>
    <col min="7" max="7" width="33.7109375" customWidth="1"/>
    <col min="8" max="8" width="27.140625" customWidth="1"/>
    <col min="9" max="10" width="27.140625" hidden="1" customWidth="1"/>
    <col min="11" max="11" width="33.42578125" customWidth="1"/>
    <col min="12" max="12" width="4" customWidth="1"/>
    <col min="13" max="13" width="23" customWidth="1"/>
    <col min="14" max="16" width="17" customWidth="1"/>
    <col min="17" max="23" width="11.42578125" customWidth="1"/>
  </cols>
  <sheetData>
    <row r="1" spans="1:26" ht="27" customHeight="1">
      <c r="A1" s="111" t="s">
        <v>21</v>
      </c>
      <c r="B1" s="112"/>
      <c r="C1" s="112"/>
      <c r="D1" s="112"/>
      <c r="E1" s="112"/>
      <c r="F1" s="112"/>
      <c r="G1" s="112"/>
      <c r="H1" s="19"/>
      <c r="I1" s="19"/>
      <c r="J1" s="19"/>
      <c r="K1" s="19"/>
      <c r="L1" s="19"/>
      <c r="M1" s="12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24.75" customHeight="1">
      <c r="A2" s="113" t="s">
        <v>22</v>
      </c>
      <c r="B2" s="114"/>
      <c r="C2" s="114"/>
      <c r="D2" s="115"/>
      <c r="E2" s="20" t="s">
        <v>23</v>
      </c>
      <c r="F2" s="21" t="s">
        <v>24</v>
      </c>
      <c r="G2" s="20" t="s">
        <v>25</v>
      </c>
      <c r="H2" s="19"/>
      <c r="I2" s="19"/>
      <c r="J2" s="19"/>
      <c r="K2" s="19"/>
      <c r="L2" s="19"/>
      <c r="M2" s="12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31.5" customHeight="1">
      <c r="A3" s="116"/>
      <c r="B3" s="95"/>
      <c r="C3" s="95"/>
      <c r="D3" s="117"/>
      <c r="E3" s="22"/>
      <c r="F3" s="23"/>
      <c r="G3" s="22"/>
      <c r="H3" s="19"/>
      <c r="I3" s="19"/>
      <c r="J3" s="19"/>
      <c r="K3" s="19"/>
      <c r="L3" s="19"/>
      <c r="M3" s="12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31.5" customHeight="1">
      <c r="A4" s="116"/>
      <c r="B4" s="95"/>
      <c r="C4" s="95"/>
      <c r="D4" s="117"/>
      <c r="E4" s="24"/>
      <c r="F4" s="25"/>
      <c r="G4" s="22"/>
      <c r="H4" s="19"/>
      <c r="I4" s="19"/>
      <c r="J4" s="19"/>
      <c r="K4" s="19"/>
      <c r="L4" s="19"/>
      <c r="M4" s="12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31.5" customHeight="1">
      <c r="A5" s="116"/>
      <c r="B5" s="95"/>
      <c r="C5" s="95"/>
      <c r="D5" s="117"/>
      <c r="E5" s="26"/>
      <c r="F5" s="26"/>
      <c r="G5" s="26"/>
      <c r="H5" s="19"/>
      <c r="I5" s="19"/>
      <c r="J5" s="19"/>
      <c r="K5" s="19"/>
      <c r="L5" s="19"/>
      <c r="M5" s="12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2.75" customHeight="1">
      <c r="A6" s="118" t="s">
        <v>26</v>
      </c>
      <c r="B6" s="120" t="s">
        <v>27</v>
      </c>
      <c r="C6" s="114"/>
      <c r="D6" s="114"/>
      <c r="E6" s="122" t="s">
        <v>28</v>
      </c>
      <c r="F6" s="114"/>
      <c r="G6" s="115"/>
      <c r="H6" s="19"/>
      <c r="I6" s="19"/>
      <c r="J6" s="19"/>
      <c r="K6" s="19"/>
      <c r="L6" s="19"/>
      <c r="M6" s="12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54" customHeight="1">
      <c r="A7" s="119"/>
      <c r="B7" s="121"/>
      <c r="C7" s="98"/>
      <c r="D7" s="98"/>
      <c r="E7" s="121"/>
      <c r="F7" s="98"/>
      <c r="G7" s="123"/>
      <c r="H7" s="27"/>
      <c r="I7" s="27"/>
      <c r="J7" s="27"/>
      <c r="K7" s="19"/>
      <c r="L7" s="19"/>
      <c r="M7" s="12"/>
      <c r="N7" s="28" t="s">
        <v>29</v>
      </c>
      <c r="O7" s="28" t="s">
        <v>30</v>
      </c>
      <c r="P7" s="28" t="s">
        <v>31</v>
      </c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31.5" customHeight="1">
      <c r="A8" s="29" t="s">
        <v>32</v>
      </c>
      <c r="B8" s="29" t="s">
        <v>33</v>
      </c>
      <c r="C8" s="30" t="s">
        <v>34</v>
      </c>
      <c r="D8" s="30" t="s">
        <v>7</v>
      </c>
      <c r="E8" s="31" t="s">
        <v>35</v>
      </c>
      <c r="F8" s="32" t="s">
        <v>35</v>
      </c>
      <c r="G8" s="31" t="s">
        <v>35</v>
      </c>
      <c r="H8" s="33" t="s">
        <v>36</v>
      </c>
      <c r="I8" s="34" t="s">
        <v>37</v>
      </c>
      <c r="J8" s="34" t="s">
        <v>38</v>
      </c>
      <c r="K8" s="34" t="s">
        <v>39</v>
      </c>
      <c r="L8" s="19"/>
      <c r="M8" s="35" t="s">
        <v>40</v>
      </c>
      <c r="N8" s="36"/>
      <c r="O8" s="37"/>
      <c r="P8" s="38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63.75">
      <c r="A9" s="39">
        <v>1</v>
      </c>
      <c r="B9" s="40" t="s">
        <v>41</v>
      </c>
      <c r="C9" s="41" t="s">
        <v>42</v>
      </c>
      <c r="D9" s="41">
        <v>40</v>
      </c>
      <c r="E9" s="42"/>
      <c r="F9" s="42"/>
      <c r="G9" s="42"/>
      <c r="H9" s="43" t="e">
        <f t="shared" ref="H9:H16" si="0">AVERAGE(E9:G9)</f>
        <v>#DIV/0!</v>
      </c>
      <c r="I9" s="44" t="e">
        <f t="shared" ref="I9:J9" si="1">AVERAGE(E9,F9)</f>
        <v>#DIV/0!</v>
      </c>
      <c r="J9" s="45" t="e">
        <f t="shared" si="1"/>
        <v>#DIV/0!</v>
      </c>
      <c r="K9" s="46" t="e">
        <f t="shared" ref="K9:K18" si="2">MEDIAN(E9,F9,G9)</f>
        <v>#NUM!</v>
      </c>
      <c r="L9" s="19"/>
      <c r="M9" s="47" t="e">
        <f t="shared" ref="M9:M16" si="3">STDEVA(E9,F9,G9)/H9</f>
        <v>#DIV/0!</v>
      </c>
      <c r="N9" s="48"/>
      <c r="O9" s="48"/>
      <c r="P9" s="48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51">
      <c r="A10" s="39">
        <v>2</v>
      </c>
      <c r="B10" s="49" t="s">
        <v>43</v>
      </c>
      <c r="C10" s="41" t="s">
        <v>42</v>
      </c>
      <c r="D10" s="41">
        <v>10</v>
      </c>
      <c r="E10" s="42"/>
      <c r="F10" s="42"/>
      <c r="G10" s="42"/>
      <c r="H10" s="43" t="e">
        <f t="shared" si="0"/>
        <v>#DIV/0!</v>
      </c>
      <c r="I10" s="44" t="e">
        <f>AVERAGE(F10,E10)</f>
        <v>#DIV/0!</v>
      </c>
      <c r="J10" s="45" t="e">
        <f t="shared" ref="J10:J11" si="4">AVERAGE(E10,G10)</f>
        <v>#DIV/0!</v>
      </c>
      <c r="K10" s="46" t="e">
        <f t="shared" si="2"/>
        <v>#NUM!</v>
      </c>
      <c r="L10" s="19"/>
      <c r="M10" s="47" t="e">
        <f t="shared" si="3"/>
        <v>#DIV/0!</v>
      </c>
      <c r="N10" s="48"/>
      <c r="O10" s="48"/>
      <c r="P10" s="48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51">
      <c r="A11" s="39">
        <v>3</v>
      </c>
      <c r="B11" s="49" t="s">
        <v>44</v>
      </c>
      <c r="C11" s="41" t="s">
        <v>42</v>
      </c>
      <c r="D11" s="41">
        <v>16</v>
      </c>
      <c r="E11" s="42"/>
      <c r="F11" s="42"/>
      <c r="G11" s="42"/>
      <c r="H11" s="43" t="e">
        <f t="shared" si="0"/>
        <v>#DIV/0!</v>
      </c>
      <c r="I11" s="44" t="e">
        <f t="shared" ref="I11:I12" si="5">AVERAGE(F11,G11)</f>
        <v>#DIV/0!</v>
      </c>
      <c r="J11" s="45" t="e">
        <f t="shared" si="4"/>
        <v>#DIV/0!</v>
      </c>
      <c r="K11" s="46" t="e">
        <f t="shared" si="2"/>
        <v>#NUM!</v>
      </c>
      <c r="L11" s="19"/>
      <c r="M11" s="47" t="e">
        <f t="shared" si="3"/>
        <v>#DIV/0!</v>
      </c>
      <c r="N11" s="48"/>
      <c r="O11" s="48"/>
      <c r="P11" s="48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38.25">
      <c r="A12" s="39">
        <v>4</v>
      </c>
      <c r="B12" s="49" t="s">
        <v>45</v>
      </c>
      <c r="C12" s="41" t="s">
        <v>46</v>
      </c>
      <c r="D12" s="41">
        <v>3</v>
      </c>
      <c r="E12" s="42"/>
      <c r="F12" s="42"/>
      <c r="G12" s="42"/>
      <c r="H12" s="43" t="e">
        <f t="shared" si="0"/>
        <v>#DIV/0!</v>
      </c>
      <c r="I12" s="44" t="e">
        <f t="shared" si="5"/>
        <v>#DIV/0!</v>
      </c>
      <c r="J12" s="45" t="e">
        <f>AVERAGE(F12,G12)</f>
        <v>#DIV/0!</v>
      </c>
      <c r="K12" s="46" t="e">
        <f t="shared" si="2"/>
        <v>#NUM!</v>
      </c>
      <c r="L12" s="19"/>
      <c r="M12" s="47" t="e">
        <f t="shared" si="3"/>
        <v>#DIV/0!</v>
      </c>
      <c r="N12" s="48"/>
      <c r="O12" s="48"/>
      <c r="P12" s="48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25.5">
      <c r="A13" s="39">
        <v>5</v>
      </c>
      <c r="B13" s="50" t="s">
        <v>47</v>
      </c>
      <c r="C13" s="51" t="s">
        <v>42</v>
      </c>
      <c r="D13" s="51">
        <v>6</v>
      </c>
      <c r="E13" s="42"/>
      <c r="F13" s="42"/>
      <c r="G13" s="42"/>
      <c r="H13" s="43" t="e">
        <f t="shared" si="0"/>
        <v>#DIV/0!</v>
      </c>
      <c r="I13" s="44" t="e">
        <f>AVERAGE(E13,G13)</f>
        <v>#DIV/0!</v>
      </c>
      <c r="J13" s="45" t="e">
        <f>AVERAGE(F13,E13)</f>
        <v>#DIV/0!</v>
      </c>
      <c r="K13" s="46" t="e">
        <f t="shared" si="2"/>
        <v>#NUM!</v>
      </c>
      <c r="L13" s="19"/>
      <c r="M13" s="47" t="e">
        <f t="shared" si="3"/>
        <v>#DIV/0!</v>
      </c>
      <c r="N13" s="48"/>
      <c r="O13" s="48"/>
      <c r="P13" s="48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51">
      <c r="A14" s="39">
        <v>6</v>
      </c>
      <c r="B14" s="50" t="s">
        <v>48</v>
      </c>
      <c r="C14" s="51" t="s">
        <v>42</v>
      </c>
      <c r="D14" s="51">
        <v>40</v>
      </c>
      <c r="E14" s="42"/>
      <c r="F14" s="42"/>
      <c r="G14" s="42"/>
      <c r="H14" s="43" t="e">
        <f t="shared" si="0"/>
        <v>#DIV/0!</v>
      </c>
      <c r="I14" s="44" t="e">
        <f t="shared" ref="I14:I15" si="6">AVERAGE(F14,G14)</f>
        <v>#DIV/0!</v>
      </c>
      <c r="J14" s="45" t="e">
        <f>AVERAGE(E14)</f>
        <v>#DIV/0!</v>
      </c>
      <c r="K14" s="46" t="e">
        <f t="shared" si="2"/>
        <v>#NUM!</v>
      </c>
      <c r="L14" s="19"/>
      <c r="M14" s="47" t="e">
        <f t="shared" si="3"/>
        <v>#DIV/0!</v>
      </c>
      <c r="N14" s="48"/>
      <c r="O14" s="48"/>
      <c r="P14" s="48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89.25">
      <c r="A15" s="39">
        <v>7</v>
      </c>
      <c r="B15" s="50" t="s">
        <v>49</v>
      </c>
      <c r="C15" s="51" t="s">
        <v>50</v>
      </c>
      <c r="D15" s="51">
        <v>6</v>
      </c>
      <c r="E15" s="42"/>
      <c r="F15" s="42"/>
      <c r="G15" s="42"/>
      <c r="H15" s="43" t="e">
        <f t="shared" si="0"/>
        <v>#DIV/0!</v>
      </c>
      <c r="I15" s="44" t="e">
        <f t="shared" si="6"/>
        <v>#DIV/0!</v>
      </c>
      <c r="J15" s="45" t="e">
        <f t="shared" ref="J15:J16" si="7">AVERAGE(F15,E15)</f>
        <v>#DIV/0!</v>
      </c>
      <c r="K15" s="46" t="e">
        <f t="shared" si="2"/>
        <v>#NUM!</v>
      </c>
      <c r="L15" s="19"/>
      <c r="M15" s="47" t="e">
        <f t="shared" si="3"/>
        <v>#DIV/0!</v>
      </c>
      <c r="N15" s="48"/>
      <c r="O15" s="48"/>
      <c r="P15" s="48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76.5">
      <c r="A16" s="39">
        <v>8</v>
      </c>
      <c r="B16" s="50" t="s">
        <v>51</v>
      </c>
      <c r="C16" s="51" t="s">
        <v>50</v>
      </c>
      <c r="D16" s="51">
        <v>6</v>
      </c>
      <c r="E16" s="42"/>
      <c r="F16" s="42"/>
      <c r="G16" s="42"/>
      <c r="H16" s="43" t="e">
        <f t="shared" si="0"/>
        <v>#DIV/0!</v>
      </c>
      <c r="I16" s="44" t="e">
        <f>AVERAGE(E16,G16)</f>
        <v>#DIV/0!</v>
      </c>
      <c r="J16" s="45" t="e">
        <f t="shared" si="7"/>
        <v>#DIV/0!</v>
      </c>
      <c r="K16" s="46" t="e">
        <f t="shared" si="2"/>
        <v>#NUM!</v>
      </c>
      <c r="L16" s="19"/>
      <c r="M16" s="47" t="e">
        <f t="shared" si="3"/>
        <v>#DIV/0!</v>
      </c>
      <c r="N16" s="48"/>
      <c r="O16" s="48"/>
      <c r="P16" s="48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38.25">
      <c r="A17" s="39">
        <v>9</v>
      </c>
      <c r="B17" s="50" t="s">
        <v>52</v>
      </c>
      <c r="C17" s="51" t="s">
        <v>50</v>
      </c>
      <c r="D17" s="51">
        <v>3</v>
      </c>
      <c r="E17" s="42"/>
      <c r="F17" s="42"/>
      <c r="G17" s="42"/>
      <c r="H17" s="42"/>
      <c r="I17" s="42"/>
      <c r="J17" s="42"/>
      <c r="K17" s="46" t="e">
        <f t="shared" si="2"/>
        <v>#NUM!</v>
      </c>
      <c r="L17" s="19"/>
      <c r="M17" s="47"/>
      <c r="N17" s="48"/>
      <c r="O17" s="48"/>
      <c r="P17" s="48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53">
      <c r="A18" s="39">
        <v>10</v>
      </c>
      <c r="B18" s="50" t="s">
        <v>53</v>
      </c>
      <c r="C18" s="51" t="s">
        <v>50</v>
      </c>
      <c r="D18" s="51">
        <v>1</v>
      </c>
      <c r="E18" s="42"/>
      <c r="F18" s="42"/>
      <c r="G18" s="42"/>
      <c r="H18" s="43" t="e">
        <f>AVERAGE(E18:G18)</f>
        <v>#DIV/0!</v>
      </c>
      <c r="I18" s="44" t="e">
        <f>AVERAGE(G18)</f>
        <v>#DIV/0!</v>
      </c>
      <c r="J18" s="45" t="e">
        <f>AVERAGE(F18,E18)</f>
        <v>#DIV/0!</v>
      </c>
      <c r="K18" s="46" t="e">
        <f t="shared" si="2"/>
        <v>#NUM!</v>
      </c>
      <c r="L18" s="19"/>
      <c r="M18" s="47" t="e">
        <f>STDEVA(E18,F18,G18)/H18</f>
        <v>#DIV/0!</v>
      </c>
      <c r="N18" s="48"/>
      <c r="O18" s="48"/>
      <c r="P18" s="48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63.75">
      <c r="A19" s="39">
        <v>11</v>
      </c>
      <c r="B19" s="50" t="s">
        <v>54</v>
      </c>
      <c r="C19" s="51" t="s">
        <v>50</v>
      </c>
      <c r="D19" s="51">
        <v>1</v>
      </c>
      <c r="E19" s="42"/>
      <c r="F19" s="42"/>
      <c r="G19" s="42"/>
      <c r="H19" s="42"/>
      <c r="I19" s="42"/>
      <c r="J19" s="42"/>
      <c r="K19" s="42"/>
      <c r="L19" s="19"/>
      <c r="M19" s="47"/>
      <c r="N19" s="48"/>
      <c r="O19" s="48"/>
      <c r="P19" s="48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51">
      <c r="A20" s="39">
        <v>12</v>
      </c>
      <c r="B20" s="50" t="s">
        <v>55</v>
      </c>
      <c r="C20" s="51" t="s">
        <v>50</v>
      </c>
      <c r="D20" s="51">
        <v>1</v>
      </c>
      <c r="E20" s="42"/>
      <c r="F20" s="42"/>
      <c r="G20" s="42"/>
      <c r="H20" s="43" t="e">
        <f t="shared" ref="H20:H46" si="8">AVERAGE(E20:G20)</f>
        <v>#DIV/0!</v>
      </c>
      <c r="I20" s="44" t="e">
        <f t="shared" ref="I20:I26" si="9">AVERAGE(F20,G20)</f>
        <v>#DIV/0!</v>
      </c>
      <c r="J20" s="45" t="e">
        <f>AVERAGE(E20,G20)</f>
        <v>#DIV/0!</v>
      </c>
      <c r="K20" s="46" t="e">
        <f t="shared" ref="K20:K46" si="10">MEDIAN(E20,F20,G20)</f>
        <v>#NUM!</v>
      </c>
      <c r="L20" s="19"/>
      <c r="M20" s="47" t="e">
        <f t="shared" ref="M20:M46" si="11">STDEVA(E20,F20,G20)/H20</f>
        <v>#DIV/0!</v>
      </c>
      <c r="N20" s="48"/>
      <c r="O20" s="48"/>
      <c r="P20" s="48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>
      <c r="A21" s="39">
        <v>13</v>
      </c>
      <c r="B21" s="50" t="s">
        <v>56</v>
      </c>
      <c r="C21" s="51" t="s">
        <v>42</v>
      </c>
      <c r="D21" s="51">
        <v>16</v>
      </c>
      <c r="E21" s="42"/>
      <c r="F21" s="42"/>
      <c r="G21" s="42"/>
      <c r="H21" s="43" t="e">
        <f t="shared" si="8"/>
        <v>#DIV/0!</v>
      </c>
      <c r="I21" s="44" t="e">
        <f t="shared" si="9"/>
        <v>#DIV/0!</v>
      </c>
      <c r="J21" s="45" t="e">
        <f t="shared" ref="J21:J26" si="12">AVERAGE(E21)</f>
        <v>#DIV/0!</v>
      </c>
      <c r="K21" s="46" t="e">
        <f t="shared" si="10"/>
        <v>#NUM!</v>
      </c>
      <c r="L21" s="19"/>
      <c r="M21" s="47" t="e">
        <f t="shared" si="11"/>
        <v>#DIV/0!</v>
      </c>
      <c r="N21" s="48"/>
      <c r="O21" s="48"/>
      <c r="P21" s="48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>
      <c r="A22" s="39">
        <v>14</v>
      </c>
      <c r="B22" s="50" t="s">
        <v>57</v>
      </c>
      <c r="C22" s="51" t="s">
        <v>42</v>
      </c>
      <c r="D22" s="51">
        <v>22</v>
      </c>
      <c r="E22" s="42"/>
      <c r="F22" s="42"/>
      <c r="G22" s="42"/>
      <c r="H22" s="43" t="e">
        <f t="shared" si="8"/>
        <v>#DIV/0!</v>
      </c>
      <c r="I22" s="44" t="e">
        <f t="shared" si="9"/>
        <v>#DIV/0!</v>
      </c>
      <c r="J22" s="45" t="e">
        <f t="shared" si="12"/>
        <v>#DIV/0!</v>
      </c>
      <c r="K22" s="46" t="e">
        <f t="shared" si="10"/>
        <v>#NUM!</v>
      </c>
      <c r="L22" s="19"/>
      <c r="M22" s="47" t="e">
        <f t="shared" si="11"/>
        <v>#DIV/0!</v>
      </c>
      <c r="N22" s="48"/>
      <c r="O22" s="48"/>
      <c r="P22" s="48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.75" customHeight="1">
      <c r="A23" s="39">
        <v>15</v>
      </c>
      <c r="B23" s="50" t="s">
        <v>58</v>
      </c>
      <c r="C23" s="51" t="s">
        <v>42</v>
      </c>
      <c r="D23" s="51">
        <v>15</v>
      </c>
      <c r="E23" s="42"/>
      <c r="F23" s="42"/>
      <c r="G23" s="42"/>
      <c r="H23" s="43" t="e">
        <f t="shared" si="8"/>
        <v>#DIV/0!</v>
      </c>
      <c r="I23" s="44" t="e">
        <f t="shared" si="9"/>
        <v>#DIV/0!</v>
      </c>
      <c r="J23" s="45" t="e">
        <f t="shared" si="12"/>
        <v>#DIV/0!</v>
      </c>
      <c r="K23" s="46" t="e">
        <f t="shared" si="10"/>
        <v>#NUM!</v>
      </c>
      <c r="L23" s="19"/>
      <c r="M23" s="47" t="e">
        <f t="shared" si="11"/>
        <v>#DIV/0!</v>
      </c>
      <c r="N23" s="48"/>
      <c r="O23" s="48"/>
      <c r="P23" s="48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5.75" customHeight="1">
      <c r="A24" s="39">
        <v>16</v>
      </c>
      <c r="B24" s="50" t="s">
        <v>59</v>
      </c>
      <c r="C24" s="51" t="s">
        <v>42</v>
      </c>
      <c r="D24" s="51">
        <v>14</v>
      </c>
      <c r="E24" s="42"/>
      <c r="F24" s="42"/>
      <c r="G24" s="42"/>
      <c r="H24" s="43" t="e">
        <f t="shared" si="8"/>
        <v>#DIV/0!</v>
      </c>
      <c r="I24" s="44" t="e">
        <f t="shared" si="9"/>
        <v>#DIV/0!</v>
      </c>
      <c r="J24" s="45" t="e">
        <f t="shared" si="12"/>
        <v>#DIV/0!</v>
      </c>
      <c r="K24" s="46" t="e">
        <f t="shared" si="10"/>
        <v>#NUM!</v>
      </c>
      <c r="L24" s="19"/>
      <c r="M24" s="47" t="e">
        <f t="shared" si="11"/>
        <v>#DIV/0!</v>
      </c>
      <c r="N24" s="48"/>
      <c r="O24" s="48"/>
      <c r="P24" s="48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>
      <c r="A25" s="39">
        <v>17</v>
      </c>
      <c r="B25" s="50" t="s">
        <v>60</v>
      </c>
      <c r="C25" s="51" t="s">
        <v>42</v>
      </c>
      <c r="D25" s="51">
        <v>10</v>
      </c>
      <c r="E25" s="42"/>
      <c r="F25" s="42"/>
      <c r="G25" s="42"/>
      <c r="H25" s="43" t="e">
        <f t="shared" si="8"/>
        <v>#DIV/0!</v>
      </c>
      <c r="I25" s="44" t="e">
        <f t="shared" si="9"/>
        <v>#DIV/0!</v>
      </c>
      <c r="J25" s="45" t="e">
        <f t="shared" si="12"/>
        <v>#DIV/0!</v>
      </c>
      <c r="K25" s="46" t="e">
        <f t="shared" si="10"/>
        <v>#NUM!</v>
      </c>
      <c r="L25" s="19"/>
      <c r="M25" s="47" t="e">
        <f t="shared" si="11"/>
        <v>#DIV/0!</v>
      </c>
      <c r="N25" s="48"/>
      <c r="O25" s="48"/>
      <c r="P25" s="48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>
      <c r="A26" s="39">
        <v>18</v>
      </c>
      <c r="B26" s="50" t="s">
        <v>61</v>
      </c>
      <c r="C26" s="51" t="s">
        <v>62</v>
      </c>
      <c r="D26" s="51">
        <v>480</v>
      </c>
      <c r="E26" s="42"/>
      <c r="F26" s="42"/>
      <c r="G26" s="42"/>
      <c r="H26" s="43" t="e">
        <f t="shared" si="8"/>
        <v>#DIV/0!</v>
      </c>
      <c r="I26" s="44" t="e">
        <f t="shared" si="9"/>
        <v>#DIV/0!</v>
      </c>
      <c r="J26" s="45" t="e">
        <f t="shared" si="12"/>
        <v>#DIV/0!</v>
      </c>
      <c r="K26" s="46" t="e">
        <f t="shared" si="10"/>
        <v>#NUM!</v>
      </c>
      <c r="L26" s="19"/>
      <c r="M26" s="47" t="e">
        <f t="shared" si="11"/>
        <v>#DIV/0!</v>
      </c>
      <c r="N26" s="48"/>
      <c r="O26" s="48"/>
      <c r="P26" s="48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>
      <c r="A27" s="39">
        <v>19</v>
      </c>
      <c r="B27" s="50" t="s">
        <v>63</v>
      </c>
      <c r="C27" s="51" t="s">
        <v>42</v>
      </c>
      <c r="D27" s="51">
        <v>10</v>
      </c>
      <c r="E27" s="42"/>
      <c r="F27" s="42"/>
      <c r="G27" s="42"/>
      <c r="H27" s="43" t="e">
        <f t="shared" si="8"/>
        <v>#DIV/0!</v>
      </c>
      <c r="I27" s="44" t="e">
        <f>AVERAGE(F27)</f>
        <v>#DIV/0!</v>
      </c>
      <c r="J27" s="45" t="e">
        <f t="shared" ref="J27:J28" si="13">AVERAGE(E27,G27)</f>
        <v>#DIV/0!</v>
      </c>
      <c r="K27" s="46" t="e">
        <f t="shared" si="10"/>
        <v>#NUM!</v>
      </c>
      <c r="L27" s="19"/>
      <c r="M27" s="47" t="e">
        <f t="shared" si="11"/>
        <v>#DIV/0!</v>
      </c>
      <c r="N27" s="48"/>
      <c r="O27" s="48"/>
      <c r="P27" s="48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>
      <c r="A28" s="39">
        <v>20</v>
      </c>
      <c r="B28" s="50" t="s">
        <v>64</v>
      </c>
      <c r="C28" s="51" t="s">
        <v>62</v>
      </c>
      <c r="D28" s="51">
        <v>480</v>
      </c>
      <c r="E28" s="42"/>
      <c r="F28" s="42"/>
      <c r="G28" s="42"/>
      <c r="H28" s="43" t="e">
        <f t="shared" si="8"/>
        <v>#DIV/0!</v>
      </c>
      <c r="I28" s="44" t="e">
        <f>AVERAGE(F28,G28)</f>
        <v>#DIV/0!</v>
      </c>
      <c r="J28" s="45" t="e">
        <f t="shared" si="13"/>
        <v>#DIV/0!</v>
      </c>
      <c r="K28" s="46" t="e">
        <f t="shared" si="10"/>
        <v>#NUM!</v>
      </c>
      <c r="L28" s="19"/>
      <c r="M28" s="47" t="e">
        <f t="shared" si="11"/>
        <v>#DIV/0!</v>
      </c>
      <c r="N28" s="48"/>
      <c r="O28" s="48"/>
      <c r="P28" s="48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>
      <c r="A29" s="39">
        <v>21</v>
      </c>
      <c r="B29" s="50" t="s">
        <v>65</v>
      </c>
      <c r="C29" s="51" t="s">
        <v>50</v>
      </c>
      <c r="D29" s="51">
        <v>1000</v>
      </c>
      <c r="E29" s="42"/>
      <c r="F29" s="42"/>
      <c r="G29" s="42"/>
      <c r="H29" s="43" t="e">
        <f t="shared" si="8"/>
        <v>#DIV/0!</v>
      </c>
      <c r="I29" s="44" t="e">
        <f>AVERAGE(G29)</f>
        <v>#DIV/0!</v>
      </c>
      <c r="J29" s="45" t="e">
        <f>AVERAGE(F29,E29)</f>
        <v>#DIV/0!</v>
      </c>
      <c r="K29" s="46" t="e">
        <f t="shared" si="10"/>
        <v>#NUM!</v>
      </c>
      <c r="L29" s="19"/>
      <c r="M29" s="47" t="e">
        <f t="shared" si="11"/>
        <v>#DIV/0!</v>
      </c>
      <c r="N29" s="48"/>
      <c r="O29" s="48"/>
      <c r="P29" s="48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>
      <c r="A30" s="39">
        <v>22</v>
      </c>
      <c r="B30" s="50" t="s">
        <v>66</v>
      </c>
      <c r="C30" s="51" t="s">
        <v>42</v>
      </c>
      <c r="D30" s="51">
        <v>15</v>
      </c>
      <c r="E30" s="42"/>
      <c r="F30" s="42"/>
      <c r="G30" s="42"/>
      <c r="H30" s="43" t="e">
        <f t="shared" si="8"/>
        <v>#DIV/0!</v>
      </c>
      <c r="I30" s="44" t="e">
        <f>AVERAGE(F30,G30)</f>
        <v>#DIV/0!</v>
      </c>
      <c r="J30" s="45" t="e">
        <f>AVERAGE(E30)</f>
        <v>#DIV/0!</v>
      </c>
      <c r="K30" s="46" t="e">
        <f t="shared" si="10"/>
        <v>#NUM!</v>
      </c>
      <c r="L30" s="19"/>
      <c r="M30" s="47" t="e">
        <f t="shared" si="11"/>
        <v>#DIV/0!</v>
      </c>
      <c r="N30" s="48"/>
      <c r="O30" s="48"/>
      <c r="P30" s="48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>
      <c r="A31" s="39">
        <v>23</v>
      </c>
      <c r="B31" s="50" t="s">
        <v>67</v>
      </c>
      <c r="C31" s="51" t="s">
        <v>42</v>
      </c>
      <c r="D31" s="51">
        <v>12</v>
      </c>
      <c r="E31" s="42"/>
      <c r="F31" s="42"/>
      <c r="G31" s="42"/>
      <c r="H31" s="43" t="e">
        <f t="shared" si="8"/>
        <v>#DIV/0!</v>
      </c>
      <c r="I31" s="44" t="e">
        <f>AVERAGE(G31)</f>
        <v>#DIV/0!</v>
      </c>
      <c r="J31" s="45" t="e">
        <f>AVERAGE(F31,E31)</f>
        <v>#DIV/0!</v>
      </c>
      <c r="K31" s="46" t="e">
        <f t="shared" si="10"/>
        <v>#NUM!</v>
      </c>
      <c r="L31" s="19"/>
      <c r="M31" s="47" t="e">
        <f t="shared" si="11"/>
        <v>#DIV/0!</v>
      </c>
      <c r="N31" s="48"/>
      <c r="O31" s="48"/>
      <c r="P31" s="48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>
      <c r="A32" s="39">
        <v>24</v>
      </c>
      <c r="B32" s="50" t="s">
        <v>68</v>
      </c>
      <c r="C32" s="51" t="s">
        <v>50</v>
      </c>
      <c r="D32" s="51">
        <v>10</v>
      </c>
      <c r="E32" s="42"/>
      <c r="F32" s="42"/>
      <c r="G32" s="42"/>
      <c r="H32" s="43" t="e">
        <f t="shared" si="8"/>
        <v>#DIV/0!</v>
      </c>
      <c r="I32" s="44">
        <f t="shared" ref="I32:J32" si="14">E32</f>
        <v>0</v>
      </c>
      <c r="J32" s="45">
        <f t="shared" si="14"/>
        <v>0</v>
      </c>
      <c r="K32" s="46" t="e">
        <f t="shared" si="10"/>
        <v>#NUM!</v>
      </c>
      <c r="L32" s="19"/>
      <c r="M32" s="47" t="e">
        <f t="shared" si="11"/>
        <v>#DIV/0!</v>
      </c>
      <c r="N32" s="48"/>
      <c r="O32" s="48"/>
      <c r="P32" s="48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>
      <c r="A33" s="39">
        <v>25</v>
      </c>
      <c r="B33" s="50" t="s">
        <v>69</v>
      </c>
      <c r="C33" s="51" t="s">
        <v>62</v>
      </c>
      <c r="D33" s="51">
        <v>480</v>
      </c>
      <c r="E33" s="42"/>
      <c r="F33" s="42"/>
      <c r="G33" s="42"/>
      <c r="H33" s="43" t="e">
        <f t="shared" si="8"/>
        <v>#DIV/0!</v>
      </c>
      <c r="I33" s="44" t="e">
        <f>AVERAGE(F33,G33)</f>
        <v>#DIV/0!</v>
      </c>
      <c r="J33" s="45">
        <f>E33</f>
        <v>0</v>
      </c>
      <c r="K33" s="46" t="e">
        <f t="shared" si="10"/>
        <v>#NUM!</v>
      </c>
      <c r="L33" s="19"/>
      <c r="M33" s="47" t="e">
        <f t="shared" si="11"/>
        <v>#DIV/0!</v>
      </c>
      <c r="N33" s="48"/>
      <c r="O33" s="48"/>
      <c r="P33" s="48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>
      <c r="A34" s="39">
        <v>26</v>
      </c>
      <c r="B34" s="50" t="s">
        <v>70</v>
      </c>
      <c r="C34" s="51" t="s">
        <v>50</v>
      </c>
      <c r="D34" s="51">
        <v>1</v>
      </c>
      <c r="E34" s="42"/>
      <c r="F34" s="42"/>
      <c r="G34" s="42"/>
      <c r="H34" s="43" t="e">
        <f t="shared" si="8"/>
        <v>#DIV/0!</v>
      </c>
      <c r="I34" s="44" t="e">
        <f>AVERAGE(G34)</f>
        <v>#DIV/0!</v>
      </c>
      <c r="J34" s="45" t="e">
        <f>AVERAGE(F34,E34)</f>
        <v>#DIV/0!</v>
      </c>
      <c r="K34" s="46" t="e">
        <f t="shared" si="10"/>
        <v>#NUM!</v>
      </c>
      <c r="L34" s="19"/>
      <c r="M34" s="47" t="e">
        <f t="shared" si="11"/>
        <v>#DIV/0!</v>
      </c>
      <c r="N34" s="48"/>
      <c r="O34" s="48"/>
      <c r="P34" s="48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>
      <c r="A35" s="39">
        <v>27</v>
      </c>
      <c r="B35" s="50" t="s">
        <v>71</v>
      </c>
      <c r="C35" s="51" t="s">
        <v>50</v>
      </c>
      <c r="D35" s="51">
        <v>6</v>
      </c>
      <c r="E35" s="42"/>
      <c r="F35" s="42"/>
      <c r="G35" s="42"/>
      <c r="H35" s="43" t="e">
        <f t="shared" si="8"/>
        <v>#DIV/0!</v>
      </c>
      <c r="I35" s="44" t="e">
        <f>AVERAGE(F35,G35)</f>
        <v>#DIV/0!</v>
      </c>
      <c r="J35" s="45">
        <f>E35</f>
        <v>0</v>
      </c>
      <c r="K35" s="46" t="e">
        <f t="shared" si="10"/>
        <v>#NUM!</v>
      </c>
      <c r="L35" s="19"/>
      <c r="M35" s="47" t="e">
        <f t="shared" si="11"/>
        <v>#DIV/0!</v>
      </c>
      <c r="N35" s="48"/>
      <c r="O35" s="48"/>
      <c r="P35" s="48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>
      <c r="A36" s="39">
        <v>28</v>
      </c>
      <c r="B36" s="50" t="s">
        <v>72</v>
      </c>
      <c r="C36" s="51" t="s">
        <v>42</v>
      </c>
      <c r="D36" s="51">
        <v>20</v>
      </c>
      <c r="E36" s="42"/>
      <c r="F36" s="42"/>
      <c r="G36" s="42"/>
      <c r="H36" s="43" t="e">
        <f t="shared" si="8"/>
        <v>#DIV/0!</v>
      </c>
      <c r="I36" s="44">
        <f t="shared" ref="I36:I38" si="15">G36</f>
        <v>0</v>
      </c>
      <c r="J36" s="45" t="e">
        <f>AVERAGE(F36,E36)</f>
        <v>#DIV/0!</v>
      </c>
      <c r="K36" s="46" t="e">
        <f t="shared" si="10"/>
        <v>#NUM!</v>
      </c>
      <c r="L36" s="19"/>
      <c r="M36" s="47" t="e">
        <f t="shared" si="11"/>
        <v>#DIV/0!</v>
      </c>
      <c r="N36" s="48"/>
      <c r="O36" s="48"/>
      <c r="P36" s="48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>
      <c r="A37" s="39">
        <v>29</v>
      </c>
      <c r="B37" s="50" t="s">
        <v>73</v>
      </c>
      <c r="C37" s="51" t="s">
        <v>50</v>
      </c>
      <c r="D37" s="51">
        <v>1</v>
      </c>
      <c r="E37" s="42"/>
      <c r="F37" s="42"/>
      <c r="G37" s="42"/>
      <c r="H37" s="43" t="e">
        <f t="shared" si="8"/>
        <v>#DIV/0!</v>
      </c>
      <c r="I37" s="44">
        <f t="shared" si="15"/>
        <v>0</v>
      </c>
      <c r="J37" s="45">
        <f>F37</f>
        <v>0</v>
      </c>
      <c r="K37" s="46" t="e">
        <f t="shared" si="10"/>
        <v>#NUM!</v>
      </c>
      <c r="L37" s="19"/>
      <c r="M37" s="47" t="e">
        <f t="shared" si="11"/>
        <v>#DIV/0!</v>
      </c>
      <c r="N37" s="48"/>
      <c r="O37" s="48"/>
      <c r="P37" s="48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>
      <c r="A38" s="39">
        <v>30</v>
      </c>
      <c r="B38" s="50" t="s">
        <v>74</v>
      </c>
      <c r="C38" s="51" t="s">
        <v>50</v>
      </c>
      <c r="D38" s="51">
        <v>1</v>
      </c>
      <c r="E38" s="42"/>
      <c r="F38" s="42"/>
      <c r="G38" s="42"/>
      <c r="H38" s="43" t="e">
        <f t="shared" si="8"/>
        <v>#DIV/0!</v>
      </c>
      <c r="I38" s="44">
        <f t="shared" si="15"/>
        <v>0</v>
      </c>
      <c r="J38" s="45">
        <f>E38</f>
        <v>0</v>
      </c>
      <c r="K38" s="46" t="e">
        <f t="shared" si="10"/>
        <v>#NUM!</v>
      </c>
      <c r="L38" s="19"/>
      <c r="M38" s="47" t="e">
        <f t="shared" si="11"/>
        <v>#DIV/0!</v>
      </c>
      <c r="N38" s="48"/>
      <c r="O38" s="48"/>
      <c r="P38" s="48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>
      <c r="A39" s="39">
        <v>31</v>
      </c>
      <c r="B39" s="50" t="s">
        <v>75</v>
      </c>
      <c r="C39" s="51" t="s">
        <v>50</v>
      </c>
      <c r="D39" s="51">
        <v>1</v>
      </c>
      <c r="E39" s="42"/>
      <c r="F39" s="42"/>
      <c r="G39" s="42"/>
      <c r="H39" s="43" t="e">
        <f t="shared" si="8"/>
        <v>#DIV/0!</v>
      </c>
      <c r="I39" s="44" t="e">
        <f>AVERAGE(E39,G39)</f>
        <v>#DIV/0!</v>
      </c>
      <c r="J39" s="45">
        <f>F39</f>
        <v>0</v>
      </c>
      <c r="K39" s="46" t="e">
        <f t="shared" si="10"/>
        <v>#NUM!</v>
      </c>
      <c r="L39" s="19"/>
      <c r="M39" s="47" t="e">
        <f t="shared" si="11"/>
        <v>#DIV/0!</v>
      </c>
      <c r="N39" s="48"/>
      <c r="O39" s="48"/>
      <c r="P39" s="48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>
      <c r="A40" s="39">
        <v>32</v>
      </c>
      <c r="B40" s="50" t="s">
        <v>76</v>
      </c>
      <c r="C40" s="51" t="s">
        <v>50</v>
      </c>
      <c r="D40" s="51">
        <v>6</v>
      </c>
      <c r="E40" s="42"/>
      <c r="F40" s="42"/>
      <c r="G40" s="42"/>
      <c r="H40" s="43" t="e">
        <f t="shared" si="8"/>
        <v>#DIV/0!</v>
      </c>
      <c r="I40" s="44">
        <f>F40</f>
        <v>0</v>
      </c>
      <c r="J40" s="45">
        <f>E40</f>
        <v>0</v>
      </c>
      <c r="K40" s="46" t="e">
        <f t="shared" si="10"/>
        <v>#NUM!</v>
      </c>
      <c r="L40" s="19"/>
      <c r="M40" s="47" t="e">
        <f t="shared" si="11"/>
        <v>#DIV/0!</v>
      </c>
      <c r="N40" s="48"/>
      <c r="O40" s="48"/>
      <c r="P40" s="48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>
      <c r="A41" s="39">
        <v>33</v>
      </c>
      <c r="B41" s="50" t="s">
        <v>77</v>
      </c>
      <c r="C41" s="51" t="s">
        <v>42</v>
      </c>
      <c r="D41" s="51">
        <v>4</v>
      </c>
      <c r="E41" s="42"/>
      <c r="F41" s="42"/>
      <c r="G41" s="42"/>
      <c r="H41" s="43" t="e">
        <f t="shared" si="8"/>
        <v>#DIV/0!</v>
      </c>
      <c r="I41" s="44">
        <f>G41</f>
        <v>0</v>
      </c>
      <c r="J41" s="45" t="e">
        <f>AVERAGE(F41,E41)</f>
        <v>#DIV/0!</v>
      </c>
      <c r="K41" s="46" t="e">
        <f t="shared" si="10"/>
        <v>#NUM!</v>
      </c>
      <c r="L41" s="19"/>
      <c r="M41" s="47" t="e">
        <f t="shared" si="11"/>
        <v>#DIV/0!</v>
      </c>
      <c r="N41" s="48"/>
      <c r="O41" s="48"/>
      <c r="P41" s="48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>
      <c r="A42" s="39">
        <v>34</v>
      </c>
      <c r="B42" s="50" t="s">
        <v>78</v>
      </c>
      <c r="C42" s="51" t="s">
        <v>50</v>
      </c>
      <c r="D42" s="51">
        <v>1</v>
      </c>
      <c r="E42" s="42"/>
      <c r="F42" s="42"/>
      <c r="G42" s="42"/>
      <c r="H42" s="43" t="e">
        <f t="shared" si="8"/>
        <v>#DIV/0!</v>
      </c>
      <c r="I42" s="44" t="e">
        <f>AVERAGE(F42,E42)</f>
        <v>#DIV/0!</v>
      </c>
      <c r="J42" s="45">
        <f>G42</f>
        <v>0</v>
      </c>
      <c r="K42" s="46" t="e">
        <f t="shared" si="10"/>
        <v>#NUM!</v>
      </c>
      <c r="L42" s="19"/>
      <c r="M42" s="47" t="e">
        <f t="shared" si="11"/>
        <v>#DIV/0!</v>
      </c>
      <c r="N42" s="48"/>
      <c r="O42" s="48"/>
      <c r="P42" s="48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>
      <c r="A43" s="39">
        <v>35</v>
      </c>
      <c r="B43" s="50" t="s">
        <v>79</v>
      </c>
      <c r="C43" s="51" t="s">
        <v>80</v>
      </c>
      <c r="D43" s="51">
        <v>500</v>
      </c>
      <c r="E43" s="42"/>
      <c r="F43" s="42"/>
      <c r="G43" s="42"/>
      <c r="H43" s="43" t="e">
        <f t="shared" si="8"/>
        <v>#DIV/0!</v>
      </c>
      <c r="I43" s="44">
        <f t="shared" ref="I43:I45" si="16">F43</f>
        <v>0</v>
      </c>
      <c r="J43" s="45" t="e">
        <f>AVERAGE(E43,G43)</f>
        <v>#DIV/0!</v>
      </c>
      <c r="K43" s="46" t="e">
        <f t="shared" si="10"/>
        <v>#NUM!</v>
      </c>
      <c r="L43" s="19"/>
      <c r="M43" s="47" t="e">
        <f t="shared" si="11"/>
        <v>#DIV/0!</v>
      </c>
      <c r="N43" s="48"/>
      <c r="O43" s="48"/>
      <c r="P43" s="48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>
      <c r="A44" s="39">
        <v>36</v>
      </c>
      <c r="B44" s="50" t="s">
        <v>81</v>
      </c>
      <c r="C44" s="51" t="s">
        <v>42</v>
      </c>
      <c r="D44" s="51">
        <v>8</v>
      </c>
      <c r="E44" s="42"/>
      <c r="F44" s="42"/>
      <c r="G44" s="42"/>
      <c r="H44" s="43" t="e">
        <f t="shared" si="8"/>
        <v>#DIV/0!</v>
      </c>
      <c r="I44" s="44">
        <f t="shared" si="16"/>
        <v>0</v>
      </c>
      <c r="J44" s="45">
        <f t="shared" ref="J44:J46" si="17">E44</f>
        <v>0</v>
      </c>
      <c r="K44" s="46" t="e">
        <f t="shared" si="10"/>
        <v>#NUM!</v>
      </c>
      <c r="L44" s="19"/>
      <c r="M44" s="47" t="e">
        <f t="shared" si="11"/>
        <v>#DIV/0!</v>
      </c>
      <c r="N44" s="48"/>
      <c r="O44" s="48"/>
      <c r="P44" s="48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>
      <c r="A45" s="39">
        <v>37</v>
      </c>
      <c r="B45" s="50" t="s">
        <v>82</v>
      </c>
      <c r="C45" s="51" t="s">
        <v>42</v>
      </c>
      <c r="D45" s="51">
        <v>8</v>
      </c>
      <c r="E45" s="42"/>
      <c r="F45" s="42"/>
      <c r="G45" s="42"/>
      <c r="H45" s="43" t="e">
        <f t="shared" si="8"/>
        <v>#DIV/0!</v>
      </c>
      <c r="I45" s="44">
        <f t="shared" si="16"/>
        <v>0</v>
      </c>
      <c r="J45" s="45">
        <f t="shared" si="17"/>
        <v>0</v>
      </c>
      <c r="K45" s="46" t="e">
        <f t="shared" si="10"/>
        <v>#NUM!</v>
      </c>
      <c r="L45" s="19"/>
      <c r="M45" s="47" t="e">
        <f t="shared" si="11"/>
        <v>#DIV/0!</v>
      </c>
      <c r="N45" s="48"/>
      <c r="O45" s="48"/>
      <c r="P45" s="48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>
      <c r="A46" s="39">
        <v>38</v>
      </c>
      <c r="B46" s="50" t="s">
        <v>83</v>
      </c>
      <c r="C46" s="41" t="s">
        <v>42</v>
      </c>
      <c r="D46" s="41">
        <v>12</v>
      </c>
      <c r="E46" s="42"/>
      <c r="F46" s="42"/>
      <c r="G46" s="42"/>
      <c r="H46" s="43" t="e">
        <f t="shared" si="8"/>
        <v>#DIV/0!</v>
      </c>
      <c r="I46" s="44">
        <f>G46</f>
        <v>0</v>
      </c>
      <c r="J46" s="45">
        <f t="shared" si="17"/>
        <v>0</v>
      </c>
      <c r="K46" s="46" t="e">
        <f t="shared" si="10"/>
        <v>#NUM!</v>
      </c>
      <c r="L46" s="19"/>
      <c r="M46" s="47" t="e">
        <f t="shared" si="11"/>
        <v>#DIV/0!</v>
      </c>
      <c r="N46" s="48"/>
      <c r="O46" s="48"/>
      <c r="P46" s="48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34.5" customHeight="1">
      <c r="A47" s="19"/>
      <c r="B47" s="19"/>
      <c r="C47" s="19"/>
      <c r="D47" s="19"/>
      <c r="E47" s="27">
        <f t="shared" ref="E47:L47" si="18">SUM(E9:E46)</f>
        <v>0</v>
      </c>
      <c r="F47" s="27">
        <f t="shared" si="18"/>
        <v>0</v>
      </c>
      <c r="G47" s="27">
        <f t="shared" si="18"/>
        <v>0</v>
      </c>
      <c r="H47" s="27" t="e">
        <f t="shared" si="18"/>
        <v>#DIV/0!</v>
      </c>
      <c r="I47" s="27" t="e">
        <f t="shared" si="18"/>
        <v>#DIV/0!</v>
      </c>
      <c r="J47" s="27" t="e">
        <f t="shared" si="18"/>
        <v>#DIV/0!</v>
      </c>
      <c r="K47" s="27" t="e">
        <f t="shared" si="18"/>
        <v>#NUM!</v>
      </c>
      <c r="L47" s="27">
        <f t="shared" si="18"/>
        <v>0</v>
      </c>
      <c r="M47" s="52" t="e">
        <f>AVERAGE(M9:M46)</f>
        <v>#DIV/0!</v>
      </c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38.25" customHeight="1">
      <c r="A48" s="53" t="s">
        <v>84</v>
      </c>
      <c r="B48" s="110" t="s">
        <v>85</v>
      </c>
      <c r="C48" s="100"/>
      <c r="D48" s="101"/>
      <c r="E48" s="19"/>
      <c r="F48" s="54"/>
      <c r="G48" s="19"/>
      <c r="H48" s="19"/>
      <c r="I48" s="19"/>
      <c r="J48" s="19"/>
      <c r="K48" s="19"/>
      <c r="L48" s="19"/>
      <c r="M48" s="12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30" customHeight="1">
      <c r="A49" s="53" t="s">
        <v>86</v>
      </c>
      <c r="B49" s="110"/>
      <c r="C49" s="100"/>
      <c r="D49" s="101"/>
      <c r="E49" s="19"/>
      <c r="F49" s="54"/>
      <c r="G49" s="19"/>
      <c r="H49" s="19"/>
      <c r="I49" s="19"/>
      <c r="J49" s="19"/>
      <c r="K49" s="19"/>
      <c r="L49" s="19"/>
      <c r="M49" s="12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33.75" customHeight="1">
      <c r="A50" s="53" t="s">
        <v>87</v>
      </c>
      <c r="B50" s="110" t="s">
        <v>88</v>
      </c>
      <c r="C50" s="100"/>
      <c r="D50" s="101"/>
      <c r="E50" s="19"/>
      <c r="F50" s="54"/>
      <c r="G50" s="19"/>
      <c r="H50" s="19"/>
      <c r="I50" s="19"/>
      <c r="J50" s="19"/>
      <c r="K50" s="19"/>
      <c r="L50" s="19"/>
      <c r="M50" s="12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 customHeight="1">
      <c r="A51" s="19"/>
      <c r="B51" s="19"/>
      <c r="C51" s="19"/>
      <c r="D51" s="19"/>
      <c r="E51" s="19"/>
      <c r="F51" s="54"/>
      <c r="G51" s="19"/>
      <c r="H51" s="19"/>
      <c r="I51" s="19"/>
      <c r="J51" s="19"/>
      <c r="K51" s="19"/>
      <c r="L51" s="19"/>
      <c r="M51" s="12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 customHeight="1">
      <c r="A52" s="19"/>
      <c r="B52" s="19"/>
      <c r="C52" s="19"/>
      <c r="D52" s="19"/>
      <c r="E52" s="19"/>
      <c r="F52" s="54"/>
      <c r="G52" s="19"/>
      <c r="H52" s="19"/>
      <c r="I52" s="19"/>
      <c r="J52" s="19"/>
      <c r="K52" s="19"/>
      <c r="L52" s="19"/>
      <c r="M52" s="12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 customHeight="1">
      <c r="A53" s="19"/>
      <c r="B53" s="19"/>
      <c r="C53" s="19"/>
      <c r="D53" s="19"/>
      <c r="E53" s="19"/>
      <c r="F53" s="54"/>
      <c r="G53" s="19"/>
      <c r="H53" s="19"/>
      <c r="I53" s="19"/>
      <c r="J53" s="19"/>
      <c r="K53" s="19"/>
      <c r="L53" s="19"/>
      <c r="M53" s="12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 customHeight="1">
      <c r="A54" s="19"/>
      <c r="B54" s="19"/>
      <c r="C54" s="19"/>
      <c r="D54" s="19"/>
      <c r="E54" s="19"/>
      <c r="F54" s="54"/>
      <c r="G54" s="19"/>
      <c r="H54" s="19"/>
      <c r="I54" s="19"/>
      <c r="J54" s="19"/>
      <c r="K54" s="19"/>
      <c r="L54" s="19"/>
      <c r="M54" s="12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 customHeight="1">
      <c r="A55" s="19"/>
      <c r="B55" s="19"/>
      <c r="C55" s="19"/>
      <c r="D55" s="19"/>
      <c r="E55" s="19"/>
      <c r="F55" s="54"/>
      <c r="G55" s="19"/>
      <c r="H55" s="19"/>
      <c r="I55" s="19"/>
      <c r="J55" s="19"/>
      <c r="K55" s="19"/>
      <c r="L55" s="19"/>
      <c r="M55" s="12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 customHeight="1">
      <c r="A56" s="19"/>
      <c r="B56" s="19"/>
      <c r="C56" s="19"/>
      <c r="D56" s="19"/>
      <c r="E56" s="19"/>
      <c r="F56" s="54"/>
      <c r="G56" s="19"/>
      <c r="H56" s="19"/>
      <c r="I56" s="19"/>
      <c r="J56" s="19"/>
      <c r="K56" s="19"/>
      <c r="L56" s="19"/>
      <c r="M56" s="12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 customHeight="1">
      <c r="A57" s="19"/>
      <c r="B57" s="19"/>
      <c r="C57" s="19"/>
      <c r="D57" s="19"/>
      <c r="E57" s="19"/>
      <c r="F57" s="54"/>
      <c r="G57" s="19"/>
      <c r="H57" s="19"/>
      <c r="I57" s="19"/>
      <c r="J57" s="19"/>
      <c r="K57" s="19"/>
      <c r="L57" s="19"/>
      <c r="M57" s="12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 customHeight="1">
      <c r="A58" s="19"/>
      <c r="B58" s="19"/>
      <c r="C58" s="19"/>
      <c r="D58" s="19"/>
      <c r="E58" s="19"/>
      <c r="F58" s="54"/>
      <c r="G58" s="19"/>
      <c r="H58" s="19"/>
      <c r="I58" s="19"/>
      <c r="J58" s="19"/>
      <c r="K58" s="19"/>
      <c r="L58" s="19"/>
      <c r="M58" s="12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 customHeight="1">
      <c r="A59" s="19"/>
      <c r="B59" s="19"/>
      <c r="C59" s="19"/>
      <c r="D59" s="19"/>
      <c r="E59" s="19"/>
      <c r="F59" s="54"/>
      <c r="G59" s="19"/>
      <c r="H59" s="19"/>
      <c r="I59" s="19"/>
      <c r="J59" s="19"/>
      <c r="K59" s="19"/>
      <c r="L59" s="19"/>
      <c r="M59" s="12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 customHeight="1">
      <c r="A60" s="19"/>
      <c r="B60" s="19"/>
      <c r="C60" s="19"/>
      <c r="D60" s="19"/>
      <c r="E60" s="19"/>
      <c r="F60" s="54"/>
      <c r="G60" s="19"/>
      <c r="H60" s="19"/>
      <c r="I60" s="19"/>
      <c r="J60" s="19"/>
      <c r="K60" s="19"/>
      <c r="L60" s="19"/>
      <c r="M60" s="12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 customHeight="1">
      <c r="A61" s="19"/>
      <c r="B61" s="19"/>
      <c r="C61" s="19"/>
      <c r="D61" s="19"/>
      <c r="E61" s="19"/>
      <c r="F61" s="54"/>
      <c r="G61" s="19"/>
      <c r="H61" s="19"/>
      <c r="I61" s="19"/>
      <c r="J61" s="19"/>
      <c r="K61" s="19"/>
      <c r="L61" s="19"/>
      <c r="M61" s="12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 customHeight="1">
      <c r="A62" s="19"/>
      <c r="B62" s="19"/>
      <c r="C62" s="19"/>
      <c r="D62" s="19"/>
      <c r="E62" s="19"/>
      <c r="F62" s="54"/>
      <c r="G62" s="19"/>
      <c r="H62" s="19"/>
      <c r="I62" s="19"/>
      <c r="J62" s="19"/>
      <c r="K62" s="19"/>
      <c r="L62" s="19"/>
      <c r="M62" s="12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 customHeight="1">
      <c r="A63" s="19"/>
      <c r="B63" s="19"/>
      <c r="C63" s="19"/>
      <c r="D63" s="19"/>
      <c r="E63" s="19"/>
      <c r="F63" s="54"/>
      <c r="G63" s="19"/>
      <c r="H63" s="19"/>
      <c r="I63" s="19"/>
      <c r="J63" s="19"/>
      <c r="K63" s="19"/>
      <c r="L63" s="19"/>
      <c r="M63" s="12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 customHeight="1">
      <c r="A64" s="19"/>
      <c r="B64" s="19"/>
      <c r="C64" s="19"/>
      <c r="D64" s="19"/>
      <c r="E64" s="19"/>
      <c r="F64" s="54"/>
      <c r="G64" s="19"/>
      <c r="H64" s="19"/>
      <c r="I64" s="19"/>
      <c r="J64" s="19"/>
      <c r="K64" s="19"/>
      <c r="L64" s="19"/>
      <c r="M64" s="12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 customHeight="1">
      <c r="A65" s="19"/>
      <c r="B65" s="19"/>
      <c r="C65" s="19"/>
      <c r="D65" s="19"/>
      <c r="E65" s="19"/>
      <c r="F65" s="54"/>
      <c r="G65" s="19"/>
      <c r="H65" s="19"/>
      <c r="I65" s="19"/>
      <c r="J65" s="19"/>
      <c r="K65" s="19"/>
      <c r="L65" s="19"/>
      <c r="M65" s="12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 customHeight="1">
      <c r="A66" s="19"/>
      <c r="B66" s="19"/>
      <c r="C66" s="19"/>
      <c r="D66" s="19"/>
      <c r="E66" s="19"/>
      <c r="F66" s="54"/>
      <c r="G66" s="19"/>
      <c r="H66" s="19"/>
      <c r="I66" s="19"/>
      <c r="J66" s="19"/>
      <c r="K66" s="19"/>
      <c r="L66" s="19"/>
      <c r="M66" s="12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 customHeight="1">
      <c r="A67" s="19"/>
      <c r="B67" s="19"/>
      <c r="C67" s="19"/>
      <c r="D67" s="19"/>
      <c r="E67" s="19"/>
      <c r="F67" s="54"/>
      <c r="G67" s="19"/>
      <c r="H67" s="19"/>
      <c r="I67" s="19"/>
      <c r="J67" s="19"/>
      <c r="K67" s="19"/>
      <c r="L67" s="19"/>
      <c r="M67" s="12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 customHeight="1">
      <c r="A68" s="19"/>
      <c r="B68" s="19"/>
      <c r="C68" s="19"/>
      <c r="D68" s="19"/>
      <c r="E68" s="19"/>
      <c r="F68" s="54"/>
      <c r="G68" s="19"/>
      <c r="H68" s="19"/>
      <c r="I68" s="19"/>
      <c r="J68" s="19"/>
      <c r="K68" s="19"/>
      <c r="L68" s="19"/>
      <c r="M68" s="12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 customHeight="1">
      <c r="A69" s="19"/>
      <c r="B69" s="19"/>
      <c r="C69" s="19"/>
      <c r="D69" s="19"/>
      <c r="E69" s="19"/>
      <c r="F69" s="54"/>
      <c r="G69" s="19"/>
      <c r="H69" s="19"/>
      <c r="I69" s="19"/>
      <c r="J69" s="19"/>
      <c r="K69" s="19"/>
      <c r="L69" s="19"/>
      <c r="M69" s="12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 customHeight="1">
      <c r="A70" s="19"/>
      <c r="B70" s="19"/>
      <c r="C70" s="19"/>
      <c r="D70" s="19"/>
      <c r="E70" s="19"/>
      <c r="F70" s="54"/>
      <c r="G70" s="19"/>
      <c r="H70" s="19"/>
      <c r="I70" s="19"/>
      <c r="J70" s="19"/>
      <c r="K70" s="19"/>
      <c r="L70" s="19"/>
      <c r="M70" s="12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 customHeight="1">
      <c r="A71" s="19"/>
      <c r="B71" s="19"/>
      <c r="C71" s="19"/>
      <c r="D71" s="19"/>
      <c r="E71" s="19"/>
      <c r="F71" s="54"/>
      <c r="G71" s="19"/>
      <c r="H71" s="19"/>
      <c r="I71" s="19"/>
      <c r="J71" s="19"/>
      <c r="K71" s="19"/>
      <c r="L71" s="19"/>
      <c r="M71" s="12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 customHeight="1">
      <c r="A72" s="19"/>
      <c r="B72" s="19"/>
      <c r="C72" s="19"/>
      <c r="D72" s="19"/>
      <c r="E72" s="19"/>
      <c r="F72" s="54"/>
      <c r="G72" s="19"/>
      <c r="H72" s="19"/>
      <c r="I72" s="19"/>
      <c r="J72" s="19"/>
      <c r="K72" s="19"/>
      <c r="L72" s="19"/>
      <c r="M72" s="12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 customHeight="1">
      <c r="A73" s="19"/>
      <c r="B73" s="19"/>
      <c r="C73" s="19"/>
      <c r="D73" s="19"/>
      <c r="E73" s="19"/>
      <c r="F73" s="54"/>
      <c r="G73" s="19"/>
      <c r="H73" s="19"/>
      <c r="I73" s="19"/>
      <c r="J73" s="19"/>
      <c r="K73" s="19"/>
      <c r="L73" s="19"/>
      <c r="M73" s="12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 customHeight="1">
      <c r="A74" s="19"/>
      <c r="B74" s="19"/>
      <c r="C74" s="19"/>
      <c r="D74" s="19"/>
      <c r="E74" s="19"/>
      <c r="F74" s="54"/>
      <c r="G74" s="19"/>
      <c r="H74" s="19"/>
      <c r="I74" s="19"/>
      <c r="J74" s="19"/>
      <c r="K74" s="19"/>
      <c r="L74" s="19"/>
      <c r="M74" s="12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 customHeight="1">
      <c r="A75" s="19"/>
      <c r="B75" s="19"/>
      <c r="C75" s="19"/>
      <c r="D75" s="19"/>
      <c r="E75" s="19"/>
      <c r="F75" s="54"/>
      <c r="G75" s="19"/>
      <c r="H75" s="19"/>
      <c r="I75" s="19"/>
      <c r="J75" s="19"/>
      <c r="K75" s="19"/>
      <c r="L75" s="19"/>
      <c r="M75" s="12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 customHeight="1">
      <c r="A76" s="19"/>
      <c r="B76" s="19"/>
      <c r="C76" s="19"/>
      <c r="D76" s="19"/>
      <c r="E76" s="19"/>
      <c r="F76" s="54"/>
      <c r="G76" s="19"/>
      <c r="H76" s="19"/>
      <c r="I76" s="19"/>
      <c r="J76" s="19"/>
      <c r="K76" s="19"/>
      <c r="L76" s="19"/>
      <c r="M76" s="12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 customHeight="1">
      <c r="A77" s="19"/>
      <c r="B77" s="19"/>
      <c r="C77" s="19"/>
      <c r="D77" s="19"/>
      <c r="E77" s="19"/>
      <c r="F77" s="54"/>
      <c r="G77" s="19"/>
      <c r="H77" s="19"/>
      <c r="I77" s="19"/>
      <c r="J77" s="19"/>
      <c r="K77" s="19"/>
      <c r="L77" s="19"/>
      <c r="M77" s="12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 customHeight="1">
      <c r="A78" s="19"/>
      <c r="B78" s="19"/>
      <c r="C78" s="19"/>
      <c r="D78" s="19"/>
      <c r="E78" s="19"/>
      <c r="F78" s="54"/>
      <c r="G78" s="19"/>
      <c r="H78" s="19"/>
      <c r="I78" s="19"/>
      <c r="J78" s="19"/>
      <c r="K78" s="19"/>
      <c r="L78" s="19"/>
      <c r="M78" s="12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 customHeight="1">
      <c r="A79" s="19"/>
      <c r="B79" s="19"/>
      <c r="C79" s="19"/>
      <c r="D79" s="19"/>
      <c r="E79" s="19"/>
      <c r="F79" s="54"/>
      <c r="G79" s="19"/>
      <c r="H79" s="19"/>
      <c r="I79" s="19"/>
      <c r="J79" s="19"/>
      <c r="K79" s="19"/>
      <c r="L79" s="19"/>
      <c r="M79" s="12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 customHeight="1">
      <c r="A80" s="19"/>
      <c r="B80" s="19"/>
      <c r="C80" s="19"/>
      <c r="D80" s="19"/>
      <c r="E80" s="19"/>
      <c r="F80" s="54"/>
      <c r="G80" s="19"/>
      <c r="H80" s="19"/>
      <c r="I80" s="19"/>
      <c r="J80" s="19"/>
      <c r="K80" s="19"/>
      <c r="L80" s="19"/>
      <c r="M80" s="12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 customHeight="1">
      <c r="A81" s="19"/>
      <c r="B81" s="19"/>
      <c r="C81" s="19"/>
      <c r="D81" s="19"/>
      <c r="E81" s="19"/>
      <c r="F81" s="54"/>
      <c r="G81" s="19"/>
      <c r="H81" s="19"/>
      <c r="I81" s="19"/>
      <c r="J81" s="19"/>
      <c r="K81" s="19"/>
      <c r="L81" s="19"/>
      <c r="M81" s="12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 customHeight="1">
      <c r="A82" s="19"/>
      <c r="B82" s="19"/>
      <c r="C82" s="19"/>
      <c r="D82" s="19"/>
      <c r="E82" s="19"/>
      <c r="F82" s="54"/>
      <c r="G82" s="19"/>
      <c r="H82" s="19"/>
      <c r="I82" s="19"/>
      <c r="J82" s="19"/>
      <c r="K82" s="19"/>
      <c r="L82" s="19"/>
      <c r="M82" s="12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 customHeight="1">
      <c r="A83" s="19"/>
      <c r="B83" s="19"/>
      <c r="C83" s="19"/>
      <c r="D83" s="19"/>
      <c r="E83" s="19"/>
      <c r="F83" s="54"/>
      <c r="G83" s="19"/>
      <c r="H83" s="19"/>
      <c r="I83" s="19"/>
      <c r="J83" s="19"/>
      <c r="K83" s="19"/>
      <c r="L83" s="19"/>
      <c r="M83" s="12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 customHeight="1">
      <c r="A84" s="19"/>
      <c r="B84" s="19"/>
      <c r="C84" s="19"/>
      <c r="D84" s="19"/>
      <c r="E84" s="19"/>
      <c r="F84" s="54"/>
      <c r="G84" s="19"/>
      <c r="H84" s="19"/>
      <c r="I84" s="19"/>
      <c r="J84" s="19"/>
      <c r="K84" s="19"/>
      <c r="L84" s="19"/>
      <c r="M84" s="12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 customHeight="1">
      <c r="A85" s="19"/>
      <c r="B85" s="19"/>
      <c r="C85" s="19"/>
      <c r="D85" s="19"/>
      <c r="E85" s="19"/>
      <c r="F85" s="54"/>
      <c r="G85" s="19"/>
      <c r="H85" s="19"/>
      <c r="I85" s="19"/>
      <c r="J85" s="19"/>
      <c r="K85" s="19"/>
      <c r="L85" s="19"/>
      <c r="M85" s="12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 customHeight="1">
      <c r="A86" s="19"/>
      <c r="B86" s="19"/>
      <c r="C86" s="19"/>
      <c r="D86" s="19"/>
      <c r="E86" s="19"/>
      <c r="F86" s="54"/>
      <c r="G86" s="19"/>
      <c r="H86" s="19"/>
      <c r="I86" s="19"/>
      <c r="J86" s="19"/>
      <c r="K86" s="19"/>
      <c r="L86" s="19"/>
      <c r="M86" s="12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 customHeight="1">
      <c r="A87" s="19"/>
      <c r="B87" s="19"/>
      <c r="C87" s="19"/>
      <c r="D87" s="19"/>
      <c r="E87" s="19"/>
      <c r="F87" s="54"/>
      <c r="G87" s="19"/>
      <c r="H87" s="19"/>
      <c r="I87" s="19"/>
      <c r="J87" s="19"/>
      <c r="K87" s="19"/>
      <c r="L87" s="19"/>
      <c r="M87" s="12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 customHeight="1">
      <c r="A88" s="19"/>
      <c r="B88" s="19"/>
      <c r="C88" s="19"/>
      <c r="D88" s="19"/>
      <c r="E88" s="19"/>
      <c r="F88" s="54"/>
      <c r="G88" s="19"/>
      <c r="H88" s="19"/>
      <c r="I88" s="19"/>
      <c r="J88" s="19"/>
      <c r="K88" s="19"/>
      <c r="L88" s="19"/>
      <c r="M88" s="12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 customHeight="1">
      <c r="A89" s="19"/>
      <c r="B89" s="19"/>
      <c r="C89" s="19"/>
      <c r="D89" s="19"/>
      <c r="E89" s="19"/>
      <c r="F89" s="54"/>
      <c r="G89" s="19"/>
      <c r="H89" s="19"/>
      <c r="I89" s="19"/>
      <c r="J89" s="19"/>
      <c r="K89" s="19"/>
      <c r="L89" s="19"/>
      <c r="M89" s="12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 customHeight="1">
      <c r="A90" s="19"/>
      <c r="B90" s="19"/>
      <c r="C90" s="19"/>
      <c r="D90" s="19"/>
      <c r="E90" s="19"/>
      <c r="F90" s="54"/>
      <c r="G90" s="19"/>
      <c r="H90" s="19"/>
      <c r="I90" s="19"/>
      <c r="J90" s="19"/>
      <c r="K90" s="19"/>
      <c r="L90" s="19"/>
      <c r="M90" s="12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 customHeight="1">
      <c r="A91" s="19"/>
      <c r="B91" s="19"/>
      <c r="C91" s="19"/>
      <c r="D91" s="19"/>
      <c r="E91" s="19"/>
      <c r="F91" s="54"/>
      <c r="G91" s="19"/>
      <c r="H91" s="19"/>
      <c r="I91" s="19"/>
      <c r="J91" s="19"/>
      <c r="K91" s="19"/>
      <c r="L91" s="19"/>
      <c r="M91" s="12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 customHeight="1">
      <c r="A92" s="19"/>
      <c r="B92" s="19"/>
      <c r="C92" s="19"/>
      <c r="D92" s="19"/>
      <c r="E92" s="19"/>
      <c r="F92" s="54"/>
      <c r="G92" s="19"/>
      <c r="H92" s="19"/>
      <c r="I92" s="19"/>
      <c r="J92" s="19"/>
      <c r="K92" s="19"/>
      <c r="L92" s="19"/>
      <c r="M92" s="12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 customHeight="1">
      <c r="A93" s="19"/>
      <c r="B93" s="19"/>
      <c r="C93" s="19"/>
      <c r="D93" s="19"/>
      <c r="E93" s="19"/>
      <c r="F93" s="54"/>
      <c r="G93" s="19"/>
      <c r="H93" s="19"/>
      <c r="I93" s="19"/>
      <c r="J93" s="19"/>
      <c r="K93" s="19"/>
      <c r="L93" s="19"/>
      <c r="M93" s="12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 customHeight="1">
      <c r="A94" s="19"/>
      <c r="B94" s="19"/>
      <c r="C94" s="19"/>
      <c r="D94" s="19"/>
      <c r="E94" s="19"/>
      <c r="F94" s="54"/>
      <c r="G94" s="19"/>
      <c r="H94" s="19"/>
      <c r="I94" s="19"/>
      <c r="J94" s="19"/>
      <c r="K94" s="19"/>
      <c r="L94" s="19"/>
      <c r="M94" s="12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 customHeight="1">
      <c r="A95" s="19"/>
      <c r="B95" s="19"/>
      <c r="C95" s="19"/>
      <c r="D95" s="19"/>
      <c r="E95" s="19"/>
      <c r="F95" s="54"/>
      <c r="G95" s="19"/>
      <c r="H95" s="19"/>
      <c r="I95" s="19"/>
      <c r="J95" s="19"/>
      <c r="K95" s="19"/>
      <c r="L95" s="19"/>
      <c r="M95" s="12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 customHeight="1">
      <c r="A96" s="19"/>
      <c r="B96" s="19"/>
      <c r="C96" s="19"/>
      <c r="D96" s="19"/>
      <c r="E96" s="19"/>
      <c r="F96" s="54"/>
      <c r="G96" s="19"/>
      <c r="H96" s="19"/>
      <c r="I96" s="19"/>
      <c r="J96" s="19"/>
      <c r="K96" s="19"/>
      <c r="L96" s="19"/>
      <c r="M96" s="12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 customHeight="1">
      <c r="A97" s="19"/>
      <c r="B97" s="19"/>
      <c r="C97" s="19"/>
      <c r="D97" s="19"/>
      <c r="E97" s="19"/>
      <c r="F97" s="54"/>
      <c r="G97" s="19"/>
      <c r="H97" s="19"/>
      <c r="I97" s="19"/>
      <c r="J97" s="19"/>
      <c r="K97" s="19"/>
      <c r="L97" s="19"/>
      <c r="M97" s="12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 customHeight="1">
      <c r="A98" s="19"/>
      <c r="B98" s="19"/>
      <c r="C98" s="19"/>
      <c r="D98" s="19"/>
      <c r="E98" s="19"/>
      <c r="F98" s="54"/>
      <c r="G98" s="19"/>
      <c r="H98" s="19"/>
      <c r="I98" s="19"/>
      <c r="J98" s="19"/>
      <c r="K98" s="19"/>
      <c r="L98" s="19"/>
      <c r="M98" s="12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 customHeight="1">
      <c r="A99" s="19"/>
      <c r="B99" s="19"/>
      <c r="C99" s="19"/>
      <c r="D99" s="19"/>
      <c r="E99" s="19"/>
      <c r="F99" s="54"/>
      <c r="G99" s="19"/>
      <c r="H99" s="19"/>
      <c r="I99" s="19"/>
      <c r="J99" s="19"/>
      <c r="K99" s="19"/>
      <c r="L99" s="19"/>
      <c r="M99" s="12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 customHeight="1">
      <c r="A100" s="19"/>
      <c r="B100" s="19"/>
      <c r="C100" s="19"/>
      <c r="D100" s="19"/>
      <c r="E100" s="19"/>
      <c r="F100" s="54"/>
      <c r="G100" s="19"/>
      <c r="H100" s="19"/>
      <c r="I100" s="19"/>
      <c r="J100" s="19"/>
      <c r="K100" s="19"/>
      <c r="L100" s="19"/>
      <c r="M100" s="12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 customHeight="1">
      <c r="A101" s="19"/>
      <c r="B101" s="19"/>
      <c r="C101" s="19"/>
      <c r="D101" s="19"/>
      <c r="E101" s="19"/>
      <c r="F101" s="54"/>
      <c r="G101" s="19"/>
      <c r="H101" s="19"/>
      <c r="I101" s="19"/>
      <c r="J101" s="19"/>
      <c r="K101" s="19"/>
      <c r="L101" s="19"/>
      <c r="M101" s="12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 customHeight="1">
      <c r="A102" s="19"/>
      <c r="B102" s="19"/>
      <c r="C102" s="19"/>
      <c r="D102" s="19"/>
      <c r="E102" s="19"/>
      <c r="F102" s="54"/>
      <c r="G102" s="19"/>
      <c r="H102" s="19"/>
      <c r="I102" s="19"/>
      <c r="J102" s="19"/>
      <c r="K102" s="19"/>
      <c r="L102" s="19"/>
      <c r="M102" s="12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 customHeight="1">
      <c r="A103" s="19"/>
      <c r="B103" s="19"/>
      <c r="C103" s="19"/>
      <c r="D103" s="19"/>
      <c r="E103" s="19"/>
      <c r="F103" s="54"/>
      <c r="G103" s="19"/>
      <c r="H103" s="19"/>
      <c r="I103" s="19"/>
      <c r="J103" s="19"/>
      <c r="K103" s="19"/>
      <c r="L103" s="19"/>
      <c r="M103" s="12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 customHeight="1">
      <c r="A104" s="19"/>
      <c r="B104" s="19"/>
      <c r="C104" s="19"/>
      <c r="D104" s="19"/>
      <c r="E104" s="19"/>
      <c r="F104" s="54"/>
      <c r="G104" s="19"/>
      <c r="H104" s="19"/>
      <c r="I104" s="19"/>
      <c r="J104" s="19"/>
      <c r="K104" s="19"/>
      <c r="L104" s="19"/>
      <c r="M104" s="12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 customHeight="1">
      <c r="A105" s="19"/>
      <c r="B105" s="19"/>
      <c r="C105" s="19"/>
      <c r="D105" s="19"/>
      <c r="E105" s="19"/>
      <c r="F105" s="54"/>
      <c r="G105" s="19"/>
      <c r="H105" s="19"/>
      <c r="I105" s="19"/>
      <c r="J105" s="19"/>
      <c r="K105" s="19"/>
      <c r="L105" s="19"/>
      <c r="M105" s="12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 customHeight="1">
      <c r="A106" s="19"/>
      <c r="B106" s="19"/>
      <c r="C106" s="19"/>
      <c r="D106" s="19"/>
      <c r="E106" s="19"/>
      <c r="F106" s="54"/>
      <c r="G106" s="19"/>
      <c r="H106" s="19"/>
      <c r="I106" s="19"/>
      <c r="J106" s="19"/>
      <c r="K106" s="19"/>
      <c r="L106" s="19"/>
      <c r="M106" s="12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 customHeight="1">
      <c r="A107" s="19"/>
      <c r="B107" s="19"/>
      <c r="C107" s="19"/>
      <c r="D107" s="19"/>
      <c r="E107" s="19"/>
      <c r="F107" s="54"/>
      <c r="G107" s="19"/>
      <c r="H107" s="19"/>
      <c r="I107" s="19"/>
      <c r="J107" s="19"/>
      <c r="K107" s="19"/>
      <c r="L107" s="19"/>
      <c r="M107" s="12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 customHeight="1">
      <c r="A108" s="19"/>
      <c r="B108" s="19"/>
      <c r="C108" s="19"/>
      <c r="D108" s="19"/>
      <c r="E108" s="19"/>
      <c r="F108" s="54"/>
      <c r="G108" s="19"/>
      <c r="H108" s="19"/>
      <c r="I108" s="19"/>
      <c r="J108" s="19"/>
      <c r="K108" s="19"/>
      <c r="L108" s="19"/>
      <c r="M108" s="12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 customHeight="1">
      <c r="A109" s="19"/>
      <c r="B109" s="19"/>
      <c r="C109" s="19"/>
      <c r="D109" s="19"/>
      <c r="E109" s="19"/>
      <c r="F109" s="54"/>
      <c r="G109" s="19"/>
      <c r="H109" s="19"/>
      <c r="I109" s="19"/>
      <c r="J109" s="19"/>
      <c r="K109" s="19"/>
      <c r="L109" s="19"/>
      <c r="M109" s="12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 customHeight="1">
      <c r="A110" s="19"/>
      <c r="B110" s="19"/>
      <c r="C110" s="19"/>
      <c r="D110" s="19"/>
      <c r="E110" s="19"/>
      <c r="F110" s="54"/>
      <c r="G110" s="19"/>
      <c r="H110" s="19"/>
      <c r="I110" s="19"/>
      <c r="J110" s="19"/>
      <c r="K110" s="19"/>
      <c r="L110" s="19"/>
      <c r="M110" s="12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 customHeight="1">
      <c r="A111" s="19"/>
      <c r="B111" s="19"/>
      <c r="C111" s="19"/>
      <c r="D111" s="19"/>
      <c r="E111" s="19"/>
      <c r="F111" s="54"/>
      <c r="G111" s="19"/>
      <c r="H111" s="19"/>
      <c r="I111" s="19"/>
      <c r="J111" s="19"/>
      <c r="K111" s="19"/>
      <c r="L111" s="19"/>
      <c r="M111" s="12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 customHeight="1">
      <c r="A112" s="19"/>
      <c r="B112" s="19"/>
      <c r="C112" s="19"/>
      <c r="D112" s="19"/>
      <c r="E112" s="19"/>
      <c r="F112" s="54"/>
      <c r="G112" s="19"/>
      <c r="H112" s="19"/>
      <c r="I112" s="19"/>
      <c r="J112" s="19"/>
      <c r="K112" s="19"/>
      <c r="L112" s="19"/>
      <c r="M112" s="12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 customHeight="1">
      <c r="A113" s="19"/>
      <c r="B113" s="19"/>
      <c r="C113" s="19"/>
      <c r="D113" s="19"/>
      <c r="E113" s="19"/>
      <c r="F113" s="54"/>
      <c r="G113" s="19"/>
      <c r="H113" s="19"/>
      <c r="I113" s="19"/>
      <c r="J113" s="19"/>
      <c r="K113" s="19"/>
      <c r="L113" s="19"/>
      <c r="M113" s="12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 customHeight="1">
      <c r="A114" s="19"/>
      <c r="B114" s="19"/>
      <c r="C114" s="19"/>
      <c r="D114" s="19"/>
      <c r="E114" s="19"/>
      <c r="F114" s="54"/>
      <c r="G114" s="19"/>
      <c r="H114" s="19"/>
      <c r="I114" s="19"/>
      <c r="J114" s="19"/>
      <c r="K114" s="19"/>
      <c r="L114" s="19"/>
      <c r="M114" s="12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 customHeight="1">
      <c r="A115" s="19"/>
      <c r="B115" s="19"/>
      <c r="C115" s="19"/>
      <c r="D115" s="19"/>
      <c r="E115" s="19"/>
      <c r="F115" s="54"/>
      <c r="G115" s="19"/>
      <c r="H115" s="19"/>
      <c r="I115" s="19"/>
      <c r="J115" s="19"/>
      <c r="K115" s="19"/>
      <c r="L115" s="19"/>
      <c r="M115" s="12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 customHeight="1">
      <c r="A116" s="19"/>
      <c r="B116" s="19"/>
      <c r="C116" s="19"/>
      <c r="D116" s="19"/>
      <c r="E116" s="19"/>
      <c r="F116" s="54"/>
      <c r="G116" s="19"/>
      <c r="H116" s="19"/>
      <c r="I116" s="19"/>
      <c r="J116" s="19"/>
      <c r="K116" s="19"/>
      <c r="L116" s="19"/>
      <c r="M116" s="12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 customHeight="1">
      <c r="A117" s="19"/>
      <c r="B117" s="19"/>
      <c r="C117" s="19"/>
      <c r="D117" s="19"/>
      <c r="E117" s="19"/>
      <c r="F117" s="54"/>
      <c r="G117" s="19"/>
      <c r="H117" s="19"/>
      <c r="I117" s="19"/>
      <c r="J117" s="19"/>
      <c r="K117" s="19"/>
      <c r="L117" s="19"/>
      <c r="M117" s="12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 customHeight="1">
      <c r="A118" s="19"/>
      <c r="B118" s="19"/>
      <c r="C118" s="19"/>
      <c r="D118" s="19"/>
      <c r="E118" s="19"/>
      <c r="F118" s="54"/>
      <c r="G118" s="19"/>
      <c r="H118" s="19"/>
      <c r="I118" s="19"/>
      <c r="J118" s="19"/>
      <c r="K118" s="19"/>
      <c r="L118" s="19"/>
      <c r="M118" s="12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 customHeight="1">
      <c r="A119" s="19"/>
      <c r="B119" s="19"/>
      <c r="C119" s="19"/>
      <c r="D119" s="19"/>
      <c r="E119" s="19"/>
      <c r="F119" s="54"/>
      <c r="G119" s="19"/>
      <c r="H119" s="19"/>
      <c r="I119" s="19"/>
      <c r="J119" s="19"/>
      <c r="K119" s="19"/>
      <c r="L119" s="19"/>
      <c r="M119" s="12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 customHeight="1">
      <c r="A120" s="19"/>
      <c r="B120" s="19"/>
      <c r="C120" s="19"/>
      <c r="D120" s="19"/>
      <c r="E120" s="19"/>
      <c r="F120" s="54"/>
      <c r="G120" s="19"/>
      <c r="H120" s="19"/>
      <c r="I120" s="19"/>
      <c r="J120" s="19"/>
      <c r="K120" s="19"/>
      <c r="L120" s="19"/>
      <c r="M120" s="12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 customHeight="1">
      <c r="A121" s="19"/>
      <c r="B121" s="19"/>
      <c r="C121" s="19"/>
      <c r="D121" s="19"/>
      <c r="E121" s="19"/>
      <c r="F121" s="54"/>
      <c r="G121" s="19"/>
      <c r="H121" s="19"/>
      <c r="I121" s="19"/>
      <c r="J121" s="19"/>
      <c r="K121" s="19"/>
      <c r="L121" s="19"/>
      <c r="M121" s="12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 customHeight="1">
      <c r="A122" s="19"/>
      <c r="B122" s="19"/>
      <c r="C122" s="19"/>
      <c r="D122" s="19"/>
      <c r="E122" s="19"/>
      <c r="F122" s="54"/>
      <c r="G122" s="19"/>
      <c r="H122" s="19"/>
      <c r="I122" s="19"/>
      <c r="J122" s="19"/>
      <c r="K122" s="19"/>
      <c r="L122" s="19"/>
      <c r="M122" s="12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 customHeight="1">
      <c r="A123" s="19"/>
      <c r="B123" s="19"/>
      <c r="C123" s="19"/>
      <c r="D123" s="19"/>
      <c r="E123" s="19"/>
      <c r="F123" s="54"/>
      <c r="G123" s="19"/>
      <c r="H123" s="19"/>
      <c r="I123" s="19"/>
      <c r="J123" s="19"/>
      <c r="K123" s="19"/>
      <c r="L123" s="19"/>
      <c r="M123" s="12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 customHeight="1">
      <c r="A124" s="19"/>
      <c r="B124" s="19"/>
      <c r="C124" s="19"/>
      <c r="D124" s="19"/>
      <c r="E124" s="19"/>
      <c r="F124" s="54"/>
      <c r="G124" s="19"/>
      <c r="H124" s="19"/>
      <c r="I124" s="19"/>
      <c r="J124" s="19"/>
      <c r="K124" s="19"/>
      <c r="L124" s="19"/>
      <c r="M124" s="12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 customHeight="1">
      <c r="A125" s="19"/>
      <c r="B125" s="19"/>
      <c r="C125" s="19"/>
      <c r="D125" s="19"/>
      <c r="E125" s="19"/>
      <c r="F125" s="54"/>
      <c r="G125" s="19"/>
      <c r="H125" s="19"/>
      <c r="I125" s="19"/>
      <c r="J125" s="19"/>
      <c r="K125" s="19"/>
      <c r="L125" s="19"/>
      <c r="M125" s="12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 customHeight="1">
      <c r="A126" s="19"/>
      <c r="B126" s="19"/>
      <c r="C126" s="19"/>
      <c r="D126" s="19"/>
      <c r="E126" s="19"/>
      <c r="F126" s="54"/>
      <c r="G126" s="19"/>
      <c r="H126" s="19"/>
      <c r="I126" s="19"/>
      <c r="J126" s="19"/>
      <c r="K126" s="19"/>
      <c r="L126" s="19"/>
      <c r="M126" s="12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 customHeight="1">
      <c r="A127" s="19"/>
      <c r="B127" s="19"/>
      <c r="C127" s="19"/>
      <c r="D127" s="19"/>
      <c r="E127" s="19"/>
      <c r="F127" s="54"/>
      <c r="G127" s="19"/>
      <c r="H127" s="19"/>
      <c r="I127" s="19"/>
      <c r="J127" s="19"/>
      <c r="K127" s="19"/>
      <c r="L127" s="19"/>
      <c r="M127" s="12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 customHeight="1">
      <c r="A128" s="19"/>
      <c r="B128" s="19"/>
      <c r="C128" s="19"/>
      <c r="D128" s="19"/>
      <c r="E128" s="19"/>
      <c r="F128" s="54"/>
      <c r="G128" s="19"/>
      <c r="H128" s="19"/>
      <c r="I128" s="19"/>
      <c r="J128" s="19"/>
      <c r="K128" s="19"/>
      <c r="L128" s="19"/>
      <c r="M128" s="12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 customHeight="1">
      <c r="A129" s="19"/>
      <c r="B129" s="19"/>
      <c r="C129" s="19"/>
      <c r="D129" s="19"/>
      <c r="E129" s="19"/>
      <c r="F129" s="54"/>
      <c r="G129" s="19"/>
      <c r="H129" s="19"/>
      <c r="I129" s="19"/>
      <c r="J129" s="19"/>
      <c r="K129" s="19"/>
      <c r="L129" s="19"/>
      <c r="M129" s="12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 customHeight="1">
      <c r="A130" s="19"/>
      <c r="B130" s="19"/>
      <c r="C130" s="19"/>
      <c r="D130" s="19"/>
      <c r="E130" s="19"/>
      <c r="F130" s="54"/>
      <c r="G130" s="19"/>
      <c r="H130" s="19"/>
      <c r="I130" s="19"/>
      <c r="J130" s="19"/>
      <c r="K130" s="19"/>
      <c r="L130" s="19"/>
      <c r="M130" s="12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 customHeight="1">
      <c r="A131" s="19"/>
      <c r="B131" s="19"/>
      <c r="C131" s="19"/>
      <c r="D131" s="19"/>
      <c r="E131" s="19"/>
      <c r="F131" s="54"/>
      <c r="G131" s="19"/>
      <c r="H131" s="19"/>
      <c r="I131" s="19"/>
      <c r="J131" s="19"/>
      <c r="K131" s="19"/>
      <c r="L131" s="19"/>
      <c r="M131" s="12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 customHeight="1">
      <c r="A132" s="19"/>
      <c r="B132" s="19"/>
      <c r="C132" s="19"/>
      <c r="D132" s="19"/>
      <c r="E132" s="19"/>
      <c r="F132" s="54"/>
      <c r="G132" s="19"/>
      <c r="H132" s="19"/>
      <c r="I132" s="19"/>
      <c r="J132" s="19"/>
      <c r="K132" s="19"/>
      <c r="L132" s="19"/>
      <c r="M132" s="12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 customHeight="1">
      <c r="A133" s="19"/>
      <c r="B133" s="19"/>
      <c r="C133" s="19"/>
      <c r="D133" s="19"/>
      <c r="E133" s="19"/>
      <c r="F133" s="54"/>
      <c r="G133" s="19"/>
      <c r="H133" s="19"/>
      <c r="I133" s="19"/>
      <c r="J133" s="19"/>
      <c r="K133" s="19"/>
      <c r="L133" s="19"/>
      <c r="M133" s="12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 customHeight="1">
      <c r="A134" s="19"/>
      <c r="B134" s="19"/>
      <c r="C134" s="19"/>
      <c r="D134" s="19"/>
      <c r="E134" s="19"/>
      <c r="F134" s="54"/>
      <c r="G134" s="19"/>
      <c r="H134" s="19"/>
      <c r="I134" s="19"/>
      <c r="J134" s="19"/>
      <c r="K134" s="19"/>
      <c r="L134" s="19"/>
      <c r="M134" s="12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 customHeight="1">
      <c r="A135" s="19"/>
      <c r="B135" s="19"/>
      <c r="C135" s="19"/>
      <c r="D135" s="19"/>
      <c r="E135" s="19"/>
      <c r="F135" s="54"/>
      <c r="G135" s="19"/>
      <c r="H135" s="19"/>
      <c r="I135" s="19"/>
      <c r="J135" s="19"/>
      <c r="K135" s="19"/>
      <c r="L135" s="19"/>
      <c r="M135" s="12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 customHeight="1">
      <c r="A136" s="19"/>
      <c r="B136" s="19"/>
      <c r="C136" s="19"/>
      <c r="D136" s="19"/>
      <c r="E136" s="19"/>
      <c r="F136" s="54"/>
      <c r="G136" s="19"/>
      <c r="H136" s="19"/>
      <c r="I136" s="19"/>
      <c r="J136" s="19"/>
      <c r="K136" s="19"/>
      <c r="L136" s="19"/>
      <c r="M136" s="12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 customHeight="1">
      <c r="A137" s="19"/>
      <c r="B137" s="19"/>
      <c r="C137" s="19"/>
      <c r="D137" s="19"/>
      <c r="E137" s="19"/>
      <c r="F137" s="54"/>
      <c r="G137" s="19"/>
      <c r="H137" s="19"/>
      <c r="I137" s="19"/>
      <c r="J137" s="19"/>
      <c r="K137" s="19"/>
      <c r="L137" s="19"/>
      <c r="M137" s="12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 customHeight="1">
      <c r="A138" s="19"/>
      <c r="B138" s="19"/>
      <c r="C138" s="19"/>
      <c r="D138" s="19"/>
      <c r="E138" s="19"/>
      <c r="F138" s="54"/>
      <c r="G138" s="19"/>
      <c r="H138" s="19"/>
      <c r="I138" s="19"/>
      <c r="J138" s="19"/>
      <c r="K138" s="19"/>
      <c r="L138" s="19"/>
      <c r="M138" s="12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 customHeight="1">
      <c r="A139" s="19"/>
      <c r="B139" s="19"/>
      <c r="C139" s="19"/>
      <c r="D139" s="19"/>
      <c r="E139" s="19"/>
      <c r="F139" s="54"/>
      <c r="G139" s="19"/>
      <c r="H139" s="19"/>
      <c r="I139" s="19"/>
      <c r="J139" s="19"/>
      <c r="K139" s="19"/>
      <c r="L139" s="19"/>
      <c r="M139" s="12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 customHeight="1">
      <c r="A140" s="19"/>
      <c r="B140" s="19"/>
      <c r="C140" s="19"/>
      <c r="D140" s="19"/>
      <c r="E140" s="19"/>
      <c r="F140" s="54"/>
      <c r="G140" s="19"/>
      <c r="H140" s="19"/>
      <c r="I140" s="19"/>
      <c r="J140" s="19"/>
      <c r="K140" s="19"/>
      <c r="L140" s="19"/>
      <c r="M140" s="12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 customHeight="1">
      <c r="A141" s="19"/>
      <c r="B141" s="19"/>
      <c r="C141" s="19"/>
      <c r="D141" s="19"/>
      <c r="E141" s="19"/>
      <c r="F141" s="54"/>
      <c r="G141" s="19"/>
      <c r="H141" s="19"/>
      <c r="I141" s="19"/>
      <c r="J141" s="19"/>
      <c r="K141" s="19"/>
      <c r="L141" s="19"/>
      <c r="M141" s="12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 customHeight="1">
      <c r="A142" s="19"/>
      <c r="B142" s="19"/>
      <c r="C142" s="19"/>
      <c r="D142" s="19"/>
      <c r="E142" s="19"/>
      <c r="F142" s="54"/>
      <c r="G142" s="19"/>
      <c r="H142" s="19"/>
      <c r="I142" s="19"/>
      <c r="J142" s="19"/>
      <c r="K142" s="19"/>
      <c r="L142" s="19"/>
      <c r="M142" s="12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 customHeight="1">
      <c r="A143" s="19"/>
      <c r="B143" s="19"/>
      <c r="C143" s="19"/>
      <c r="D143" s="19"/>
      <c r="E143" s="19"/>
      <c r="F143" s="54"/>
      <c r="G143" s="19"/>
      <c r="H143" s="19"/>
      <c r="I143" s="19"/>
      <c r="J143" s="19"/>
      <c r="K143" s="19"/>
      <c r="L143" s="19"/>
      <c r="M143" s="12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 customHeight="1">
      <c r="A144" s="19"/>
      <c r="B144" s="19"/>
      <c r="C144" s="19"/>
      <c r="D144" s="19"/>
      <c r="E144" s="19"/>
      <c r="F144" s="54"/>
      <c r="G144" s="19"/>
      <c r="H144" s="19"/>
      <c r="I144" s="19"/>
      <c r="J144" s="19"/>
      <c r="K144" s="19"/>
      <c r="L144" s="19"/>
      <c r="M144" s="12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 customHeight="1">
      <c r="A145" s="19"/>
      <c r="B145" s="19"/>
      <c r="C145" s="19"/>
      <c r="D145" s="19"/>
      <c r="E145" s="19"/>
      <c r="F145" s="54"/>
      <c r="G145" s="19"/>
      <c r="H145" s="19"/>
      <c r="I145" s="19"/>
      <c r="J145" s="19"/>
      <c r="K145" s="19"/>
      <c r="L145" s="19"/>
      <c r="M145" s="12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 customHeight="1">
      <c r="A146" s="19"/>
      <c r="B146" s="19"/>
      <c r="C146" s="19"/>
      <c r="D146" s="19"/>
      <c r="E146" s="19"/>
      <c r="F146" s="54"/>
      <c r="G146" s="19"/>
      <c r="H146" s="19"/>
      <c r="I146" s="19"/>
      <c r="J146" s="19"/>
      <c r="K146" s="19"/>
      <c r="L146" s="19"/>
      <c r="M146" s="12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 customHeight="1">
      <c r="A147" s="19"/>
      <c r="B147" s="19"/>
      <c r="C147" s="19"/>
      <c r="D147" s="19"/>
      <c r="E147" s="19"/>
      <c r="F147" s="54"/>
      <c r="G147" s="19"/>
      <c r="H147" s="19"/>
      <c r="I147" s="19"/>
      <c r="J147" s="19"/>
      <c r="K147" s="19"/>
      <c r="L147" s="19"/>
      <c r="M147" s="12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 customHeight="1">
      <c r="A148" s="19"/>
      <c r="B148" s="19"/>
      <c r="C148" s="19"/>
      <c r="D148" s="19"/>
      <c r="E148" s="19"/>
      <c r="F148" s="54"/>
      <c r="G148" s="19"/>
      <c r="H148" s="19"/>
      <c r="I148" s="19"/>
      <c r="J148" s="19"/>
      <c r="K148" s="19"/>
      <c r="L148" s="19"/>
      <c r="M148" s="12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 customHeight="1">
      <c r="A149" s="19"/>
      <c r="B149" s="19"/>
      <c r="C149" s="19"/>
      <c r="D149" s="19"/>
      <c r="E149" s="19"/>
      <c r="F149" s="54"/>
      <c r="G149" s="19"/>
      <c r="H149" s="19"/>
      <c r="I149" s="19"/>
      <c r="J149" s="19"/>
      <c r="K149" s="19"/>
      <c r="L149" s="19"/>
      <c r="M149" s="12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 customHeight="1">
      <c r="A150" s="19"/>
      <c r="B150" s="19"/>
      <c r="C150" s="19"/>
      <c r="D150" s="19"/>
      <c r="E150" s="19"/>
      <c r="F150" s="54"/>
      <c r="G150" s="19"/>
      <c r="H150" s="19"/>
      <c r="I150" s="19"/>
      <c r="J150" s="19"/>
      <c r="K150" s="19"/>
      <c r="L150" s="19"/>
      <c r="M150" s="12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 customHeight="1">
      <c r="A151" s="19"/>
      <c r="B151" s="19"/>
      <c r="C151" s="19"/>
      <c r="D151" s="19"/>
      <c r="E151" s="19"/>
      <c r="F151" s="54"/>
      <c r="G151" s="19"/>
      <c r="H151" s="19"/>
      <c r="I151" s="19"/>
      <c r="J151" s="19"/>
      <c r="K151" s="19"/>
      <c r="L151" s="19"/>
      <c r="M151" s="12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 customHeight="1">
      <c r="A152" s="19"/>
      <c r="B152" s="19"/>
      <c r="C152" s="19"/>
      <c r="D152" s="19"/>
      <c r="E152" s="19"/>
      <c r="F152" s="54"/>
      <c r="G152" s="19"/>
      <c r="H152" s="19"/>
      <c r="I152" s="19"/>
      <c r="J152" s="19"/>
      <c r="K152" s="19"/>
      <c r="L152" s="19"/>
      <c r="M152" s="12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 customHeight="1">
      <c r="A153" s="19"/>
      <c r="B153" s="19"/>
      <c r="C153" s="19"/>
      <c r="D153" s="19"/>
      <c r="E153" s="19"/>
      <c r="F153" s="54"/>
      <c r="G153" s="19"/>
      <c r="H153" s="19"/>
      <c r="I153" s="19"/>
      <c r="J153" s="19"/>
      <c r="K153" s="19"/>
      <c r="L153" s="19"/>
      <c r="M153" s="12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 customHeight="1">
      <c r="A154" s="19"/>
      <c r="B154" s="19"/>
      <c r="C154" s="19"/>
      <c r="D154" s="19"/>
      <c r="E154" s="19"/>
      <c r="F154" s="54"/>
      <c r="G154" s="19"/>
      <c r="H154" s="19"/>
      <c r="I154" s="19"/>
      <c r="J154" s="19"/>
      <c r="K154" s="19"/>
      <c r="L154" s="19"/>
      <c r="M154" s="12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 customHeight="1">
      <c r="A155" s="19"/>
      <c r="B155" s="19"/>
      <c r="C155" s="19"/>
      <c r="D155" s="19"/>
      <c r="E155" s="19"/>
      <c r="F155" s="54"/>
      <c r="G155" s="19"/>
      <c r="H155" s="19"/>
      <c r="I155" s="19"/>
      <c r="J155" s="19"/>
      <c r="K155" s="19"/>
      <c r="L155" s="19"/>
      <c r="M155" s="12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 customHeight="1">
      <c r="A156" s="19"/>
      <c r="B156" s="19"/>
      <c r="C156" s="19"/>
      <c r="D156" s="19"/>
      <c r="E156" s="19"/>
      <c r="F156" s="54"/>
      <c r="G156" s="19"/>
      <c r="H156" s="19"/>
      <c r="I156" s="19"/>
      <c r="J156" s="19"/>
      <c r="K156" s="19"/>
      <c r="L156" s="19"/>
      <c r="M156" s="12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 customHeight="1">
      <c r="A157" s="19"/>
      <c r="B157" s="19"/>
      <c r="C157" s="19"/>
      <c r="D157" s="19"/>
      <c r="E157" s="19"/>
      <c r="F157" s="54"/>
      <c r="G157" s="19"/>
      <c r="H157" s="19"/>
      <c r="I157" s="19"/>
      <c r="J157" s="19"/>
      <c r="K157" s="19"/>
      <c r="L157" s="19"/>
      <c r="M157" s="12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 customHeight="1">
      <c r="A158" s="19"/>
      <c r="B158" s="19"/>
      <c r="C158" s="19"/>
      <c r="D158" s="19"/>
      <c r="E158" s="19"/>
      <c r="F158" s="54"/>
      <c r="G158" s="19"/>
      <c r="H158" s="19"/>
      <c r="I158" s="19"/>
      <c r="J158" s="19"/>
      <c r="K158" s="19"/>
      <c r="L158" s="19"/>
      <c r="M158" s="12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 customHeight="1">
      <c r="A159" s="19"/>
      <c r="B159" s="19"/>
      <c r="C159" s="19"/>
      <c r="D159" s="19"/>
      <c r="E159" s="19"/>
      <c r="F159" s="54"/>
      <c r="G159" s="19"/>
      <c r="H159" s="19"/>
      <c r="I159" s="19"/>
      <c r="J159" s="19"/>
      <c r="K159" s="19"/>
      <c r="L159" s="19"/>
      <c r="M159" s="12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 customHeight="1">
      <c r="A160" s="19"/>
      <c r="B160" s="19"/>
      <c r="C160" s="19"/>
      <c r="D160" s="19"/>
      <c r="E160" s="19"/>
      <c r="F160" s="54"/>
      <c r="G160" s="19"/>
      <c r="H160" s="19"/>
      <c r="I160" s="19"/>
      <c r="J160" s="19"/>
      <c r="K160" s="19"/>
      <c r="L160" s="19"/>
      <c r="M160" s="12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 customHeight="1">
      <c r="A161" s="19"/>
      <c r="B161" s="19"/>
      <c r="C161" s="19"/>
      <c r="D161" s="19"/>
      <c r="E161" s="19"/>
      <c r="F161" s="54"/>
      <c r="G161" s="19"/>
      <c r="H161" s="19"/>
      <c r="I161" s="19"/>
      <c r="J161" s="19"/>
      <c r="K161" s="19"/>
      <c r="L161" s="19"/>
      <c r="M161" s="12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 customHeight="1">
      <c r="A162" s="19"/>
      <c r="B162" s="19"/>
      <c r="C162" s="19"/>
      <c r="D162" s="19"/>
      <c r="E162" s="19"/>
      <c r="F162" s="54"/>
      <c r="G162" s="19"/>
      <c r="H162" s="19"/>
      <c r="I162" s="19"/>
      <c r="J162" s="19"/>
      <c r="K162" s="19"/>
      <c r="L162" s="19"/>
      <c r="M162" s="12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 customHeight="1">
      <c r="A163" s="19"/>
      <c r="B163" s="19"/>
      <c r="C163" s="19"/>
      <c r="D163" s="19"/>
      <c r="E163" s="19"/>
      <c r="F163" s="54"/>
      <c r="G163" s="19"/>
      <c r="H163" s="19"/>
      <c r="I163" s="19"/>
      <c r="J163" s="19"/>
      <c r="K163" s="19"/>
      <c r="L163" s="19"/>
      <c r="M163" s="12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 customHeight="1">
      <c r="A164" s="19"/>
      <c r="B164" s="19"/>
      <c r="C164" s="19"/>
      <c r="D164" s="19"/>
      <c r="E164" s="19"/>
      <c r="F164" s="54"/>
      <c r="G164" s="19"/>
      <c r="H164" s="19"/>
      <c r="I164" s="19"/>
      <c r="J164" s="19"/>
      <c r="K164" s="19"/>
      <c r="L164" s="19"/>
      <c r="M164" s="12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 customHeight="1">
      <c r="A165" s="19"/>
      <c r="B165" s="19"/>
      <c r="C165" s="19"/>
      <c r="D165" s="19"/>
      <c r="E165" s="19"/>
      <c r="F165" s="54"/>
      <c r="G165" s="19"/>
      <c r="H165" s="19"/>
      <c r="I165" s="19"/>
      <c r="J165" s="19"/>
      <c r="K165" s="19"/>
      <c r="L165" s="19"/>
      <c r="M165" s="12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 customHeight="1">
      <c r="A166" s="19"/>
      <c r="B166" s="19"/>
      <c r="C166" s="19"/>
      <c r="D166" s="19"/>
      <c r="E166" s="19"/>
      <c r="F166" s="54"/>
      <c r="G166" s="19"/>
      <c r="H166" s="19"/>
      <c r="I166" s="19"/>
      <c r="J166" s="19"/>
      <c r="K166" s="19"/>
      <c r="L166" s="19"/>
      <c r="M166" s="12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 customHeight="1">
      <c r="A167" s="19"/>
      <c r="B167" s="19"/>
      <c r="C167" s="19"/>
      <c r="D167" s="19"/>
      <c r="E167" s="19"/>
      <c r="F167" s="54"/>
      <c r="G167" s="19"/>
      <c r="H167" s="19"/>
      <c r="I167" s="19"/>
      <c r="J167" s="19"/>
      <c r="K167" s="19"/>
      <c r="L167" s="19"/>
      <c r="M167" s="12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 customHeight="1">
      <c r="A168" s="19"/>
      <c r="B168" s="19"/>
      <c r="C168" s="19"/>
      <c r="D168" s="19"/>
      <c r="E168" s="19"/>
      <c r="F168" s="54"/>
      <c r="G168" s="19"/>
      <c r="H168" s="19"/>
      <c r="I168" s="19"/>
      <c r="J168" s="19"/>
      <c r="K168" s="19"/>
      <c r="L168" s="19"/>
      <c r="M168" s="12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 customHeight="1">
      <c r="A169" s="19"/>
      <c r="B169" s="19"/>
      <c r="C169" s="19"/>
      <c r="D169" s="19"/>
      <c r="E169" s="19"/>
      <c r="F169" s="54"/>
      <c r="G169" s="19"/>
      <c r="H169" s="19"/>
      <c r="I169" s="19"/>
      <c r="J169" s="19"/>
      <c r="K169" s="19"/>
      <c r="L169" s="19"/>
      <c r="M169" s="12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 customHeight="1">
      <c r="A170" s="19"/>
      <c r="B170" s="19"/>
      <c r="C170" s="19"/>
      <c r="D170" s="19"/>
      <c r="E170" s="19"/>
      <c r="F170" s="54"/>
      <c r="G170" s="19"/>
      <c r="H170" s="19"/>
      <c r="I170" s="19"/>
      <c r="J170" s="19"/>
      <c r="K170" s="19"/>
      <c r="L170" s="19"/>
      <c r="M170" s="12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 customHeight="1">
      <c r="A171" s="19"/>
      <c r="B171" s="19"/>
      <c r="C171" s="19"/>
      <c r="D171" s="19"/>
      <c r="E171" s="19"/>
      <c r="F171" s="54"/>
      <c r="G171" s="19"/>
      <c r="H171" s="19"/>
      <c r="I171" s="19"/>
      <c r="J171" s="19"/>
      <c r="K171" s="19"/>
      <c r="L171" s="19"/>
      <c r="M171" s="12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 customHeight="1">
      <c r="A172" s="19"/>
      <c r="B172" s="19"/>
      <c r="C172" s="19"/>
      <c r="D172" s="19"/>
      <c r="E172" s="19"/>
      <c r="F172" s="54"/>
      <c r="G172" s="19"/>
      <c r="H172" s="19"/>
      <c r="I172" s="19"/>
      <c r="J172" s="19"/>
      <c r="K172" s="19"/>
      <c r="L172" s="19"/>
      <c r="M172" s="12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 customHeight="1">
      <c r="A173" s="19"/>
      <c r="B173" s="19"/>
      <c r="C173" s="19"/>
      <c r="D173" s="19"/>
      <c r="E173" s="19"/>
      <c r="F173" s="54"/>
      <c r="G173" s="19"/>
      <c r="H173" s="19"/>
      <c r="I173" s="19"/>
      <c r="J173" s="19"/>
      <c r="K173" s="19"/>
      <c r="L173" s="19"/>
      <c r="M173" s="12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 customHeight="1">
      <c r="A174" s="19"/>
      <c r="B174" s="19"/>
      <c r="C174" s="19"/>
      <c r="D174" s="19"/>
      <c r="E174" s="19"/>
      <c r="F174" s="54"/>
      <c r="G174" s="19"/>
      <c r="H174" s="19"/>
      <c r="I174" s="19"/>
      <c r="J174" s="19"/>
      <c r="K174" s="19"/>
      <c r="L174" s="19"/>
      <c r="M174" s="12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 customHeight="1">
      <c r="A175" s="19"/>
      <c r="B175" s="19"/>
      <c r="C175" s="19"/>
      <c r="D175" s="19"/>
      <c r="E175" s="19"/>
      <c r="F175" s="54"/>
      <c r="G175" s="19"/>
      <c r="H175" s="19"/>
      <c r="I175" s="19"/>
      <c r="J175" s="19"/>
      <c r="K175" s="19"/>
      <c r="L175" s="19"/>
      <c r="M175" s="12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 customHeight="1">
      <c r="A176" s="19"/>
      <c r="B176" s="19"/>
      <c r="C176" s="19"/>
      <c r="D176" s="19"/>
      <c r="E176" s="19"/>
      <c r="F176" s="54"/>
      <c r="G176" s="19"/>
      <c r="H176" s="19"/>
      <c r="I176" s="19"/>
      <c r="J176" s="19"/>
      <c r="K176" s="19"/>
      <c r="L176" s="19"/>
      <c r="M176" s="12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 customHeight="1">
      <c r="A177" s="19"/>
      <c r="B177" s="19"/>
      <c r="C177" s="19"/>
      <c r="D177" s="19"/>
      <c r="E177" s="19"/>
      <c r="F177" s="54"/>
      <c r="G177" s="19"/>
      <c r="H177" s="19"/>
      <c r="I177" s="19"/>
      <c r="J177" s="19"/>
      <c r="K177" s="19"/>
      <c r="L177" s="19"/>
      <c r="M177" s="12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 customHeight="1">
      <c r="A178" s="19"/>
      <c r="B178" s="19"/>
      <c r="C178" s="19"/>
      <c r="D178" s="19"/>
      <c r="E178" s="19"/>
      <c r="F178" s="54"/>
      <c r="G178" s="19"/>
      <c r="H178" s="19"/>
      <c r="I178" s="19"/>
      <c r="J178" s="19"/>
      <c r="K178" s="19"/>
      <c r="L178" s="19"/>
      <c r="M178" s="12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 customHeight="1">
      <c r="A179" s="19"/>
      <c r="B179" s="19"/>
      <c r="C179" s="19"/>
      <c r="D179" s="19"/>
      <c r="E179" s="19"/>
      <c r="F179" s="54"/>
      <c r="G179" s="19"/>
      <c r="H179" s="19"/>
      <c r="I179" s="19"/>
      <c r="J179" s="19"/>
      <c r="K179" s="19"/>
      <c r="L179" s="19"/>
      <c r="M179" s="12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 customHeight="1">
      <c r="A180" s="19"/>
      <c r="B180" s="19"/>
      <c r="C180" s="19"/>
      <c r="D180" s="19"/>
      <c r="E180" s="19"/>
      <c r="F180" s="54"/>
      <c r="G180" s="19"/>
      <c r="H180" s="19"/>
      <c r="I180" s="19"/>
      <c r="J180" s="19"/>
      <c r="K180" s="19"/>
      <c r="L180" s="19"/>
      <c r="M180" s="12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 customHeight="1">
      <c r="A181" s="19"/>
      <c r="B181" s="19"/>
      <c r="C181" s="19"/>
      <c r="D181" s="19"/>
      <c r="E181" s="19"/>
      <c r="F181" s="54"/>
      <c r="G181" s="19"/>
      <c r="H181" s="19"/>
      <c r="I181" s="19"/>
      <c r="J181" s="19"/>
      <c r="K181" s="19"/>
      <c r="L181" s="19"/>
      <c r="M181" s="12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 customHeight="1">
      <c r="A182" s="19"/>
      <c r="B182" s="19"/>
      <c r="C182" s="19"/>
      <c r="D182" s="19"/>
      <c r="E182" s="19"/>
      <c r="F182" s="54"/>
      <c r="G182" s="19"/>
      <c r="H182" s="19"/>
      <c r="I182" s="19"/>
      <c r="J182" s="19"/>
      <c r="K182" s="19"/>
      <c r="L182" s="19"/>
      <c r="M182" s="12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 customHeight="1">
      <c r="A183" s="19"/>
      <c r="B183" s="19"/>
      <c r="C183" s="19"/>
      <c r="D183" s="19"/>
      <c r="E183" s="19"/>
      <c r="F183" s="54"/>
      <c r="G183" s="19"/>
      <c r="H183" s="19"/>
      <c r="I183" s="19"/>
      <c r="J183" s="19"/>
      <c r="K183" s="19"/>
      <c r="L183" s="19"/>
      <c r="M183" s="12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 customHeight="1">
      <c r="A184" s="19"/>
      <c r="B184" s="19"/>
      <c r="C184" s="19"/>
      <c r="D184" s="19"/>
      <c r="E184" s="19"/>
      <c r="F184" s="54"/>
      <c r="G184" s="19"/>
      <c r="H184" s="19"/>
      <c r="I184" s="19"/>
      <c r="J184" s="19"/>
      <c r="K184" s="19"/>
      <c r="L184" s="19"/>
      <c r="M184" s="12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 customHeight="1">
      <c r="A185" s="19"/>
      <c r="B185" s="19"/>
      <c r="C185" s="19"/>
      <c r="D185" s="19"/>
      <c r="E185" s="19"/>
      <c r="F185" s="54"/>
      <c r="G185" s="19"/>
      <c r="H185" s="19"/>
      <c r="I185" s="19"/>
      <c r="J185" s="19"/>
      <c r="K185" s="19"/>
      <c r="L185" s="19"/>
      <c r="M185" s="12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 customHeight="1">
      <c r="A186" s="19"/>
      <c r="B186" s="19"/>
      <c r="C186" s="19"/>
      <c r="D186" s="19"/>
      <c r="E186" s="19"/>
      <c r="F186" s="54"/>
      <c r="G186" s="19"/>
      <c r="H186" s="19"/>
      <c r="I186" s="19"/>
      <c r="J186" s="19"/>
      <c r="K186" s="19"/>
      <c r="L186" s="19"/>
      <c r="M186" s="12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 customHeight="1">
      <c r="A187" s="19"/>
      <c r="B187" s="19"/>
      <c r="C187" s="19"/>
      <c r="D187" s="19"/>
      <c r="E187" s="19"/>
      <c r="F187" s="54"/>
      <c r="G187" s="19"/>
      <c r="H187" s="19"/>
      <c r="I187" s="19"/>
      <c r="J187" s="19"/>
      <c r="K187" s="19"/>
      <c r="L187" s="19"/>
      <c r="M187" s="12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 customHeight="1">
      <c r="A188" s="19"/>
      <c r="B188" s="19"/>
      <c r="C188" s="19"/>
      <c r="D188" s="19"/>
      <c r="E188" s="19"/>
      <c r="F188" s="54"/>
      <c r="G188" s="19"/>
      <c r="H188" s="19"/>
      <c r="I188" s="19"/>
      <c r="J188" s="19"/>
      <c r="K188" s="19"/>
      <c r="L188" s="19"/>
      <c r="M188" s="12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 customHeight="1">
      <c r="A189" s="19"/>
      <c r="B189" s="19"/>
      <c r="C189" s="19"/>
      <c r="D189" s="19"/>
      <c r="E189" s="19"/>
      <c r="F189" s="54"/>
      <c r="G189" s="19"/>
      <c r="H189" s="19"/>
      <c r="I189" s="19"/>
      <c r="J189" s="19"/>
      <c r="K189" s="19"/>
      <c r="L189" s="19"/>
      <c r="M189" s="12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 customHeight="1">
      <c r="A190" s="19"/>
      <c r="B190" s="19"/>
      <c r="C190" s="19"/>
      <c r="D190" s="19"/>
      <c r="E190" s="19"/>
      <c r="F190" s="54"/>
      <c r="G190" s="19"/>
      <c r="H190" s="19"/>
      <c r="I190" s="19"/>
      <c r="J190" s="19"/>
      <c r="K190" s="19"/>
      <c r="L190" s="19"/>
      <c r="M190" s="12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 customHeight="1">
      <c r="A191" s="19"/>
      <c r="B191" s="19"/>
      <c r="C191" s="19"/>
      <c r="D191" s="19"/>
      <c r="E191" s="19"/>
      <c r="F191" s="54"/>
      <c r="G191" s="19"/>
      <c r="H191" s="19"/>
      <c r="I191" s="19"/>
      <c r="J191" s="19"/>
      <c r="K191" s="19"/>
      <c r="L191" s="19"/>
      <c r="M191" s="12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 customHeight="1">
      <c r="A192" s="19"/>
      <c r="B192" s="19"/>
      <c r="C192" s="19"/>
      <c r="D192" s="19"/>
      <c r="E192" s="19"/>
      <c r="F192" s="54"/>
      <c r="G192" s="19"/>
      <c r="H192" s="19"/>
      <c r="I192" s="19"/>
      <c r="J192" s="19"/>
      <c r="K192" s="19"/>
      <c r="L192" s="19"/>
      <c r="M192" s="12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 customHeight="1">
      <c r="A193" s="19"/>
      <c r="B193" s="19"/>
      <c r="C193" s="19"/>
      <c r="D193" s="19"/>
      <c r="E193" s="19"/>
      <c r="F193" s="54"/>
      <c r="G193" s="19"/>
      <c r="H193" s="19"/>
      <c r="I193" s="19"/>
      <c r="J193" s="19"/>
      <c r="K193" s="19"/>
      <c r="L193" s="19"/>
      <c r="M193" s="12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 customHeight="1">
      <c r="A194" s="19"/>
      <c r="B194" s="19"/>
      <c r="C194" s="19"/>
      <c r="D194" s="19"/>
      <c r="E194" s="19"/>
      <c r="F194" s="54"/>
      <c r="G194" s="19"/>
      <c r="H194" s="19"/>
      <c r="I194" s="19"/>
      <c r="J194" s="19"/>
      <c r="K194" s="19"/>
      <c r="L194" s="19"/>
      <c r="M194" s="12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 customHeight="1">
      <c r="A195" s="19"/>
      <c r="B195" s="19"/>
      <c r="C195" s="19"/>
      <c r="D195" s="19"/>
      <c r="E195" s="19"/>
      <c r="F195" s="54"/>
      <c r="G195" s="19"/>
      <c r="H195" s="19"/>
      <c r="I195" s="19"/>
      <c r="J195" s="19"/>
      <c r="K195" s="19"/>
      <c r="L195" s="19"/>
      <c r="M195" s="12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 customHeight="1">
      <c r="A196" s="19"/>
      <c r="B196" s="19"/>
      <c r="C196" s="19"/>
      <c r="D196" s="19"/>
      <c r="E196" s="19"/>
      <c r="F196" s="54"/>
      <c r="G196" s="19"/>
      <c r="H196" s="19"/>
      <c r="I196" s="19"/>
      <c r="J196" s="19"/>
      <c r="K196" s="19"/>
      <c r="L196" s="19"/>
      <c r="M196" s="12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 customHeight="1">
      <c r="A197" s="19"/>
      <c r="B197" s="19"/>
      <c r="C197" s="19"/>
      <c r="D197" s="19"/>
      <c r="E197" s="19"/>
      <c r="F197" s="54"/>
      <c r="G197" s="19"/>
      <c r="H197" s="19"/>
      <c r="I197" s="19"/>
      <c r="J197" s="19"/>
      <c r="K197" s="19"/>
      <c r="L197" s="19"/>
      <c r="M197" s="12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 customHeight="1">
      <c r="A198" s="19"/>
      <c r="B198" s="19"/>
      <c r="C198" s="19"/>
      <c r="D198" s="19"/>
      <c r="E198" s="19"/>
      <c r="F198" s="54"/>
      <c r="G198" s="19"/>
      <c r="H198" s="19"/>
      <c r="I198" s="19"/>
      <c r="J198" s="19"/>
      <c r="K198" s="19"/>
      <c r="L198" s="19"/>
      <c r="M198" s="12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 customHeight="1">
      <c r="A199" s="19"/>
      <c r="B199" s="19"/>
      <c r="C199" s="19"/>
      <c r="D199" s="19"/>
      <c r="E199" s="19"/>
      <c r="F199" s="54"/>
      <c r="G199" s="19"/>
      <c r="H199" s="19"/>
      <c r="I199" s="19"/>
      <c r="J199" s="19"/>
      <c r="K199" s="19"/>
      <c r="L199" s="19"/>
      <c r="M199" s="12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 customHeight="1">
      <c r="A200" s="19"/>
      <c r="B200" s="19"/>
      <c r="C200" s="19"/>
      <c r="D200" s="19"/>
      <c r="E200" s="19"/>
      <c r="F200" s="54"/>
      <c r="G200" s="19"/>
      <c r="H200" s="19"/>
      <c r="I200" s="19"/>
      <c r="J200" s="19"/>
      <c r="K200" s="19"/>
      <c r="L200" s="19"/>
      <c r="M200" s="12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 customHeight="1">
      <c r="A201" s="19"/>
      <c r="B201" s="19"/>
      <c r="C201" s="19"/>
      <c r="D201" s="19"/>
      <c r="E201" s="19"/>
      <c r="F201" s="54"/>
      <c r="G201" s="19"/>
      <c r="H201" s="19"/>
      <c r="I201" s="19"/>
      <c r="J201" s="19"/>
      <c r="K201" s="19"/>
      <c r="L201" s="19"/>
      <c r="M201" s="12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 customHeight="1">
      <c r="A202" s="19"/>
      <c r="B202" s="19"/>
      <c r="C202" s="19"/>
      <c r="D202" s="19"/>
      <c r="E202" s="19"/>
      <c r="F202" s="54"/>
      <c r="G202" s="19"/>
      <c r="H202" s="19"/>
      <c r="I202" s="19"/>
      <c r="J202" s="19"/>
      <c r="K202" s="19"/>
      <c r="L202" s="19"/>
      <c r="M202" s="12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 customHeight="1">
      <c r="A203" s="19"/>
      <c r="B203" s="19"/>
      <c r="C203" s="19"/>
      <c r="D203" s="19"/>
      <c r="E203" s="19"/>
      <c r="F203" s="54"/>
      <c r="G203" s="19"/>
      <c r="H203" s="19"/>
      <c r="I203" s="19"/>
      <c r="J203" s="19"/>
      <c r="K203" s="19"/>
      <c r="L203" s="19"/>
      <c r="M203" s="12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 customHeight="1">
      <c r="A204" s="19"/>
      <c r="B204" s="19"/>
      <c r="C204" s="19"/>
      <c r="D204" s="19"/>
      <c r="E204" s="19"/>
      <c r="F204" s="54"/>
      <c r="G204" s="19"/>
      <c r="H204" s="19"/>
      <c r="I204" s="19"/>
      <c r="J204" s="19"/>
      <c r="K204" s="19"/>
      <c r="L204" s="19"/>
      <c r="M204" s="12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 customHeight="1">
      <c r="A205" s="19"/>
      <c r="B205" s="19"/>
      <c r="C205" s="19"/>
      <c r="D205" s="19"/>
      <c r="E205" s="19"/>
      <c r="F205" s="54"/>
      <c r="G205" s="19"/>
      <c r="H205" s="19"/>
      <c r="I205" s="19"/>
      <c r="J205" s="19"/>
      <c r="K205" s="19"/>
      <c r="L205" s="19"/>
      <c r="M205" s="12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 customHeight="1">
      <c r="A206" s="19"/>
      <c r="B206" s="19"/>
      <c r="C206" s="19"/>
      <c r="D206" s="19"/>
      <c r="E206" s="19"/>
      <c r="F206" s="54"/>
      <c r="G206" s="19"/>
      <c r="H206" s="19"/>
      <c r="I206" s="19"/>
      <c r="J206" s="19"/>
      <c r="K206" s="19"/>
      <c r="L206" s="19"/>
      <c r="M206" s="12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 customHeight="1">
      <c r="A207" s="19"/>
      <c r="B207" s="19"/>
      <c r="C207" s="19"/>
      <c r="D207" s="19"/>
      <c r="E207" s="19"/>
      <c r="F207" s="54"/>
      <c r="G207" s="19"/>
      <c r="H207" s="19"/>
      <c r="I207" s="19"/>
      <c r="J207" s="19"/>
      <c r="K207" s="19"/>
      <c r="L207" s="19"/>
      <c r="M207" s="12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 customHeight="1">
      <c r="A208" s="19"/>
      <c r="B208" s="19"/>
      <c r="C208" s="19"/>
      <c r="D208" s="19"/>
      <c r="E208" s="19"/>
      <c r="F208" s="54"/>
      <c r="G208" s="19"/>
      <c r="H208" s="19"/>
      <c r="I208" s="19"/>
      <c r="J208" s="19"/>
      <c r="K208" s="19"/>
      <c r="L208" s="19"/>
      <c r="M208" s="12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 customHeight="1">
      <c r="A209" s="19"/>
      <c r="B209" s="19"/>
      <c r="C209" s="19"/>
      <c r="D209" s="19"/>
      <c r="E209" s="19"/>
      <c r="F209" s="54"/>
      <c r="G209" s="19"/>
      <c r="H209" s="19"/>
      <c r="I209" s="19"/>
      <c r="J209" s="19"/>
      <c r="K209" s="19"/>
      <c r="L209" s="19"/>
      <c r="M209" s="12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 customHeight="1">
      <c r="A210" s="19"/>
      <c r="B210" s="19"/>
      <c r="C210" s="19"/>
      <c r="D210" s="19"/>
      <c r="E210" s="19"/>
      <c r="F210" s="54"/>
      <c r="G210" s="19"/>
      <c r="H210" s="19"/>
      <c r="I210" s="19"/>
      <c r="J210" s="19"/>
      <c r="K210" s="19"/>
      <c r="L210" s="19"/>
      <c r="M210" s="12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 customHeight="1">
      <c r="A211" s="19"/>
      <c r="B211" s="19"/>
      <c r="C211" s="19"/>
      <c r="D211" s="19"/>
      <c r="E211" s="19"/>
      <c r="F211" s="54"/>
      <c r="G211" s="19"/>
      <c r="H211" s="19"/>
      <c r="I211" s="19"/>
      <c r="J211" s="19"/>
      <c r="K211" s="19"/>
      <c r="L211" s="19"/>
      <c r="M211" s="12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 customHeight="1">
      <c r="A212" s="19"/>
      <c r="B212" s="19"/>
      <c r="C212" s="19"/>
      <c r="D212" s="19"/>
      <c r="E212" s="19"/>
      <c r="F212" s="54"/>
      <c r="G212" s="19"/>
      <c r="H212" s="19"/>
      <c r="I212" s="19"/>
      <c r="J212" s="19"/>
      <c r="K212" s="19"/>
      <c r="L212" s="19"/>
      <c r="M212" s="12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 customHeight="1">
      <c r="A213" s="19"/>
      <c r="B213" s="19"/>
      <c r="C213" s="19"/>
      <c r="D213" s="19"/>
      <c r="E213" s="19"/>
      <c r="F213" s="54"/>
      <c r="G213" s="19"/>
      <c r="H213" s="19"/>
      <c r="I213" s="19"/>
      <c r="J213" s="19"/>
      <c r="K213" s="19"/>
      <c r="L213" s="19"/>
      <c r="M213" s="12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 customHeight="1">
      <c r="A214" s="19"/>
      <c r="B214" s="19"/>
      <c r="C214" s="19"/>
      <c r="D214" s="19"/>
      <c r="E214" s="19"/>
      <c r="F214" s="54"/>
      <c r="G214" s="19"/>
      <c r="H214" s="19"/>
      <c r="I214" s="19"/>
      <c r="J214" s="19"/>
      <c r="K214" s="19"/>
      <c r="L214" s="19"/>
      <c r="M214" s="12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 customHeight="1">
      <c r="A215" s="19"/>
      <c r="B215" s="19"/>
      <c r="C215" s="19"/>
      <c r="D215" s="19"/>
      <c r="E215" s="19"/>
      <c r="F215" s="54"/>
      <c r="G215" s="19"/>
      <c r="H215" s="19"/>
      <c r="I215" s="19"/>
      <c r="J215" s="19"/>
      <c r="K215" s="19"/>
      <c r="L215" s="19"/>
      <c r="M215" s="12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 customHeight="1">
      <c r="A216" s="19"/>
      <c r="B216" s="19"/>
      <c r="C216" s="19"/>
      <c r="D216" s="19"/>
      <c r="E216" s="19"/>
      <c r="F216" s="54"/>
      <c r="G216" s="19"/>
      <c r="H216" s="19"/>
      <c r="I216" s="19"/>
      <c r="J216" s="19"/>
      <c r="K216" s="19"/>
      <c r="L216" s="19"/>
      <c r="M216" s="12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 customHeight="1">
      <c r="A217" s="19"/>
      <c r="B217" s="19"/>
      <c r="C217" s="19"/>
      <c r="D217" s="19"/>
      <c r="E217" s="19"/>
      <c r="F217" s="54"/>
      <c r="G217" s="19"/>
      <c r="H217" s="19"/>
      <c r="I217" s="19"/>
      <c r="J217" s="19"/>
      <c r="K217" s="19"/>
      <c r="L217" s="19"/>
      <c r="M217" s="12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 customHeight="1">
      <c r="A218" s="19"/>
      <c r="B218" s="19"/>
      <c r="C218" s="19"/>
      <c r="D218" s="19"/>
      <c r="E218" s="19"/>
      <c r="F218" s="54"/>
      <c r="G218" s="19"/>
      <c r="H218" s="19"/>
      <c r="I218" s="19"/>
      <c r="J218" s="19"/>
      <c r="K218" s="19"/>
      <c r="L218" s="19"/>
      <c r="M218" s="12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 customHeight="1">
      <c r="A219" s="19"/>
      <c r="B219" s="19"/>
      <c r="C219" s="19"/>
      <c r="D219" s="19"/>
      <c r="E219" s="19"/>
      <c r="F219" s="54"/>
      <c r="G219" s="19"/>
      <c r="H219" s="19"/>
      <c r="I219" s="19"/>
      <c r="J219" s="19"/>
      <c r="K219" s="19"/>
      <c r="L219" s="19"/>
      <c r="M219" s="12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 customHeight="1">
      <c r="A220" s="19"/>
      <c r="B220" s="19"/>
      <c r="C220" s="19"/>
      <c r="D220" s="19"/>
      <c r="E220" s="19"/>
      <c r="F220" s="54"/>
      <c r="G220" s="19"/>
      <c r="H220" s="19"/>
      <c r="I220" s="19"/>
      <c r="J220" s="19"/>
      <c r="K220" s="19"/>
      <c r="L220" s="19"/>
      <c r="M220" s="12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 customHeight="1">
      <c r="A221" s="19"/>
      <c r="B221" s="19"/>
      <c r="C221" s="19"/>
      <c r="D221" s="19"/>
      <c r="E221" s="19"/>
      <c r="F221" s="54"/>
      <c r="G221" s="19"/>
      <c r="H221" s="19"/>
      <c r="I221" s="19"/>
      <c r="J221" s="19"/>
      <c r="K221" s="19"/>
      <c r="L221" s="19"/>
      <c r="M221" s="12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 customHeight="1">
      <c r="A222" s="19"/>
      <c r="B222" s="19"/>
      <c r="C222" s="19"/>
      <c r="D222" s="19"/>
      <c r="E222" s="19"/>
      <c r="F222" s="54"/>
      <c r="G222" s="19"/>
      <c r="H222" s="19"/>
      <c r="I222" s="19"/>
      <c r="J222" s="19"/>
      <c r="K222" s="19"/>
      <c r="L222" s="19"/>
      <c r="M222" s="12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 customHeight="1">
      <c r="A223" s="19"/>
      <c r="B223" s="19"/>
      <c r="C223" s="19"/>
      <c r="D223" s="19"/>
      <c r="E223" s="19"/>
      <c r="F223" s="54"/>
      <c r="G223" s="19"/>
      <c r="H223" s="19"/>
      <c r="I223" s="19"/>
      <c r="J223" s="19"/>
      <c r="K223" s="19"/>
      <c r="L223" s="19"/>
      <c r="M223" s="12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 customHeight="1">
      <c r="A224" s="19"/>
      <c r="B224" s="19"/>
      <c r="C224" s="19"/>
      <c r="D224" s="19"/>
      <c r="E224" s="19"/>
      <c r="F224" s="54"/>
      <c r="G224" s="19"/>
      <c r="H224" s="19"/>
      <c r="I224" s="19"/>
      <c r="J224" s="19"/>
      <c r="K224" s="19"/>
      <c r="L224" s="19"/>
      <c r="M224" s="12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 customHeight="1">
      <c r="A225" s="19"/>
      <c r="B225" s="19"/>
      <c r="C225" s="19"/>
      <c r="D225" s="19"/>
      <c r="E225" s="19"/>
      <c r="F225" s="54"/>
      <c r="G225" s="19"/>
      <c r="H225" s="19"/>
      <c r="I225" s="19"/>
      <c r="J225" s="19"/>
      <c r="K225" s="19"/>
      <c r="L225" s="19"/>
      <c r="M225" s="12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 customHeight="1">
      <c r="A226" s="19"/>
      <c r="B226" s="19"/>
      <c r="C226" s="19"/>
      <c r="D226" s="19"/>
      <c r="E226" s="19"/>
      <c r="F226" s="54"/>
      <c r="G226" s="19"/>
      <c r="H226" s="19"/>
      <c r="I226" s="19"/>
      <c r="J226" s="19"/>
      <c r="K226" s="19"/>
      <c r="L226" s="19"/>
      <c r="M226" s="12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 customHeight="1">
      <c r="A227" s="19"/>
      <c r="B227" s="19"/>
      <c r="C227" s="19"/>
      <c r="D227" s="19"/>
      <c r="E227" s="19"/>
      <c r="F227" s="54"/>
      <c r="G227" s="19"/>
      <c r="H227" s="19"/>
      <c r="I227" s="19"/>
      <c r="J227" s="19"/>
      <c r="K227" s="19"/>
      <c r="L227" s="19"/>
      <c r="M227" s="12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 customHeight="1">
      <c r="A228" s="19"/>
      <c r="B228" s="19"/>
      <c r="C228" s="19"/>
      <c r="D228" s="19"/>
      <c r="E228" s="19"/>
      <c r="F228" s="54"/>
      <c r="G228" s="19"/>
      <c r="H228" s="19"/>
      <c r="I228" s="19"/>
      <c r="J228" s="19"/>
      <c r="K228" s="19"/>
      <c r="L228" s="19"/>
      <c r="M228" s="12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 customHeight="1">
      <c r="A229" s="19"/>
      <c r="B229" s="19"/>
      <c r="C229" s="19"/>
      <c r="D229" s="19"/>
      <c r="E229" s="19"/>
      <c r="F229" s="54"/>
      <c r="G229" s="19"/>
      <c r="H229" s="19"/>
      <c r="I229" s="19"/>
      <c r="J229" s="19"/>
      <c r="K229" s="19"/>
      <c r="L229" s="19"/>
      <c r="M229" s="12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 customHeight="1">
      <c r="A230" s="19"/>
      <c r="B230" s="19"/>
      <c r="C230" s="19"/>
      <c r="D230" s="19"/>
      <c r="E230" s="19"/>
      <c r="F230" s="54"/>
      <c r="G230" s="19"/>
      <c r="H230" s="19"/>
      <c r="I230" s="19"/>
      <c r="J230" s="19"/>
      <c r="K230" s="19"/>
      <c r="L230" s="19"/>
      <c r="M230" s="12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 customHeight="1">
      <c r="A231" s="19"/>
      <c r="B231" s="19"/>
      <c r="C231" s="19"/>
      <c r="D231" s="19"/>
      <c r="E231" s="19"/>
      <c r="F231" s="54"/>
      <c r="G231" s="19"/>
      <c r="H231" s="19"/>
      <c r="I231" s="19"/>
      <c r="J231" s="19"/>
      <c r="K231" s="19"/>
      <c r="L231" s="19"/>
      <c r="M231" s="12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 customHeight="1">
      <c r="A232" s="19"/>
      <c r="B232" s="19"/>
      <c r="C232" s="19"/>
      <c r="D232" s="19"/>
      <c r="E232" s="19"/>
      <c r="F232" s="54"/>
      <c r="G232" s="19"/>
      <c r="H232" s="19"/>
      <c r="I232" s="19"/>
      <c r="J232" s="19"/>
      <c r="K232" s="19"/>
      <c r="L232" s="19"/>
      <c r="M232" s="12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 customHeight="1">
      <c r="A233" s="19"/>
      <c r="B233" s="19"/>
      <c r="C233" s="19"/>
      <c r="D233" s="19"/>
      <c r="E233" s="19"/>
      <c r="F233" s="54"/>
      <c r="G233" s="19"/>
      <c r="H233" s="19"/>
      <c r="I233" s="19"/>
      <c r="J233" s="19"/>
      <c r="K233" s="19"/>
      <c r="L233" s="19"/>
      <c r="M233" s="12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 customHeight="1">
      <c r="A234" s="19"/>
      <c r="B234" s="19"/>
      <c r="C234" s="19"/>
      <c r="D234" s="19"/>
      <c r="E234" s="19"/>
      <c r="F234" s="54"/>
      <c r="G234" s="19"/>
      <c r="H234" s="19"/>
      <c r="I234" s="19"/>
      <c r="J234" s="19"/>
      <c r="K234" s="19"/>
      <c r="L234" s="19"/>
      <c r="M234" s="12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 customHeight="1">
      <c r="A235" s="19"/>
      <c r="B235" s="19"/>
      <c r="C235" s="19"/>
      <c r="D235" s="19"/>
      <c r="E235" s="19"/>
      <c r="F235" s="54"/>
      <c r="G235" s="19"/>
      <c r="H235" s="19"/>
      <c r="I235" s="19"/>
      <c r="J235" s="19"/>
      <c r="K235" s="19"/>
      <c r="L235" s="19"/>
      <c r="M235" s="12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 customHeight="1">
      <c r="A236" s="19"/>
      <c r="B236" s="19"/>
      <c r="C236" s="19"/>
      <c r="D236" s="19"/>
      <c r="E236" s="19"/>
      <c r="F236" s="54"/>
      <c r="G236" s="19"/>
      <c r="H236" s="19"/>
      <c r="I236" s="19"/>
      <c r="J236" s="19"/>
      <c r="K236" s="19"/>
      <c r="L236" s="19"/>
      <c r="M236" s="12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 customHeight="1">
      <c r="A237" s="19"/>
      <c r="B237" s="19"/>
      <c r="C237" s="19"/>
      <c r="D237" s="19"/>
      <c r="E237" s="19"/>
      <c r="F237" s="54"/>
      <c r="G237" s="19"/>
      <c r="H237" s="19"/>
      <c r="I237" s="19"/>
      <c r="J237" s="19"/>
      <c r="K237" s="19"/>
      <c r="L237" s="19"/>
      <c r="M237" s="12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 customHeight="1">
      <c r="A238" s="19"/>
      <c r="B238" s="19"/>
      <c r="C238" s="19"/>
      <c r="D238" s="19"/>
      <c r="E238" s="19"/>
      <c r="F238" s="54"/>
      <c r="G238" s="19"/>
      <c r="H238" s="19"/>
      <c r="I238" s="19"/>
      <c r="J238" s="19"/>
      <c r="K238" s="19"/>
      <c r="L238" s="19"/>
      <c r="M238" s="12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 customHeight="1">
      <c r="A239" s="19"/>
      <c r="B239" s="19"/>
      <c r="C239" s="19"/>
      <c r="D239" s="19"/>
      <c r="E239" s="19"/>
      <c r="F239" s="54"/>
      <c r="G239" s="19"/>
      <c r="H239" s="19"/>
      <c r="I239" s="19"/>
      <c r="J239" s="19"/>
      <c r="K239" s="19"/>
      <c r="L239" s="19"/>
      <c r="M239" s="12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 customHeight="1">
      <c r="A240" s="19"/>
      <c r="B240" s="19"/>
      <c r="C240" s="19"/>
      <c r="D240" s="19"/>
      <c r="E240" s="19"/>
      <c r="F240" s="54"/>
      <c r="G240" s="19"/>
      <c r="H240" s="19"/>
      <c r="I240" s="19"/>
      <c r="J240" s="19"/>
      <c r="K240" s="19"/>
      <c r="L240" s="19"/>
      <c r="M240" s="12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 customHeight="1">
      <c r="A241" s="19"/>
      <c r="B241" s="19"/>
      <c r="C241" s="19"/>
      <c r="D241" s="19"/>
      <c r="E241" s="19"/>
      <c r="F241" s="54"/>
      <c r="G241" s="19"/>
      <c r="H241" s="19"/>
      <c r="I241" s="19"/>
      <c r="J241" s="19"/>
      <c r="K241" s="19"/>
      <c r="L241" s="19"/>
      <c r="M241" s="12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 customHeight="1">
      <c r="A242" s="19"/>
      <c r="B242" s="19"/>
      <c r="C242" s="19"/>
      <c r="D242" s="19"/>
      <c r="E242" s="19"/>
      <c r="F242" s="54"/>
      <c r="G242" s="19"/>
      <c r="H242" s="19"/>
      <c r="I242" s="19"/>
      <c r="J242" s="19"/>
      <c r="K242" s="19"/>
      <c r="L242" s="19"/>
      <c r="M242" s="12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 customHeight="1">
      <c r="A243" s="19"/>
      <c r="B243" s="19"/>
      <c r="C243" s="19"/>
      <c r="D243" s="19"/>
      <c r="E243" s="19"/>
      <c r="F243" s="54"/>
      <c r="G243" s="19"/>
      <c r="H243" s="19"/>
      <c r="I243" s="19"/>
      <c r="J243" s="19"/>
      <c r="K243" s="19"/>
      <c r="L243" s="19"/>
      <c r="M243" s="12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 customHeight="1">
      <c r="A244" s="19"/>
      <c r="B244" s="19"/>
      <c r="C244" s="19"/>
      <c r="D244" s="19"/>
      <c r="E244" s="19"/>
      <c r="F244" s="54"/>
      <c r="G244" s="19"/>
      <c r="H244" s="19"/>
      <c r="I244" s="19"/>
      <c r="J244" s="19"/>
      <c r="K244" s="19"/>
      <c r="L244" s="19"/>
      <c r="M244" s="12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 customHeight="1">
      <c r="A245" s="19"/>
      <c r="B245" s="19"/>
      <c r="C245" s="19"/>
      <c r="D245" s="19"/>
      <c r="E245" s="19"/>
      <c r="F245" s="54"/>
      <c r="G245" s="19"/>
      <c r="H245" s="19"/>
      <c r="I245" s="19"/>
      <c r="J245" s="19"/>
      <c r="K245" s="19"/>
      <c r="L245" s="19"/>
      <c r="M245" s="12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 customHeight="1">
      <c r="A246" s="19"/>
      <c r="B246" s="19"/>
      <c r="C246" s="19"/>
      <c r="D246" s="19"/>
      <c r="E246" s="19"/>
      <c r="F246" s="54"/>
      <c r="G246" s="19"/>
      <c r="H246" s="19"/>
      <c r="I246" s="19"/>
      <c r="J246" s="19"/>
      <c r="K246" s="19"/>
      <c r="L246" s="19"/>
      <c r="M246" s="12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 customHeight="1">
      <c r="A247" s="19"/>
      <c r="B247" s="19"/>
      <c r="C247" s="19"/>
      <c r="D247" s="19"/>
      <c r="E247" s="19"/>
      <c r="F247" s="54"/>
      <c r="G247" s="19"/>
      <c r="H247" s="19"/>
      <c r="I247" s="19"/>
      <c r="J247" s="19"/>
      <c r="K247" s="19"/>
      <c r="L247" s="19"/>
      <c r="M247" s="12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 customHeight="1">
      <c r="A248" s="19"/>
      <c r="B248" s="19"/>
      <c r="C248" s="19"/>
      <c r="D248" s="19"/>
      <c r="E248" s="19"/>
      <c r="F248" s="54"/>
      <c r="G248" s="19"/>
      <c r="H248" s="19"/>
      <c r="I248" s="19"/>
      <c r="J248" s="19"/>
      <c r="K248" s="19"/>
      <c r="L248" s="19"/>
      <c r="M248" s="12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 customHeight="1">
      <c r="A249" s="19"/>
      <c r="B249" s="19"/>
      <c r="C249" s="19"/>
      <c r="D249" s="19"/>
      <c r="E249" s="19"/>
      <c r="F249" s="54"/>
      <c r="G249" s="19"/>
      <c r="H249" s="19"/>
      <c r="I249" s="19"/>
      <c r="J249" s="19"/>
      <c r="K249" s="19"/>
      <c r="L249" s="19"/>
      <c r="M249" s="12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 customHeight="1">
      <c r="A250" s="19"/>
      <c r="B250" s="19"/>
      <c r="C250" s="19"/>
      <c r="D250" s="19"/>
      <c r="E250" s="19"/>
      <c r="F250" s="54"/>
      <c r="G250" s="19"/>
      <c r="H250" s="19"/>
      <c r="I250" s="19"/>
      <c r="J250" s="19"/>
      <c r="K250" s="19"/>
      <c r="L250" s="19"/>
      <c r="M250" s="12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B48:D48"/>
    <mergeCell ref="B49:D49"/>
    <mergeCell ref="B50:D50"/>
    <mergeCell ref="A1:G1"/>
    <mergeCell ref="A2:D5"/>
    <mergeCell ref="A6:A7"/>
    <mergeCell ref="B6:D7"/>
    <mergeCell ref="E6:G7"/>
  </mergeCells>
  <conditionalFormatting sqref="B6:D7">
    <cfRule type="colorScale" priority="1">
      <colorScale>
        <cfvo type="min"/>
        <cfvo type="max"/>
        <color rgb="FF57BB8A"/>
        <color rgb="FFFFFFFF"/>
      </colorScale>
    </cfRule>
  </conditionalFormatting>
  <conditionalFormatting sqref="E8:K8 M8">
    <cfRule type="expression" dxfId="1" priority="2">
      <formula>ISERROR(E8)</formula>
    </cfRule>
  </conditionalFormatting>
  <conditionalFormatting sqref="M9:M46">
    <cfRule type="cellIs" dxfId="0" priority="3" operator="greaterThan">
      <formula>"30%"</formula>
    </cfRule>
  </conditionalFormatting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PROPUESTA ECONOMICA</vt:lpstr>
      <vt:lpstr>Estudio de mercado -2024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Laddy Hernández Triana</dc:creator>
  <cp:lastModifiedBy>Nydia Moreno</cp:lastModifiedBy>
  <cp:lastPrinted>2025-11-19T16:48:00Z</cp:lastPrinted>
  <dcterms:created xsi:type="dcterms:W3CDTF">2025-11-19T16:11:59Z</dcterms:created>
  <dcterms:modified xsi:type="dcterms:W3CDTF">2025-12-09T15:46:14Z</dcterms:modified>
</cp:coreProperties>
</file>