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D:\"/>
    </mc:Choice>
  </mc:AlternateContent>
  <bookViews>
    <workbookView xWindow="0" yWindow="0" windowWidth="28800" windowHeight="11700"/>
  </bookViews>
  <sheets>
    <sheet name="ESTUDIO MERCADO TOTAL" sheetId="1" r:id="rId1"/>
    <sheet name="PROPUESTA ECONOMICA" sheetId="2" r:id="rId2"/>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72" i="1" l="1"/>
  <c r="J171" i="2"/>
  <c r="J140" i="2"/>
  <c r="F5" i="2" l="1"/>
  <c r="H5" i="2"/>
  <c r="F22" i="2"/>
  <c r="H22" i="2"/>
  <c r="F41" i="2"/>
  <c r="H41" i="2"/>
  <c r="F42" i="2"/>
  <c r="H42" i="2"/>
  <c r="F53" i="2"/>
  <c r="H53" i="2"/>
  <c r="F54" i="2"/>
  <c r="H54" i="2"/>
  <c r="F63" i="2"/>
  <c r="H63" i="2"/>
  <c r="F64" i="2"/>
  <c r="H64" i="2"/>
  <c r="F65" i="2"/>
  <c r="H65" i="2"/>
  <c r="F66" i="2"/>
  <c r="H66" i="2"/>
  <c r="F70" i="2"/>
  <c r="H70" i="2"/>
  <c r="F87" i="2"/>
  <c r="F140" i="2" s="1"/>
  <c r="H87" i="2"/>
  <c r="H140" i="2" s="1"/>
  <c r="F105" i="2"/>
  <c r="H105" i="2"/>
  <c r="F119" i="2"/>
  <c r="H119" i="2"/>
  <c r="F130" i="2"/>
  <c r="H130" i="2"/>
  <c r="F139" i="2"/>
  <c r="H139" i="2"/>
  <c r="F143" i="2"/>
  <c r="F171" i="2" s="1"/>
  <c r="H143" i="2"/>
  <c r="H171" i="2" s="1"/>
  <c r="F160" i="2"/>
  <c r="H160" i="2"/>
  <c r="I160" i="2"/>
  <c r="J160" i="2" s="1"/>
  <c r="I143" i="2"/>
  <c r="J143" i="2" s="1"/>
  <c r="I130" i="2"/>
  <c r="J130" i="2" s="1"/>
  <c r="I119" i="2"/>
  <c r="J119" i="2" s="1"/>
  <c r="I105" i="2"/>
  <c r="J105" i="2" s="1"/>
  <c r="I87" i="2"/>
  <c r="J87" i="2" s="1"/>
  <c r="I70" i="2"/>
  <c r="J70" i="2" s="1"/>
  <c r="I66" i="2"/>
  <c r="J66" i="2" s="1"/>
  <c r="I65" i="2"/>
  <c r="J65" i="2" s="1"/>
  <c r="I64" i="2"/>
  <c r="J64" i="2" s="1"/>
  <c r="I63" i="2"/>
  <c r="J63" i="2" s="1"/>
  <c r="I54" i="2"/>
  <c r="J54" i="2" s="1"/>
  <c r="I53" i="2"/>
  <c r="J53" i="2" s="1"/>
  <c r="I42" i="2"/>
  <c r="J42" i="2" s="1"/>
  <c r="J67" i="2" s="1"/>
  <c r="I41" i="2"/>
  <c r="J41" i="2" s="1"/>
  <c r="I22" i="2"/>
  <c r="J22" i="2" s="1"/>
  <c r="I5" i="2"/>
  <c r="J5" i="2" s="1"/>
  <c r="I41" i="1"/>
  <c r="J41" i="1" s="1"/>
  <c r="H41" i="1"/>
  <c r="F41" i="1"/>
  <c r="F67" i="2" l="1"/>
  <c r="H67" i="2"/>
  <c r="I139" i="2"/>
  <c r="J139" i="2" s="1"/>
  <c r="J172" i="2" l="1"/>
  <c r="N68" i="1" l="1"/>
  <c r="I105" i="1" l="1"/>
  <c r="J105" i="1" s="1"/>
  <c r="H105" i="1"/>
  <c r="F105" i="1"/>
  <c r="I160" i="1" l="1"/>
  <c r="J160" i="1" s="1"/>
  <c r="H160" i="1"/>
  <c r="F160" i="1"/>
  <c r="I143" i="1"/>
  <c r="J143" i="1" s="1"/>
  <c r="J171" i="1" s="1"/>
  <c r="K171" i="1" s="1"/>
  <c r="H143" i="1"/>
  <c r="F143" i="1"/>
  <c r="G139" i="1"/>
  <c r="H139" i="1" s="1"/>
  <c r="F139" i="1"/>
  <c r="I130" i="1"/>
  <c r="J130" i="1" s="1"/>
  <c r="H130" i="1"/>
  <c r="F130" i="1"/>
  <c r="I119" i="1"/>
  <c r="J119" i="1" s="1"/>
  <c r="H119" i="1"/>
  <c r="F119" i="1"/>
  <c r="I87" i="1"/>
  <c r="J87" i="1" s="1"/>
  <c r="H87" i="1"/>
  <c r="F87" i="1"/>
  <c r="I70" i="1"/>
  <c r="J70" i="1" s="1"/>
  <c r="H70" i="1"/>
  <c r="F70" i="1"/>
  <c r="I66" i="1"/>
  <c r="J66" i="1" s="1"/>
  <c r="H66" i="1"/>
  <c r="F66" i="1"/>
  <c r="I65" i="1"/>
  <c r="J65" i="1" s="1"/>
  <c r="H65" i="1"/>
  <c r="F65" i="1"/>
  <c r="I64" i="1"/>
  <c r="J64" i="1" s="1"/>
  <c r="H64" i="1"/>
  <c r="F64" i="1"/>
  <c r="I63" i="1"/>
  <c r="J63" i="1" s="1"/>
  <c r="H63" i="1"/>
  <c r="F63" i="1"/>
  <c r="I54" i="1"/>
  <c r="J54" i="1" s="1"/>
  <c r="H54" i="1"/>
  <c r="F54" i="1"/>
  <c r="J53" i="1"/>
  <c r="I53" i="1"/>
  <c r="H53" i="1"/>
  <c r="F53" i="1"/>
  <c r="I42" i="1"/>
  <c r="J42" i="1" s="1"/>
  <c r="H42" i="1"/>
  <c r="F42" i="1"/>
  <c r="I22" i="1"/>
  <c r="J22" i="1" s="1"/>
  <c r="H22" i="1"/>
  <c r="F22" i="1"/>
  <c r="I5" i="1"/>
  <c r="J5" i="1" s="1"/>
  <c r="H5" i="1"/>
  <c r="F5" i="1"/>
  <c r="J67" i="1" l="1"/>
  <c r="K67" i="1" s="1"/>
  <c r="F171" i="1"/>
  <c r="F140" i="1"/>
  <c r="H171" i="1"/>
  <c r="H67" i="1"/>
  <c r="F67" i="1"/>
  <c r="H140" i="1"/>
  <c r="I139" i="1"/>
  <c r="J139" i="1" s="1"/>
  <c r="J140" i="1" s="1"/>
  <c r="K140" i="1" s="1"/>
</calcChain>
</file>

<file path=xl/sharedStrings.xml><?xml version="1.0" encoding="utf-8"?>
<sst xmlns="http://schemas.openxmlformats.org/spreadsheetml/2006/main" count="393" uniqueCount="86">
  <si>
    <t>EXHIALAMBRE</t>
  </si>
  <si>
    <t>IMPOCAUCA</t>
  </si>
  <si>
    <t>COTIZACIÓN 1</t>
  </si>
  <si>
    <t>COTIZACIÓN 2</t>
  </si>
  <si>
    <t>PROMEDIO</t>
  </si>
  <si>
    <t>UNIDAD 8</t>
  </si>
  <si>
    <t>ÍTEM</t>
  </si>
  <si>
    <t>DESCRIPCION</t>
  </si>
  <si>
    <t>CANTIDAD</t>
  </si>
  <si>
    <t>VLR UNIDAD INCLUIDO IVA</t>
  </si>
  <si>
    <t>VLR. TOTAL</t>
  </si>
  <si>
    <t>VR UNITARIO</t>
  </si>
  <si>
    <t>VR TOTAL</t>
  </si>
  <si>
    <t xml:space="preserve">                                                                                                                                                                                                                                                                                                                                                                                                                                                                                                        PUESTO DE TRABAJO L 1.50 X 1.50</t>
  </si>
  <si>
    <t>La estación de trabajo o escritorio deberá ser elaborado bajo los siguientes criterios de calidad en los materiales y acabados:</t>
  </si>
  <si>
    <t>• Dos pedestales rectangulares de 70 de alto incluido nivelador, nivelador plástico, estructura tubería redonda de 1 ½” cal 18, dos travesaños en tubo redondo de ½”, platina para anclar a la superficie de 1 ½” x 1/8” de 50 cm.</t>
  </si>
  <si>
    <t>• Superficie principal de 150x60, tablex de 25mm, enchapado en formica, con canto rígido.</t>
  </si>
  <si>
    <t>• Superficie principal de 90x60, tablex de 25mm, enchapado en formica, con canto rígido.</t>
  </si>
  <si>
    <t>• Archivador 2x1, en calibre 23, dos gavetas pequeñas, una gaveta grande, de 70 de alto incluido nivelador, por 38 de ancho x 50 de fondo, diseño chapa trampa.</t>
  </si>
  <si>
    <t>• Falda en lamina calibre 23 de 30 cm de alto x 1.35mt de ancho.</t>
  </si>
  <si>
    <t>• Platinas de unión para superficies.</t>
  </si>
  <si>
    <t>SUPERFICIE RECTA: Cantidad 2</t>
  </si>
  <si>
    <t>• Aplica para los Puestos de Trabajo con Medidas: 1,50 x 0,60 m y 0.90 x 0.60</t>
  </si>
  <si>
    <t>• Superficies elaboradas en Aglomerado de 25 mm enchapado en formica, cantos termo fundidos. Superficies de primera calidad, sin manchas, humedades ni desperfectos. Elaboradas en aglomerado de 25mm de espesor, enchapadas en laminado decorativo de alta presión (F8) y balance en la cara posterior, tipo baker, para evitar el pandeo y proteger de la humedad (norma NEMA). Las superficies deberán poderse fijar directamente a las cremalleras de los paneles mediante enganches, garantizando seguridad total al usuario durante la vida útil del producto y también pueden ser soportadas mediante elementos a piso de acuerdo con los diseños. Todos los cantos de las superficies de trabajo serán termo fundido plano. Las dimensiones de las superficies corresponden a la de los paneles para así poder tener una relación entre sí y permitir el intercambio de unas con otras para facilitar las futuras reubicaciones. Deberán poseer hueco pasa cables.</t>
  </si>
  <si>
    <t>SOPORTE COSTADO: Cantidad 2</t>
  </si>
  <si>
    <t>• Base metálica en cold rolled calibre 16, el sistema debe presentar una amplia gama de soportes verticales con diferentes connotaciones estéticas. Terminados en pintura electroestática, niveladores ubicados en la base.</t>
  </si>
  <si>
    <t>FALDERO PUESTO DE TRABAJO: Cantidad 1</t>
  </si>
  <si>
    <t>• Accesorio que cumple la función cubrir la parte frontal de los escritorios bajo la superficie de trabajo donde aplique. Las dimensiones de ancho corresponden a los diferentes anchos de superficie. La altura mínima debe ser de 30cm y el espesor de 1,35mt. Fabricado en Aglomerado o en su defecto en lamina cold rolled calibre 18 con troquelados modernos.</t>
  </si>
  <si>
    <t>ARCHIVADOR 2 x 1 Cantidad 1</t>
  </si>
  <si>
    <t>• Dimensiones: 0,7. Archivador metálico 2 x 1 con 3 cajones (2 cajones medianos – 1 cajón para archivo para carpetas, altura 0.70 mts, ancho 0.38 – 0.40 mts, debe incluir nivelador, este debe darle soporte a la superficie. Elemento con dos cajones sencillos y uno de archivo frontal con porta carpetas fabricada en acero cold rolled calibre 18 al 22, correderas metálicas importadas. Trampa metálica importada la cual permite asegurar cualquiera de los cajones independientemente, acabado en pintura electrostática o epoxi poliéster. El cajón de archivo tendrá correderas que permitirán abrir el cajón totalmente y garanticen el buen funcionamiento del mismo, con cojinetes de balín de acero. Cuando se instalan debajo de las superficies de trabajo actúa como soporte por lo cual deben contar con niveladores que permitan cubrir los diferentes niveles del piso.</t>
  </si>
  <si>
    <t>SILLA ERGONOMICA SIN BRAZOS</t>
  </si>
  <si>
    <t>La Silla operativa deberá ser elaborada bajo las siguientes especificaciones y criterios de calidad en los materiales, deberá ser una silla ergonómica con diseños anatómicos:</t>
  </si>
  <si>
    <t>• El material en que están fabricados los componentes plásticos debe ser 100% originales no remanufacturados.</t>
  </si>
  <si>
    <t>• La base de nylon debe tener un refuerzo central en acero en el ajuste con el pistón para mejorar la resistencia.</t>
  </si>
  <si>
    <t>• La estructura del espaldar y el asiento deben seguir las curvas anatómicas resaltando el apoyo lumbar.</t>
  </si>
  <si>
    <t>• El espaldar debe estar separado del asiento y debe permitir la fácil regulación en profundidad.</t>
  </si>
  <si>
    <t>• La silla debe permitir la graduación en altura desde la base por medio de un pistón neumático.</t>
  </si>
  <si>
    <t>• Tapizado en 100% fibra sintética filamento de Polipropileno para las superficies de espaldar y asiento.</t>
  </si>
  <si>
    <t>• El tapizado debe permitir la transpiración del usuario sin acumulación del sudor.</t>
  </si>
  <si>
    <t>• El tapizado debe ser exclusivamente en paño, no se permiten tapizados en vinilos ni materiales similares.</t>
  </si>
  <si>
    <t>• Las costuras y/o grapas del tapizado no deben quedar a la vista.</t>
  </si>
  <si>
    <t>• El sistema de contacto permanente debe permitir la graduación del espaldar.</t>
  </si>
  <si>
    <t>• La unión asiento espaldar debe llegar al módulo interno del espaldar y cubrirse con la tapa.</t>
  </si>
  <si>
    <t>• La unión asiento espaldar debe sujetarse al módulo interno del espaldar con mínimo tres (3) tornillos de 1/4”.</t>
  </si>
  <si>
    <t>• La silla debe soportar una carga estática de 150 kg verticales sobre su superficie, sin que presente deformación alguna en su superficie o estructura.</t>
  </si>
  <si>
    <t>• La silla debe soportar una carga dinámica de 150 kg al ser arrastrada lateralmente, sin que presente deformación alguna en su superficie o estructura tirada.</t>
  </si>
  <si>
    <t>• con una cuerda desde su base en una distancia de 2 metros.</t>
  </si>
  <si>
    <t>• En ninguna parte del mueble deben presentarse ni filos, ni puntas que representen un riesgo en el uso.</t>
  </si>
  <si>
    <t>DESCANSAPIES 3 ALTURAS PLÁSTICO</t>
  </si>
  <si>
    <t>Un descasapies que priorice la comodidad, que cuente con un diseño ergonómico que permita reducir la tensión y la fatiga en las piernas y pies, brindado confort, con plataforma flotante que permita ejercitar los tobillos, que cuente con burbujas en la plataforma, que se ajuste a la altura según las necesidades y preferencias, que posea tres niveles regulables.  Fabricado con materiales de alta calidad para asegurar su resistencia y durabilidad.</t>
  </si>
  <si>
    <t>• Diseño ergonómico que reduzca la tensión muscular y la fatiga</t>
  </si>
  <si>
    <t>• Fabricado en plástico (poliestireno) de alta resistencia con estructura reforzada y base en caucho antideslizante.</t>
  </si>
  <si>
    <t>• Dimensiones plataforma: 46 cm x 35 cm</t>
  </si>
  <si>
    <t>• Altura ajustable tres posiciones: mínimo 10 cm, media 14 cm y máximo 18 cm (3 alturas)</t>
  </si>
  <si>
    <t>• Plataforma flotante que permite ejercitar los tobillos</t>
  </si>
  <si>
    <t>• Superficie con diseños en forma de burbujas para masajear los pies</t>
  </si>
  <si>
    <t>• Excelente resistencia a la humedad y al impacto</t>
  </si>
  <si>
    <t>• Con garantía de 12 meses por defecto de fabrica</t>
  </si>
  <si>
    <t>• Color gris oscuro</t>
  </si>
  <si>
    <r>
      <rPr>
        <b/>
        <sz val="6"/>
        <color rgb="FF000000"/>
        <rFont val="Arial"/>
        <family val="2"/>
      </rPr>
      <t>BIBLIOTECA</t>
    </r>
    <r>
      <rPr>
        <sz val="6"/>
        <color rgb="FF000000"/>
        <rFont val="Arial"/>
        <family val="2"/>
      </rPr>
      <t xml:space="preserve">                                                                                 La Biblioteca deberá ser elaborado bajo los siguientes criterios de calidad en los materiales y acabados: Medidas. 0.90mt de ancho x 1.70mt de altura x 0.50mt de profundidad.
• Materiales. Estructura elaborada en madera pino con cantos enchapados en PVC 1,2mm termo fundido.
• Debe tener dos cajones elaborados en Tablex 15mm MUF con cantos enchapados en PVC 2mm termo fundido.
• Manijas elaboradas en acero, instalación horizontal, mínimo 10cm de anchas.
• En el interior de los laterales debe llevar mínimo cuatro entrepaños graduables.
• Dos puertas con vidrio </t>
    </r>
  </si>
  <si>
    <t>SILLA FIJA ISÓSELES</t>
  </si>
  <si>
    <t>Estructura en tubo elíptico de 30 x 15 calibre 18, pintura electrostática negra</t>
  </si>
  <si>
    <t>• carcazas en polipropileno de alto impacto</t>
  </si>
  <si>
    <t>• tapones plásticos antideslizantes</t>
  </si>
  <si>
    <t>• Asiento y espaldar con carcasa externa en plástico inyectado (polipropileno de alto impacto)</t>
  </si>
  <si>
    <t>• Asientos internos en madera laminada de 10 mm</t>
  </si>
  <si>
    <t>• Tapizado en paño</t>
  </si>
  <si>
    <t>• Espuma laminada rosada densidad 26 con 5 cm para espaldar y 5 cm para el asiento</t>
  </si>
  <si>
    <t>• Color negro</t>
  </si>
  <si>
    <r>
      <rPr>
        <b/>
        <sz val="6"/>
        <color rgb="FF000000"/>
        <rFont val="Arial"/>
        <family val="2"/>
      </rPr>
      <t xml:space="preserve">TANDÉM 3 PUESTOS </t>
    </r>
    <r>
      <rPr>
        <sz val="6"/>
        <color rgb="FF000000"/>
        <rFont val="Arial"/>
        <family val="2"/>
      </rPr>
      <t xml:space="preserve">                                                                  • Asiento y espaldar en polipropileno de alta resistencia                                                                                                                                                                                                                                                                                                                                                                                                                                                                                                                                                                                                                                                                      • Estructura metálica en tubo cold rolled, con acabado en pintura eletroestática en polvo                                                                                                                                                                                                                                                                                                                                    • Tapones antideslizantes                                                                                                                                                                                                                                                                                                                                                                                                                                                                               • Color negro                                                                                                                                                                                                                                                                                                        • Nivelador de altura en cada pata</t>
    </r>
  </si>
  <si>
    <r>
      <rPr>
        <b/>
        <sz val="6"/>
        <color rgb="FF000000"/>
        <rFont val="Arial"/>
        <family val="2"/>
      </rPr>
      <t>VENTILADOR</t>
    </r>
    <r>
      <rPr>
        <sz val="6"/>
        <color rgb="FF000000"/>
        <rFont val="Arial"/>
        <family val="2"/>
      </rPr>
      <t xml:space="preserve">                                                                                                                • 3 velocidades                                                                                                                                                                                                                                                                                                                                                                                                                                                                                                                                                                                                                                                                   • Tecnología Turbo Silence que proporciona un flujo de aire mayor, con ruido significativamente menor                                                                                                                                                                                                                                                                                                                                    • Sistema de inclinación vertical y un sistema de oscilación horizontal                                                                                                                                                                                                                                                                                                                                                                                                                                                                            • Color negro   </t>
    </r>
  </si>
  <si>
    <r>
      <rPr>
        <b/>
        <sz val="6"/>
        <color rgb="FF000000"/>
        <rFont val="Arial"/>
        <family val="2"/>
      </rPr>
      <t xml:space="preserve">MESA DE JUNTAS                                                                                  </t>
    </r>
    <r>
      <rPr>
        <sz val="6"/>
        <color rgb="FF000000"/>
        <rFont val="Arial"/>
        <family val="2"/>
      </rPr>
      <t>Mesa de juntas de seis puestos de 1.60X0.90, estructura metálica en tubería de 5x5cm calibre 16. Superficie en madera de 30mm enchapado en formica de 160x90cm. Acabados de la lámina en pintura electrostática, El color se define en sitio con el supervisor después de adjudicado.</t>
    </r>
  </si>
  <si>
    <t>U02</t>
  </si>
  <si>
    <t>U08</t>
  </si>
  <si>
    <t>TOTAL</t>
  </si>
  <si>
    <t>U09</t>
  </si>
  <si>
    <t>UNIDAD 2</t>
  </si>
  <si>
    <t>Sillas</t>
  </si>
  <si>
    <t>Puestos en L</t>
  </si>
  <si>
    <t>Escaleras</t>
  </si>
  <si>
    <t>Descansapies</t>
  </si>
  <si>
    <r>
      <rPr>
        <b/>
        <sz val="6"/>
        <color rgb="FF000000"/>
        <rFont val="Arial"/>
        <family val="2"/>
      </rPr>
      <t>JUEGO DE SALA</t>
    </r>
    <r>
      <rPr>
        <sz val="6"/>
        <color rgb="FF000000"/>
        <rFont val="Arial"/>
        <family val="2"/>
      </rPr>
      <t xml:space="preserve">                                                                                                         • juego de sala de (2) poltronas sencillas y una (1) poltrona doble                                                                                                                                                                                                                                                                                                                                                                                                                                                                                                                                                                                                                                                                                                                                                                                                                                                                                                                                                                                                      • Que cuente con reposabrazos                                                     * Las sillas deben aportar confort, durabilidad y ergonomía                                                                                                                                                                                                                                                                                                                                                                                                                                                                                                  • El color se define en sitio con el supervisor después de adjudicado                                                                              •Mesa de centro de 60x90 cms pintada elaborada en tablex de 19mm enchapada en formica con canto rigido. Pededstales en tubo cuadrado 1.5x1.5" cal 18 pintura electroestatica, fabricada con materiales de alta calidad </t>
    </r>
  </si>
  <si>
    <t>UNIDAD 9</t>
  </si>
  <si>
    <t>SILLA ERGONOMICA CON BRAZOS</t>
  </si>
  <si>
    <r>
      <rPr>
        <b/>
        <sz val="6"/>
        <color rgb="FF000000"/>
        <rFont val="Arial"/>
        <family val="2"/>
      </rPr>
      <t xml:space="preserve">ESCALERA TIPO PLATAFORMA </t>
    </r>
    <r>
      <rPr>
        <sz val="6"/>
        <color rgb="FF000000"/>
        <rFont val="Arial"/>
        <family val="2"/>
      </rPr>
      <t xml:space="preserve">NORMA ANSI 14.2, PELDAÑOS PLANOS EN ALUMINIO RANURADO, PLATAFORMA DE PLÁSTICO. ZAPATAS ANTIDESLIZANTES DE ALUMINIO EXTRUIDO Y CAUCHO.
FICHA TECHNICA: Gran resistencia mecánica y uniformidad en las características generales; BISAGRAS en acero galvanizado REMACHES más fuertes y durables. Peso, medidas y características homologadas a los Estándares y Normas Internacionales. CAPACIDAD DE CARGA: 150 Kilos. ZAPATAS resistentes, durable en acero galvanizado, con suela antideslizante, Las escaleras deben contar con zapatas o pies antideslizantes para evitar que se deslicen, especialmente en superficies lisas, Peldaños antideslizantes en polipropileno de alto impacto </t>
    </r>
  </si>
  <si>
    <t>Silla ergonómica tipo ejecutiva con brazos  graduables, espaldar alto en cuero sintetico y reclinable negra, base de cinco aspas con un diámetro, mínimo de 600mm estructura cromada, rodachinas dobles en goma. Sistema de elevacion neumatica, sistema sincorcontacto y basculante. Movimiento bascular del asiento. Toda la tortillería que ancla el plato con el asiento va con rosca fina, su correspondiente guasa y arandela, contacto permanente 16 grados de inclinación, ajuste de profundidad de la espalda respecto al asiento y ajuste de altura de la espalda.  LLevara ajuste lumbar, la silla tendra el acabado en paño hilat recubierto con scotch - Haggard combustión retardada o cuero sintetico. El color se define en sitio con el supervisor después de adjudicado. 
NOTA:  El acabado de la silla variara segun el espacio donde se instale.  Para salas de audiencias sera en cuero sintetico y para despachos, centros de servicios y areas complementarias, la silla en paño.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</si>
</sst>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6" formatCode="&quot;$&quot;\ #,##0;[Red]\-&quot;$&quot;\ #,##0"/>
    <numFmt numFmtId="44" formatCode="_-&quot;$&quot;\ * #,##0.00_-;\-&quot;$&quot;\ * #,##0.00_-;_-&quot;$&quot;\ * &quot;-&quot;??_-;_-@_-"/>
  </numFmts>
  <fonts count="10" x14ac:knownFonts="1">
    <font>
      <sz val="11"/>
      <color theme="1"/>
      <name val="Calibri"/>
      <family val="2"/>
      <scheme val="minor"/>
    </font>
    <font>
      <b/>
      <sz val="6"/>
      <color rgb="FF000000"/>
      <name val="Arial"/>
      <family val="2"/>
    </font>
    <font>
      <sz val="6"/>
      <color rgb="FF000000"/>
      <name val="Arial"/>
      <family val="2"/>
    </font>
    <font>
      <sz val="6"/>
      <color theme="1"/>
      <name val="Arial"/>
      <family val="2"/>
    </font>
    <font>
      <b/>
      <sz val="6"/>
      <color theme="1"/>
      <name val="Arial"/>
      <family val="2"/>
    </font>
    <font>
      <b/>
      <sz val="8"/>
      <color theme="1"/>
      <name val="Arial"/>
      <family val="2"/>
    </font>
    <font>
      <sz val="11"/>
      <color theme="1"/>
      <name val="Arial"/>
      <family val="2"/>
    </font>
    <font>
      <b/>
      <sz val="11"/>
      <color rgb="FF000000"/>
      <name val="Arial"/>
      <family val="2"/>
    </font>
    <font>
      <b/>
      <sz val="11"/>
      <color theme="1"/>
      <name val="Arial"/>
      <family val="2"/>
    </font>
    <font>
      <sz val="11"/>
      <color theme="1"/>
      <name val="Calibri"/>
      <family val="2"/>
      <scheme val="minor"/>
    </font>
  </fonts>
  <fills count="9">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
      <patternFill patternType="solid">
        <fgColor theme="9"/>
        <bgColor indexed="64"/>
      </patternFill>
    </fill>
    <fill>
      <patternFill patternType="solid">
        <fgColor theme="0"/>
        <bgColor indexed="64"/>
      </patternFill>
    </fill>
    <fill>
      <patternFill patternType="solid">
        <fgColor theme="0" tint="-0.249977111117893"/>
        <bgColor indexed="64"/>
      </patternFill>
    </fill>
    <fill>
      <patternFill patternType="solid">
        <fgColor theme="2" tint="-9.9978637043366805E-2"/>
        <bgColor indexed="64"/>
      </patternFill>
    </fill>
    <fill>
      <patternFill patternType="solid">
        <fgColor rgb="FFFFFF0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44" fontId="9" fillId="0" borderId="0" applyFont="0" applyFill="0" applyBorder="0" applyAlignment="0" applyProtection="0"/>
  </cellStyleXfs>
  <cellXfs count="64">
    <xf numFmtId="0" fontId="0" fillId="0" borderId="0" xfId="0"/>
    <xf numFmtId="4" fontId="1" fillId="0" borderId="0" xfId="0" applyNumberFormat="1" applyFont="1" applyAlignment="1">
      <alignment horizontal="center" vertical="center"/>
    </xf>
    <xf numFmtId="4" fontId="2" fillId="0" borderId="0" xfId="0" applyNumberFormat="1" applyFont="1" applyAlignment="1">
      <alignment vertical="center"/>
    </xf>
    <xf numFmtId="0" fontId="2" fillId="4" borderId="1" xfId="0" applyFont="1" applyFill="1" applyBorder="1" applyAlignment="1">
      <alignment horizontal="justify" wrapText="1"/>
    </xf>
    <xf numFmtId="0" fontId="2" fillId="0" borderId="1" xfId="0" applyFont="1" applyBorder="1" applyAlignment="1">
      <alignment horizontal="justify" vertical="center" wrapText="1"/>
    </xf>
    <xf numFmtId="0" fontId="2" fillId="0" borderId="1" xfId="0" applyFont="1" applyBorder="1" applyAlignment="1">
      <alignment horizontal="justify" vertical="top" wrapText="1"/>
    </xf>
    <xf numFmtId="0" fontId="3" fillId="4" borderId="1" xfId="0" applyFont="1" applyFill="1" applyBorder="1" applyAlignment="1">
      <alignment horizontal="justify" vertical="center" wrapText="1"/>
    </xf>
    <xf numFmtId="0" fontId="3" fillId="0" borderId="1" xfId="0" applyFont="1" applyBorder="1" applyAlignment="1">
      <alignment horizontal="justify" vertical="top" wrapText="1"/>
    </xf>
    <xf numFmtId="0" fontId="3" fillId="0" borderId="1" xfId="0" applyFont="1" applyBorder="1" applyAlignment="1">
      <alignment horizontal="justify" vertical="center" wrapText="1"/>
    </xf>
    <xf numFmtId="0" fontId="2" fillId="4" borderId="1" xfId="0" applyFont="1" applyFill="1" applyBorder="1" applyAlignment="1">
      <alignment vertical="top" wrapText="1"/>
    </xf>
    <xf numFmtId="0" fontId="2" fillId="0" borderId="1" xfId="0" applyFont="1" applyBorder="1" applyAlignment="1">
      <alignment vertical="top" wrapText="1"/>
    </xf>
    <xf numFmtId="0" fontId="3" fillId="5" borderId="1" xfId="0" applyFont="1" applyFill="1" applyBorder="1" applyAlignment="1">
      <alignment horizontal="center" vertical="center"/>
    </xf>
    <xf numFmtId="0" fontId="4" fillId="5" borderId="1" xfId="0" applyFont="1" applyFill="1" applyBorder="1" applyAlignment="1">
      <alignment horizontal="center" vertical="center" wrapText="1"/>
    </xf>
    <xf numFmtId="0" fontId="1" fillId="4" borderId="1" xfId="0" applyFont="1" applyFill="1" applyBorder="1" applyAlignment="1">
      <alignment vertical="top" wrapText="1"/>
    </xf>
    <xf numFmtId="0" fontId="2" fillId="5" borderId="1" xfId="0" applyFont="1" applyFill="1" applyBorder="1" applyAlignment="1">
      <alignment wrapText="1"/>
    </xf>
    <xf numFmtId="4" fontId="3" fillId="4" borderId="0" xfId="0" applyNumberFormat="1" applyFont="1" applyFill="1"/>
    <xf numFmtId="0" fontId="2" fillId="5" borderId="1" xfId="0" applyFont="1" applyFill="1" applyBorder="1" applyAlignment="1">
      <alignment vertical="top" wrapText="1"/>
    </xf>
    <xf numFmtId="0" fontId="3" fillId="5" borderId="0" xfId="0" applyFont="1" applyFill="1" applyAlignment="1">
      <alignment horizontal="center" vertical="center"/>
    </xf>
    <xf numFmtId="0" fontId="2" fillId="5" borderId="0" xfId="0" applyFont="1" applyFill="1" applyAlignment="1">
      <alignment vertical="top" wrapText="1"/>
    </xf>
    <xf numFmtId="0" fontId="4" fillId="5" borderId="0" xfId="0" applyFont="1" applyFill="1" applyAlignment="1">
      <alignment horizontal="center" vertical="center" wrapText="1"/>
    </xf>
    <xf numFmtId="4" fontId="3" fillId="0" borderId="0" xfId="0" applyNumberFormat="1" applyFont="1"/>
    <xf numFmtId="4" fontId="2" fillId="0" borderId="1" xfId="0" applyNumberFormat="1" applyFont="1" applyBorder="1" applyAlignment="1">
      <alignment horizontal="center" vertical="center"/>
    </xf>
    <xf numFmtId="6" fontId="2" fillId="0" borderId="1" xfId="0" applyNumberFormat="1" applyFont="1" applyBorder="1" applyAlignment="1">
      <alignment horizontal="center" vertical="center"/>
    </xf>
    <xf numFmtId="0" fontId="1" fillId="0" borderId="0" xfId="0" applyFont="1" applyAlignment="1">
      <alignment horizontal="center" vertical="center"/>
    </xf>
    <xf numFmtId="0" fontId="2" fillId="0" borderId="1" xfId="0" applyFont="1" applyBorder="1" applyAlignment="1">
      <alignment horizontal="center" vertical="center"/>
    </xf>
    <xf numFmtId="0" fontId="1" fillId="0" borderId="1" xfId="0" applyFont="1" applyBorder="1" applyAlignment="1">
      <alignment horizontal="center" vertical="center" wrapText="1"/>
    </xf>
    <xf numFmtId="0" fontId="6" fillId="0" borderId="0" xfId="0" applyFont="1"/>
    <xf numFmtId="0" fontId="6" fillId="0" borderId="0" xfId="0" applyFont="1" applyAlignment="1">
      <alignment vertical="top"/>
    </xf>
    <xf numFmtId="4" fontId="6" fillId="0" borderId="0" xfId="0" applyNumberFormat="1" applyFont="1"/>
    <xf numFmtId="0" fontId="1" fillId="0" borderId="1" xfId="0" applyFont="1" applyBorder="1" applyAlignment="1">
      <alignment horizontal="center" vertical="top"/>
    </xf>
    <xf numFmtId="0" fontId="1" fillId="0" borderId="1" xfId="0" applyFont="1" applyBorder="1" applyAlignment="1">
      <alignment horizontal="center" vertical="top" wrapText="1"/>
    </xf>
    <xf numFmtId="4" fontId="1" fillId="3" borderId="1" xfId="0" applyNumberFormat="1" applyFont="1" applyFill="1" applyBorder="1" applyAlignment="1">
      <alignment horizontal="center" vertical="top" wrapText="1"/>
    </xf>
    <xf numFmtId="6" fontId="2" fillId="6" borderId="1" xfId="0" applyNumberFormat="1" applyFont="1" applyFill="1" applyBorder="1" applyAlignment="1">
      <alignment horizontal="center" vertical="center"/>
    </xf>
    <xf numFmtId="4" fontId="2" fillId="2" borderId="1" xfId="0" applyNumberFormat="1" applyFont="1" applyFill="1" applyBorder="1" applyAlignment="1">
      <alignment horizontal="center" vertical="center"/>
    </xf>
    <xf numFmtId="4" fontId="5" fillId="7" borderId="1" xfId="0" applyNumberFormat="1" applyFont="1" applyFill="1" applyBorder="1"/>
    <xf numFmtId="44" fontId="6" fillId="0" borderId="0" xfId="1" applyFont="1"/>
    <xf numFmtId="44" fontId="6" fillId="0" borderId="0" xfId="0" applyNumberFormat="1" applyFont="1"/>
    <xf numFmtId="4" fontId="2" fillId="0" borderId="1" xfId="0" applyNumberFormat="1" applyFont="1" applyBorder="1" applyAlignment="1">
      <alignment horizontal="center" vertical="center"/>
    </xf>
    <xf numFmtId="0" fontId="8" fillId="7" borderId="1" xfId="0" applyFont="1" applyFill="1" applyBorder="1" applyAlignment="1">
      <alignment horizontal="center"/>
    </xf>
    <xf numFmtId="0" fontId="2" fillId="0" borderId="1" xfId="0" applyFont="1" applyBorder="1" applyAlignment="1">
      <alignment horizontal="center" vertical="center"/>
    </xf>
    <xf numFmtId="0" fontId="1" fillId="0" borderId="1" xfId="0" applyFont="1" applyBorder="1" applyAlignment="1">
      <alignment horizontal="center" vertical="center" wrapText="1"/>
    </xf>
    <xf numFmtId="6" fontId="2" fillId="0" borderId="1" xfId="0" applyNumberFormat="1" applyFont="1" applyBorder="1" applyAlignment="1">
      <alignment horizontal="center" vertical="center"/>
    </xf>
    <xf numFmtId="0" fontId="8" fillId="0" borderId="1" xfId="0" applyFont="1" applyBorder="1" applyAlignment="1">
      <alignment horizontal="center"/>
    </xf>
    <xf numFmtId="4" fontId="3" fillId="0" borderId="1" xfId="0" applyNumberFormat="1" applyFont="1" applyBorder="1" applyAlignment="1">
      <alignment horizontal="center" vertical="center"/>
    </xf>
    <xf numFmtId="0" fontId="1" fillId="0" borderId="1" xfId="0" applyFont="1" applyBorder="1" applyAlignment="1">
      <alignment horizontal="center" vertical="center"/>
    </xf>
    <xf numFmtId="0" fontId="3" fillId="0" borderId="2" xfId="0" applyFont="1" applyBorder="1" applyAlignment="1">
      <alignment horizontal="left" vertical="top" wrapText="1"/>
    </xf>
    <xf numFmtId="0" fontId="3" fillId="0" borderId="3" xfId="0" applyFont="1" applyBorder="1" applyAlignment="1">
      <alignment horizontal="left" vertical="top" wrapText="1"/>
    </xf>
    <xf numFmtId="0" fontId="3" fillId="0" borderId="4" xfId="0" applyFont="1" applyBorder="1" applyAlignment="1">
      <alignment horizontal="left" vertical="top" wrapText="1"/>
    </xf>
    <xf numFmtId="0" fontId="6" fillId="0" borderId="5" xfId="0" applyFont="1" applyBorder="1" applyAlignment="1">
      <alignment horizontal="center"/>
    </xf>
    <xf numFmtId="0" fontId="1" fillId="0" borderId="0" xfId="0" applyFont="1" applyAlignment="1">
      <alignment horizontal="center" vertical="center"/>
    </xf>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7" fillId="0" borderId="1" xfId="0" applyFont="1" applyBorder="1" applyAlignment="1">
      <alignment horizontal="center" vertical="center"/>
    </xf>
    <xf numFmtId="4" fontId="1" fillId="3" borderId="2" xfId="0" applyNumberFormat="1" applyFont="1" applyFill="1" applyBorder="1" applyAlignment="1">
      <alignment horizontal="center" vertical="center"/>
    </xf>
    <xf numFmtId="0" fontId="1" fillId="2" borderId="6" xfId="0" applyFont="1" applyFill="1" applyBorder="1" applyAlignment="1">
      <alignment horizontal="center" vertical="center"/>
    </xf>
    <xf numFmtId="0" fontId="1" fillId="2" borderId="8" xfId="0" applyFont="1" applyFill="1" applyBorder="1" applyAlignment="1">
      <alignment horizontal="center" vertical="center"/>
    </xf>
    <xf numFmtId="6" fontId="2" fillId="0" borderId="2" xfId="0" applyNumberFormat="1" applyFont="1" applyBorder="1" applyAlignment="1">
      <alignment horizontal="center" vertical="center"/>
    </xf>
    <xf numFmtId="6" fontId="2" fillId="0" borderId="3" xfId="0" applyNumberFormat="1" applyFont="1" applyBorder="1" applyAlignment="1">
      <alignment horizontal="center" vertical="center"/>
    </xf>
    <xf numFmtId="6" fontId="2" fillId="0" borderId="4" xfId="0" applyNumberFormat="1" applyFont="1" applyBorder="1" applyAlignment="1">
      <alignment horizontal="center" vertical="center"/>
    </xf>
    <xf numFmtId="0" fontId="8" fillId="7" borderId="6" xfId="0" applyFont="1" applyFill="1" applyBorder="1" applyAlignment="1">
      <alignment horizontal="center"/>
    </xf>
    <xf numFmtId="0" fontId="8" fillId="7" borderId="7" xfId="0" applyFont="1" applyFill="1" applyBorder="1" applyAlignment="1">
      <alignment horizontal="center"/>
    </xf>
    <xf numFmtId="0" fontId="8" fillId="7" borderId="8" xfId="0" applyFont="1" applyFill="1" applyBorder="1" applyAlignment="1">
      <alignment horizontal="center"/>
    </xf>
    <xf numFmtId="0" fontId="1" fillId="8" borderId="1" xfId="0" applyFont="1" applyFill="1" applyBorder="1" applyAlignment="1">
      <alignment horizontal="center" vertical="center" wrapText="1"/>
    </xf>
    <xf numFmtId="4" fontId="5" fillId="8" borderId="1" xfId="0" applyNumberFormat="1" applyFont="1" applyFill="1" applyBorder="1"/>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82"/>
  <sheetViews>
    <sheetView tabSelected="1" topLeftCell="A25" zoomScale="90" zoomScaleNormal="90" workbookViewId="0">
      <selection activeCell="A66" sqref="A66"/>
    </sheetView>
  </sheetViews>
  <sheetFormatPr baseColWidth="10" defaultColWidth="11.42578125" defaultRowHeight="14.25" x14ac:dyDescent="0.2"/>
  <cols>
    <col min="1" max="1" width="11.42578125" style="26"/>
    <col min="2" max="2" width="4.28515625" style="26" customWidth="1"/>
    <col min="3" max="3" width="32.5703125" style="26" customWidth="1"/>
    <col min="4" max="4" width="5.42578125" style="26" customWidth="1"/>
    <col min="5" max="5" width="8.42578125" style="26" customWidth="1"/>
    <col min="6" max="6" width="18.5703125" style="26" bestFit="1" customWidth="1"/>
    <col min="7" max="7" width="8.7109375" style="26" customWidth="1"/>
    <col min="8" max="8" width="9.28515625" style="26" customWidth="1"/>
    <col min="9" max="9" width="9" style="20" customWidth="1"/>
    <col min="10" max="10" width="15.5703125" style="20" bestFit="1" customWidth="1"/>
    <col min="11" max="11" width="12" style="26" bestFit="1" customWidth="1"/>
    <col min="12" max="13" width="11.42578125" style="26"/>
    <col min="14" max="14" width="15.28515625" style="26" bestFit="1" customWidth="1"/>
    <col min="15" max="16384" width="11.42578125" style="26"/>
  </cols>
  <sheetData>
    <row r="1" spans="2:10" x14ac:dyDescent="0.2">
      <c r="B1" s="49"/>
      <c r="C1" s="49"/>
      <c r="D1" s="49"/>
      <c r="E1" s="50" t="s">
        <v>0</v>
      </c>
      <c r="F1" s="50"/>
      <c r="G1" s="50" t="s">
        <v>1</v>
      </c>
      <c r="H1" s="50"/>
      <c r="I1" s="1"/>
      <c r="J1" s="2"/>
    </row>
    <row r="2" spans="2:10" x14ac:dyDescent="0.2">
      <c r="B2" s="23"/>
      <c r="C2" s="23"/>
      <c r="D2" s="23"/>
      <c r="E2" s="51" t="s">
        <v>2</v>
      </c>
      <c r="F2" s="51"/>
      <c r="G2" s="51" t="s">
        <v>3</v>
      </c>
      <c r="H2" s="51"/>
      <c r="I2" s="53" t="s">
        <v>4</v>
      </c>
      <c r="J2" s="53"/>
    </row>
    <row r="3" spans="2:10" ht="15" x14ac:dyDescent="0.2">
      <c r="B3" s="52" t="s">
        <v>5</v>
      </c>
      <c r="C3" s="52"/>
      <c r="D3" s="52"/>
      <c r="E3" s="52"/>
      <c r="F3" s="52"/>
      <c r="G3" s="52"/>
      <c r="H3" s="52"/>
      <c r="I3" s="52"/>
      <c r="J3" s="52"/>
    </row>
    <row r="4" spans="2:10" s="27" customFormat="1" ht="24" customHeight="1" x14ac:dyDescent="0.25">
      <c r="B4" s="29" t="s">
        <v>6</v>
      </c>
      <c r="C4" s="29" t="s">
        <v>7</v>
      </c>
      <c r="D4" s="29" t="s">
        <v>8</v>
      </c>
      <c r="E4" s="30" t="s">
        <v>9</v>
      </c>
      <c r="F4" s="30" t="s">
        <v>10</v>
      </c>
      <c r="G4" s="30" t="s">
        <v>9</v>
      </c>
      <c r="H4" s="30" t="s">
        <v>10</v>
      </c>
      <c r="I4" s="31" t="s">
        <v>11</v>
      </c>
      <c r="J4" s="31" t="s">
        <v>12</v>
      </c>
    </row>
    <row r="5" spans="2:10" ht="11.25" customHeight="1" x14ac:dyDescent="0.2">
      <c r="B5" s="39">
        <v>1</v>
      </c>
      <c r="C5" s="3" t="s">
        <v>13</v>
      </c>
      <c r="D5" s="40">
        <v>40</v>
      </c>
      <c r="E5" s="41">
        <v>1100000</v>
      </c>
      <c r="F5" s="41">
        <f>D5*E5</f>
        <v>44000000</v>
      </c>
      <c r="G5" s="41">
        <v>1855000</v>
      </c>
      <c r="H5" s="41">
        <f>G5*D5</f>
        <v>74200000</v>
      </c>
      <c r="I5" s="43">
        <f>+(E5+G5)/2</f>
        <v>1477500</v>
      </c>
      <c r="J5" s="37">
        <f>I5*D5</f>
        <v>59100000</v>
      </c>
    </row>
    <row r="6" spans="2:10" ht="24.75" customHeight="1" x14ac:dyDescent="0.2">
      <c r="B6" s="39"/>
      <c r="C6" s="4" t="s">
        <v>14</v>
      </c>
      <c r="D6" s="40"/>
      <c r="E6" s="41"/>
      <c r="F6" s="41"/>
      <c r="G6" s="41"/>
      <c r="H6" s="41"/>
      <c r="I6" s="43"/>
      <c r="J6" s="37"/>
    </row>
    <row r="7" spans="2:10" ht="33" customHeight="1" x14ac:dyDescent="0.2">
      <c r="B7" s="39"/>
      <c r="C7" s="4" t="s">
        <v>15</v>
      </c>
      <c r="D7" s="40"/>
      <c r="E7" s="41"/>
      <c r="F7" s="41"/>
      <c r="G7" s="41"/>
      <c r="H7" s="41"/>
      <c r="I7" s="43"/>
      <c r="J7" s="37"/>
    </row>
    <row r="8" spans="2:10" ht="16.5" customHeight="1" x14ac:dyDescent="0.2">
      <c r="B8" s="39"/>
      <c r="C8" s="4" t="s">
        <v>16</v>
      </c>
      <c r="D8" s="40"/>
      <c r="E8" s="41"/>
      <c r="F8" s="41"/>
      <c r="G8" s="41"/>
      <c r="H8" s="41"/>
      <c r="I8" s="43"/>
      <c r="J8" s="37"/>
    </row>
    <row r="9" spans="2:10" ht="16.5" customHeight="1" x14ac:dyDescent="0.2">
      <c r="B9" s="39"/>
      <c r="C9" s="4" t="s">
        <v>17</v>
      </c>
      <c r="D9" s="40"/>
      <c r="E9" s="41"/>
      <c r="F9" s="41"/>
      <c r="G9" s="41"/>
      <c r="H9" s="41"/>
      <c r="I9" s="43"/>
      <c r="J9" s="37"/>
    </row>
    <row r="10" spans="2:10" ht="24.75" customHeight="1" x14ac:dyDescent="0.2">
      <c r="B10" s="39"/>
      <c r="C10" s="4" t="s">
        <v>18</v>
      </c>
      <c r="D10" s="40"/>
      <c r="E10" s="41"/>
      <c r="F10" s="41"/>
      <c r="G10" s="41"/>
      <c r="H10" s="41"/>
      <c r="I10" s="43"/>
      <c r="J10" s="37"/>
    </row>
    <row r="11" spans="2:10" ht="16.5" customHeight="1" x14ac:dyDescent="0.2">
      <c r="B11" s="39"/>
      <c r="C11" s="4" t="s">
        <v>19</v>
      </c>
      <c r="D11" s="40"/>
      <c r="E11" s="41"/>
      <c r="F11" s="41"/>
      <c r="G11" s="41"/>
      <c r="H11" s="41"/>
      <c r="I11" s="43"/>
      <c r="J11" s="37"/>
    </row>
    <row r="12" spans="2:10" ht="9" customHeight="1" x14ac:dyDescent="0.2">
      <c r="B12" s="39"/>
      <c r="C12" s="4" t="s">
        <v>20</v>
      </c>
      <c r="D12" s="40"/>
      <c r="E12" s="41"/>
      <c r="F12" s="41"/>
      <c r="G12" s="41"/>
      <c r="H12" s="41"/>
      <c r="I12" s="43"/>
      <c r="J12" s="37"/>
    </row>
    <row r="13" spans="2:10" ht="6.75" customHeight="1" x14ac:dyDescent="0.2">
      <c r="B13" s="39"/>
      <c r="C13" s="4" t="s">
        <v>21</v>
      </c>
      <c r="D13" s="40"/>
      <c r="E13" s="41"/>
      <c r="F13" s="41"/>
      <c r="G13" s="41"/>
      <c r="H13" s="41"/>
      <c r="I13" s="43"/>
      <c r="J13" s="37"/>
    </row>
    <row r="14" spans="2:10" ht="16.5" x14ac:dyDescent="0.2">
      <c r="B14" s="39"/>
      <c r="C14" s="4" t="s">
        <v>22</v>
      </c>
      <c r="D14" s="40"/>
      <c r="E14" s="41"/>
      <c r="F14" s="41"/>
      <c r="G14" s="41"/>
      <c r="H14" s="41"/>
      <c r="I14" s="43"/>
      <c r="J14" s="37"/>
    </row>
    <row r="15" spans="2:10" ht="140.25" customHeight="1" x14ac:dyDescent="0.2">
      <c r="B15" s="39"/>
      <c r="C15" s="4" t="s">
        <v>23</v>
      </c>
      <c r="D15" s="40"/>
      <c r="E15" s="41"/>
      <c r="F15" s="41"/>
      <c r="G15" s="41"/>
      <c r="H15" s="41"/>
      <c r="I15" s="43"/>
      <c r="J15" s="37"/>
    </row>
    <row r="16" spans="2:10" ht="10.5" customHeight="1" x14ac:dyDescent="0.2">
      <c r="B16" s="39"/>
      <c r="C16" s="4" t="s">
        <v>24</v>
      </c>
      <c r="D16" s="40"/>
      <c r="E16" s="41"/>
      <c r="F16" s="41"/>
      <c r="G16" s="41"/>
      <c r="H16" s="41"/>
      <c r="I16" s="43"/>
      <c r="J16" s="37"/>
    </row>
    <row r="17" spans="2:13" ht="36" customHeight="1" x14ac:dyDescent="0.2">
      <c r="B17" s="39"/>
      <c r="C17" s="5" t="s">
        <v>25</v>
      </c>
      <c r="D17" s="40"/>
      <c r="E17" s="41"/>
      <c r="F17" s="41"/>
      <c r="G17" s="41"/>
      <c r="H17" s="41"/>
      <c r="I17" s="43"/>
      <c r="J17" s="37"/>
    </row>
    <row r="18" spans="2:13" ht="12.75" customHeight="1" x14ac:dyDescent="0.2">
      <c r="B18" s="39"/>
      <c r="C18" s="4" t="s">
        <v>26</v>
      </c>
      <c r="D18" s="40"/>
      <c r="E18" s="41"/>
      <c r="F18" s="41"/>
      <c r="G18" s="41"/>
      <c r="H18" s="41"/>
      <c r="I18" s="43"/>
      <c r="J18" s="37"/>
    </row>
    <row r="19" spans="2:13" ht="57.75" customHeight="1" x14ac:dyDescent="0.2">
      <c r="B19" s="39"/>
      <c r="C19" s="5" t="s">
        <v>27</v>
      </c>
      <c r="D19" s="40"/>
      <c r="E19" s="41"/>
      <c r="F19" s="41"/>
      <c r="G19" s="41"/>
      <c r="H19" s="41"/>
      <c r="I19" s="43"/>
      <c r="J19" s="37"/>
    </row>
    <row r="20" spans="2:13" ht="10.5" customHeight="1" x14ac:dyDescent="0.2">
      <c r="B20" s="39"/>
      <c r="C20" s="4" t="s">
        <v>28</v>
      </c>
      <c r="D20" s="40"/>
      <c r="E20" s="41"/>
      <c r="F20" s="41"/>
      <c r="G20" s="41"/>
      <c r="H20" s="41"/>
      <c r="I20" s="43"/>
      <c r="J20" s="37"/>
    </row>
    <row r="21" spans="2:13" ht="123" customHeight="1" x14ac:dyDescent="0.2">
      <c r="B21" s="39"/>
      <c r="C21" s="4" t="s">
        <v>29</v>
      </c>
      <c r="D21" s="40"/>
      <c r="E21" s="41"/>
      <c r="F21" s="41"/>
      <c r="G21" s="41"/>
      <c r="H21" s="41"/>
      <c r="I21" s="43"/>
      <c r="J21" s="37"/>
    </row>
    <row r="22" spans="2:13" ht="12" customHeight="1" x14ac:dyDescent="0.2">
      <c r="B22" s="39">
        <v>2</v>
      </c>
      <c r="C22" s="6" t="s">
        <v>30</v>
      </c>
      <c r="D22" s="62">
        <v>27</v>
      </c>
      <c r="E22" s="41">
        <v>580000</v>
      </c>
      <c r="F22" s="41">
        <f>D22*E22</f>
        <v>15660000</v>
      </c>
      <c r="G22" s="41">
        <v>545500</v>
      </c>
      <c r="H22" s="41">
        <f>D22*G22</f>
        <v>14728500</v>
      </c>
      <c r="I22" s="37">
        <f>+(E22+G22)/2</f>
        <v>562750</v>
      </c>
      <c r="J22" s="37">
        <f>I22*D22</f>
        <v>15194250</v>
      </c>
    </row>
    <row r="23" spans="2:13" ht="26.25" customHeight="1" x14ac:dyDescent="0.2">
      <c r="B23" s="39"/>
      <c r="C23" s="7" t="s">
        <v>31</v>
      </c>
      <c r="D23" s="62"/>
      <c r="E23" s="41"/>
      <c r="F23" s="41"/>
      <c r="G23" s="41"/>
      <c r="H23" s="41"/>
      <c r="I23" s="37"/>
      <c r="J23" s="37"/>
    </row>
    <row r="24" spans="2:13" ht="16.5" x14ac:dyDescent="0.2">
      <c r="B24" s="39"/>
      <c r="C24" s="8" t="s">
        <v>32</v>
      </c>
      <c r="D24" s="62"/>
      <c r="E24" s="41"/>
      <c r="F24" s="41"/>
      <c r="G24" s="41"/>
      <c r="H24" s="41"/>
      <c r="I24" s="37"/>
      <c r="J24" s="37"/>
    </row>
    <row r="25" spans="2:13" ht="17.25" customHeight="1" x14ac:dyDescent="0.2">
      <c r="B25" s="39"/>
      <c r="C25" s="7" t="s">
        <v>33</v>
      </c>
      <c r="D25" s="62"/>
      <c r="E25" s="41"/>
      <c r="F25" s="41"/>
      <c r="G25" s="41"/>
      <c r="H25" s="41"/>
      <c r="I25" s="37"/>
      <c r="J25" s="37"/>
    </row>
    <row r="26" spans="2:13" ht="18.75" customHeight="1" x14ac:dyDescent="0.2">
      <c r="B26" s="39"/>
      <c r="C26" s="7" t="s">
        <v>34</v>
      </c>
      <c r="D26" s="62"/>
      <c r="E26" s="41"/>
      <c r="F26" s="41"/>
      <c r="G26" s="41"/>
      <c r="H26" s="41"/>
      <c r="I26" s="37"/>
      <c r="J26" s="37"/>
    </row>
    <row r="27" spans="2:13" ht="18.75" customHeight="1" x14ac:dyDescent="0.2">
      <c r="B27" s="39"/>
      <c r="C27" s="7" t="s">
        <v>35</v>
      </c>
      <c r="D27" s="62"/>
      <c r="E27" s="41"/>
      <c r="F27" s="41"/>
      <c r="G27" s="41"/>
      <c r="H27" s="41"/>
      <c r="I27" s="37"/>
      <c r="J27" s="37"/>
    </row>
    <row r="28" spans="2:13" ht="17.25" customHeight="1" x14ac:dyDescent="0.2">
      <c r="B28" s="39"/>
      <c r="C28" s="7" t="s">
        <v>36</v>
      </c>
      <c r="D28" s="62"/>
      <c r="E28" s="41"/>
      <c r="F28" s="41"/>
      <c r="G28" s="41"/>
      <c r="H28" s="41"/>
      <c r="I28" s="37"/>
      <c r="J28" s="37"/>
    </row>
    <row r="29" spans="2:13" ht="18.75" customHeight="1" x14ac:dyDescent="0.2">
      <c r="B29" s="39"/>
      <c r="C29" s="7" t="s">
        <v>37</v>
      </c>
      <c r="D29" s="62"/>
      <c r="E29" s="41"/>
      <c r="F29" s="41"/>
      <c r="G29" s="41"/>
      <c r="H29" s="41"/>
      <c r="I29" s="37"/>
      <c r="J29" s="37"/>
    </row>
    <row r="30" spans="2:13" ht="16.5" customHeight="1" x14ac:dyDescent="0.2">
      <c r="B30" s="39"/>
      <c r="C30" s="7" t="s">
        <v>38</v>
      </c>
      <c r="D30" s="62"/>
      <c r="E30" s="41"/>
      <c r="F30" s="41"/>
      <c r="G30" s="41"/>
      <c r="H30" s="41"/>
      <c r="I30" s="37"/>
      <c r="J30" s="37"/>
    </row>
    <row r="31" spans="2:13" ht="18" customHeight="1" x14ac:dyDescent="0.2">
      <c r="B31" s="39"/>
      <c r="C31" s="7" t="s">
        <v>39</v>
      </c>
      <c r="D31" s="62"/>
      <c r="E31" s="41"/>
      <c r="F31" s="41"/>
      <c r="G31" s="41"/>
      <c r="H31" s="41"/>
      <c r="I31" s="37"/>
      <c r="J31" s="37"/>
      <c r="M31" s="26">
        <v>24761000</v>
      </c>
    </row>
    <row r="32" spans="2:13" ht="15.75" customHeight="1" x14ac:dyDescent="0.2">
      <c r="B32" s="39"/>
      <c r="C32" s="7" t="s">
        <v>40</v>
      </c>
      <c r="D32" s="62"/>
      <c r="E32" s="41"/>
      <c r="F32" s="41"/>
      <c r="G32" s="41"/>
      <c r="H32" s="41"/>
      <c r="I32" s="37"/>
      <c r="J32" s="37"/>
    </row>
    <row r="33" spans="2:10" ht="18" customHeight="1" x14ac:dyDescent="0.2">
      <c r="B33" s="39"/>
      <c r="C33" s="7" t="s">
        <v>41</v>
      </c>
      <c r="D33" s="62"/>
      <c r="E33" s="41"/>
      <c r="F33" s="41"/>
      <c r="G33" s="41"/>
      <c r="H33" s="41"/>
      <c r="I33" s="37"/>
      <c r="J33" s="37"/>
    </row>
    <row r="34" spans="2:10" ht="14.25" customHeight="1" x14ac:dyDescent="0.2">
      <c r="B34" s="39"/>
      <c r="C34" s="7" t="s">
        <v>42</v>
      </c>
      <c r="D34" s="62"/>
      <c r="E34" s="41"/>
      <c r="F34" s="41"/>
      <c r="G34" s="41"/>
      <c r="H34" s="41"/>
      <c r="I34" s="37"/>
      <c r="J34" s="37"/>
    </row>
    <row r="35" spans="2:10" ht="18" customHeight="1" x14ac:dyDescent="0.2">
      <c r="B35" s="39"/>
      <c r="C35" s="7" t="s">
        <v>43</v>
      </c>
      <c r="D35" s="62"/>
      <c r="E35" s="41"/>
      <c r="F35" s="41"/>
      <c r="G35" s="41"/>
      <c r="H35" s="41"/>
      <c r="I35" s="37"/>
      <c r="J35" s="37"/>
    </row>
    <row r="36" spans="2:10" ht="27.75" customHeight="1" x14ac:dyDescent="0.2">
      <c r="B36" s="39"/>
      <c r="C36" s="7" t="s">
        <v>44</v>
      </c>
      <c r="D36" s="62"/>
      <c r="E36" s="41"/>
      <c r="F36" s="41"/>
      <c r="G36" s="41"/>
      <c r="H36" s="41"/>
      <c r="I36" s="37"/>
      <c r="J36" s="37"/>
    </row>
    <row r="37" spans="2:10" ht="26.25" customHeight="1" x14ac:dyDescent="0.2">
      <c r="B37" s="39"/>
      <c r="C37" s="7" t="s">
        <v>45</v>
      </c>
      <c r="D37" s="62"/>
      <c r="E37" s="41"/>
      <c r="F37" s="41"/>
      <c r="G37" s="41"/>
      <c r="H37" s="41"/>
      <c r="I37" s="37"/>
      <c r="J37" s="37"/>
    </row>
    <row r="38" spans="2:10" ht="13.5" customHeight="1" x14ac:dyDescent="0.2">
      <c r="B38" s="39"/>
      <c r="C38" s="8" t="s">
        <v>46</v>
      </c>
      <c r="D38" s="62"/>
      <c r="E38" s="41"/>
      <c r="F38" s="41"/>
      <c r="G38" s="41"/>
      <c r="H38" s="41"/>
      <c r="I38" s="37"/>
      <c r="J38" s="37"/>
    </row>
    <row r="39" spans="2:10" ht="18" customHeight="1" x14ac:dyDescent="0.2">
      <c r="B39" s="39"/>
      <c r="C39" s="8" t="s">
        <v>47</v>
      </c>
      <c r="D39" s="62"/>
      <c r="E39" s="41"/>
      <c r="F39" s="41"/>
      <c r="G39" s="41"/>
      <c r="H39" s="41"/>
      <c r="I39" s="37"/>
      <c r="J39" s="37"/>
    </row>
    <row r="40" spans="2:10" x14ac:dyDescent="0.2">
      <c r="B40" s="24"/>
      <c r="C40" s="6" t="s">
        <v>83</v>
      </c>
      <c r="D40" s="25"/>
      <c r="E40" s="22"/>
      <c r="F40" s="22"/>
      <c r="G40" s="22"/>
      <c r="H40" s="22"/>
      <c r="I40" s="21"/>
      <c r="J40" s="21"/>
    </row>
    <row r="41" spans="2:10" ht="133.15" customHeight="1" x14ac:dyDescent="0.2">
      <c r="B41" s="24">
        <v>3</v>
      </c>
      <c r="C41" s="8" t="s">
        <v>85</v>
      </c>
      <c r="D41" s="25">
        <v>12</v>
      </c>
      <c r="E41" s="22">
        <v>650000</v>
      </c>
      <c r="F41" s="22">
        <f>D41*E41</f>
        <v>7800000</v>
      </c>
      <c r="G41" s="22">
        <v>819167</v>
      </c>
      <c r="H41" s="22">
        <f>G41*D41</f>
        <v>9830004</v>
      </c>
      <c r="I41" s="21">
        <f>(E41+G41)/2</f>
        <v>734583.5</v>
      </c>
      <c r="J41" s="21">
        <f>D41*I41</f>
        <v>8815002</v>
      </c>
    </row>
    <row r="42" spans="2:10" ht="8.25" customHeight="1" x14ac:dyDescent="0.2">
      <c r="B42" s="39">
        <v>4</v>
      </c>
      <c r="C42" s="9" t="s">
        <v>48</v>
      </c>
      <c r="D42" s="62">
        <v>50</v>
      </c>
      <c r="E42" s="41">
        <v>145000</v>
      </c>
      <c r="F42" s="41">
        <f>D42*E42</f>
        <v>7250000</v>
      </c>
      <c r="G42" s="41">
        <v>130900</v>
      </c>
      <c r="H42" s="41">
        <f>D42*G42</f>
        <v>6545000</v>
      </c>
      <c r="I42" s="37">
        <f>+(E42+G42)/2</f>
        <v>137950</v>
      </c>
      <c r="J42" s="37">
        <f>I42*D42</f>
        <v>6897500</v>
      </c>
    </row>
    <row r="43" spans="2:10" ht="69" customHeight="1" x14ac:dyDescent="0.2">
      <c r="B43" s="39"/>
      <c r="C43" s="10" t="s">
        <v>49</v>
      </c>
      <c r="D43" s="62"/>
      <c r="E43" s="41"/>
      <c r="F43" s="41"/>
      <c r="G43" s="41"/>
      <c r="H43" s="41"/>
      <c r="I43" s="37"/>
      <c r="J43" s="37"/>
    </row>
    <row r="44" spans="2:10" ht="16.5" customHeight="1" x14ac:dyDescent="0.2">
      <c r="B44" s="39"/>
      <c r="C44" s="10" t="s">
        <v>50</v>
      </c>
      <c r="D44" s="62"/>
      <c r="E44" s="41"/>
      <c r="F44" s="41"/>
      <c r="G44" s="41"/>
      <c r="H44" s="41"/>
      <c r="I44" s="37"/>
      <c r="J44" s="37"/>
    </row>
    <row r="45" spans="2:10" ht="18.75" customHeight="1" x14ac:dyDescent="0.2">
      <c r="B45" s="39"/>
      <c r="C45" s="10" t="s">
        <v>51</v>
      </c>
      <c r="D45" s="62"/>
      <c r="E45" s="41"/>
      <c r="F45" s="41"/>
      <c r="G45" s="41"/>
      <c r="H45" s="41"/>
      <c r="I45" s="37"/>
      <c r="J45" s="37"/>
    </row>
    <row r="46" spans="2:10" ht="9.75" customHeight="1" x14ac:dyDescent="0.2">
      <c r="B46" s="39"/>
      <c r="C46" s="10" t="s">
        <v>52</v>
      </c>
      <c r="D46" s="62"/>
      <c r="E46" s="41"/>
      <c r="F46" s="41"/>
      <c r="G46" s="41"/>
      <c r="H46" s="41"/>
      <c r="I46" s="37"/>
      <c r="J46" s="37"/>
    </row>
    <row r="47" spans="2:10" ht="17.25" customHeight="1" x14ac:dyDescent="0.2">
      <c r="B47" s="39"/>
      <c r="C47" s="10" t="s">
        <v>53</v>
      </c>
      <c r="D47" s="62"/>
      <c r="E47" s="41"/>
      <c r="F47" s="41"/>
      <c r="G47" s="41"/>
      <c r="H47" s="41"/>
      <c r="I47" s="37"/>
      <c r="J47" s="37"/>
    </row>
    <row r="48" spans="2:10" ht="10.5" customHeight="1" x14ac:dyDescent="0.2">
      <c r="B48" s="39"/>
      <c r="C48" s="10" t="s">
        <v>54</v>
      </c>
      <c r="D48" s="62"/>
      <c r="E48" s="41"/>
      <c r="F48" s="41"/>
      <c r="G48" s="41"/>
      <c r="H48" s="41"/>
      <c r="I48" s="37"/>
      <c r="J48" s="37"/>
    </row>
    <row r="49" spans="2:10" ht="17.25" customHeight="1" x14ac:dyDescent="0.2">
      <c r="B49" s="39"/>
      <c r="C49" s="10" t="s">
        <v>55</v>
      </c>
      <c r="D49" s="62"/>
      <c r="E49" s="41"/>
      <c r="F49" s="41"/>
      <c r="G49" s="41"/>
      <c r="H49" s="41"/>
      <c r="I49" s="37"/>
      <c r="J49" s="37"/>
    </row>
    <row r="50" spans="2:10" ht="9.75" customHeight="1" x14ac:dyDescent="0.2">
      <c r="B50" s="39"/>
      <c r="C50" s="10" t="s">
        <v>56</v>
      </c>
      <c r="D50" s="62"/>
      <c r="E50" s="41"/>
      <c r="F50" s="41"/>
      <c r="G50" s="41"/>
      <c r="H50" s="41"/>
      <c r="I50" s="37"/>
      <c r="J50" s="37"/>
    </row>
    <row r="51" spans="2:10" ht="10.5" customHeight="1" x14ac:dyDescent="0.2">
      <c r="B51" s="39"/>
      <c r="C51" s="10" t="s">
        <v>57</v>
      </c>
      <c r="D51" s="62"/>
      <c r="E51" s="41"/>
      <c r="F51" s="41"/>
      <c r="G51" s="41"/>
      <c r="H51" s="41"/>
      <c r="I51" s="37"/>
      <c r="J51" s="37"/>
    </row>
    <row r="52" spans="2:10" ht="9.75" customHeight="1" x14ac:dyDescent="0.2">
      <c r="B52" s="39"/>
      <c r="C52" s="10" t="s">
        <v>58</v>
      </c>
      <c r="D52" s="62"/>
      <c r="E52" s="41"/>
      <c r="F52" s="41"/>
      <c r="G52" s="41"/>
      <c r="H52" s="41"/>
      <c r="I52" s="37"/>
      <c r="J52" s="37"/>
    </row>
    <row r="53" spans="2:10" ht="117" customHeight="1" x14ac:dyDescent="0.2">
      <c r="B53" s="11">
        <v>5</v>
      </c>
      <c r="C53" s="16" t="s">
        <v>59</v>
      </c>
      <c r="D53" s="12">
        <v>7</v>
      </c>
      <c r="E53" s="22">
        <v>1500000</v>
      </c>
      <c r="F53" s="22">
        <f>D53*E53</f>
        <v>10500000</v>
      </c>
      <c r="G53" s="22">
        <v>4500000</v>
      </c>
      <c r="H53" s="22">
        <f>G53*D53</f>
        <v>31500000</v>
      </c>
      <c r="I53" s="21">
        <f>+(E53+G53)/2</f>
        <v>3000000</v>
      </c>
      <c r="J53" s="21">
        <f>I53*D53</f>
        <v>21000000</v>
      </c>
    </row>
    <row r="54" spans="2:10" ht="9.75" customHeight="1" x14ac:dyDescent="0.2">
      <c r="B54" s="39">
        <v>6</v>
      </c>
      <c r="C54" s="13" t="s">
        <v>60</v>
      </c>
      <c r="D54" s="44">
        <v>51</v>
      </c>
      <c r="E54" s="41">
        <v>280000</v>
      </c>
      <c r="F54" s="41">
        <f>D54*E54</f>
        <v>14280000</v>
      </c>
      <c r="G54" s="41">
        <v>235000</v>
      </c>
      <c r="H54" s="41">
        <f>D54*G54</f>
        <v>11985000</v>
      </c>
      <c r="I54" s="37">
        <f>+(E54+G54)/2</f>
        <v>257500</v>
      </c>
      <c r="J54" s="37">
        <f>I54*D54</f>
        <v>13132500</v>
      </c>
    </row>
    <row r="55" spans="2:10" ht="15" customHeight="1" x14ac:dyDescent="0.2">
      <c r="B55" s="39"/>
      <c r="C55" s="10" t="s">
        <v>61</v>
      </c>
      <c r="D55" s="44"/>
      <c r="E55" s="41"/>
      <c r="F55" s="41"/>
      <c r="G55" s="41"/>
      <c r="H55" s="41"/>
      <c r="I55" s="37"/>
      <c r="J55" s="37"/>
    </row>
    <row r="56" spans="2:10" ht="9.75" customHeight="1" x14ac:dyDescent="0.2">
      <c r="B56" s="39"/>
      <c r="C56" s="10" t="s">
        <v>62</v>
      </c>
      <c r="D56" s="44"/>
      <c r="E56" s="41"/>
      <c r="F56" s="41"/>
      <c r="G56" s="41"/>
      <c r="H56" s="41"/>
      <c r="I56" s="37"/>
      <c r="J56" s="37"/>
    </row>
    <row r="57" spans="2:10" ht="10.5" customHeight="1" x14ac:dyDescent="0.2">
      <c r="B57" s="39"/>
      <c r="C57" s="10" t="s">
        <v>63</v>
      </c>
      <c r="D57" s="44"/>
      <c r="E57" s="41"/>
      <c r="F57" s="41"/>
      <c r="G57" s="41"/>
      <c r="H57" s="41"/>
      <c r="I57" s="37"/>
      <c r="J57" s="37"/>
    </row>
    <row r="58" spans="2:10" ht="17.25" customHeight="1" x14ac:dyDescent="0.2">
      <c r="B58" s="39"/>
      <c r="C58" s="10" t="s">
        <v>64</v>
      </c>
      <c r="D58" s="44"/>
      <c r="E58" s="41"/>
      <c r="F58" s="41"/>
      <c r="G58" s="41"/>
      <c r="H58" s="41"/>
      <c r="I58" s="37"/>
      <c r="J58" s="37"/>
    </row>
    <row r="59" spans="2:10" ht="9" customHeight="1" x14ac:dyDescent="0.2">
      <c r="B59" s="39"/>
      <c r="C59" s="10" t="s">
        <v>65</v>
      </c>
      <c r="D59" s="44"/>
      <c r="E59" s="41"/>
      <c r="F59" s="41"/>
      <c r="G59" s="41"/>
      <c r="H59" s="41"/>
      <c r="I59" s="37"/>
      <c r="J59" s="37"/>
    </row>
    <row r="60" spans="2:10" ht="9.75" customHeight="1" x14ac:dyDescent="0.2">
      <c r="B60" s="39"/>
      <c r="C60" s="10" t="s">
        <v>66</v>
      </c>
      <c r="D60" s="44"/>
      <c r="E60" s="41"/>
      <c r="F60" s="41"/>
      <c r="G60" s="41"/>
      <c r="H60" s="41"/>
      <c r="I60" s="37"/>
      <c r="J60" s="37"/>
    </row>
    <row r="61" spans="2:10" ht="18" customHeight="1" x14ac:dyDescent="0.2">
      <c r="B61" s="39"/>
      <c r="C61" s="10" t="s">
        <v>67</v>
      </c>
      <c r="D61" s="44"/>
      <c r="E61" s="41"/>
      <c r="F61" s="41"/>
      <c r="G61" s="41"/>
      <c r="H61" s="41"/>
      <c r="I61" s="37"/>
      <c r="J61" s="37"/>
    </row>
    <row r="62" spans="2:10" ht="9.75" customHeight="1" x14ac:dyDescent="0.2">
      <c r="B62" s="39"/>
      <c r="C62" s="10" t="s">
        <v>68</v>
      </c>
      <c r="D62" s="44"/>
      <c r="E62" s="41"/>
      <c r="F62" s="41"/>
      <c r="G62" s="41"/>
      <c r="H62" s="41"/>
      <c r="I62" s="37"/>
      <c r="J62" s="37"/>
    </row>
    <row r="63" spans="2:10" ht="64.5" customHeight="1" x14ac:dyDescent="0.2">
      <c r="B63" s="11">
        <v>7</v>
      </c>
      <c r="C63" s="16" t="s">
        <v>69</v>
      </c>
      <c r="D63" s="12">
        <v>10</v>
      </c>
      <c r="E63" s="22">
        <v>750000</v>
      </c>
      <c r="F63" s="22">
        <f>D63*E63</f>
        <v>7500000</v>
      </c>
      <c r="G63" s="22">
        <v>748000</v>
      </c>
      <c r="H63" s="22">
        <f>D63*G63</f>
        <v>7480000</v>
      </c>
      <c r="I63" s="21">
        <f>+(E63+G63)/2</f>
        <v>749000</v>
      </c>
      <c r="J63" s="21">
        <f>I63*D63</f>
        <v>7490000</v>
      </c>
    </row>
    <row r="64" spans="2:10" ht="60" customHeight="1" x14ac:dyDescent="0.2">
      <c r="B64" s="11">
        <v>8</v>
      </c>
      <c r="C64" s="16" t="s">
        <v>70</v>
      </c>
      <c r="D64" s="12">
        <v>3</v>
      </c>
      <c r="E64" s="22">
        <v>450000</v>
      </c>
      <c r="F64" s="22">
        <f>D64*E64</f>
        <v>1350000</v>
      </c>
      <c r="G64" s="22">
        <v>455000</v>
      </c>
      <c r="H64" s="22">
        <f>D64*G64</f>
        <v>1365000</v>
      </c>
      <c r="I64" s="21">
        <f>+(E64+G64)/2</f>
        <v>452500</v>
      </c>
      <c r="J64" s="21">
        <f>I64*D64</f>
        <v>1357500</v>
      </c>
    </row>
    <row r="65" spans="2:15" ht="57" customHeight="1" x14ac:dyDescent="0.2">
      <c r="B65" s="11">
        <v>9</v>
      </c>
      <c r="C65" s="14" t="s">
        <v>71</v>
      </c>
      <c r="D65" s="12">
        <v>6</v>
      </c>
      <c r="E65" s="22">
        <v>980000</v>
      </c>
      <c r="F65" s="22">
        <f>D65*E65</f>
        <v>5880000</v>
      </c>
      <c r="G65" s="22">
        <v>2647750</v>
      </c>
      <c r="H65" s="22">
        <f>D65*G65</f>
        <v>15886500</v>
      </c>
      <c r="I65" s="21">
        <f>+(E65+G65)/2</f>
        <v>1813875</v>
      </c>
      <c r="J65" s="21">
        <f>I65*D65</f>
        <v>10883250</v>
      </c>
      <c r="M65" s="15" t="s">
        <v>72</v>
      </c>
      <c r="N65" s="15">
        <v>49392994</v>
      </c>
    </row>
    <row r="66" spans="2:15" ht="125.25" customHeight="1" x14ac:dyDescent="0.2">
      <c r="B66" s="11">
        <v>10</v>
      </c>
      <c r="C66" s="16" t="s">
        <v>84</v>
      </c>
      <c r="D66" s="12">
        <v>3</v>
      </c>
      <c r="E66" s="22">
        <v>200000</v>
      </c>
      <c r="F66" s="22">
        <f>D66*E66</f>
        <v>600000</v>
      </c>
      <c r="G66" s="22">
        <v>200000</v>
      </c>
      <c r="H66" s="22">
        <f>D66*G66</f>
        <v>600000</v>
      </c>
      <c r="I66" s="21">
        <f>+(E66+G66)/2</f>
        <v>200000</v>
      </c>
      <c r="J66" s="21">
        <f>I66*D66</f>
        <v>600000</v>
      </c>
      <c r="M66" s="15" t="s">
        <v>73</v>
      </c>
      <c r="N66" s="15">
        <v>144580000</v>
      </c>
    </row>
    <row r="67" spans="2:15" ht="16.5" customHeight="1" x14ac:dyDescent="0.2">
      <c r="B67" s="11"/>
      <c r="C67" s="16"/>
      <c r="D67" s="12"/>
      <c r="E67" s="32" t="s">
        <v>74</v>
      </c>
      <c r="F67" s="22">
        <f>SUM(F5:F65)</f>
        <v>114220000</v>
      </c>
      <c r="G67" s="32" t="s">
        <v>74</v>
      </c>
      <c r="H67" s="22">
        <f>SUM(H5:H65)</f>
        <v>173520004</v>
      </c>
      <c r="I67" s="33" t="s">
        <v>74</v>
      </c>
      <c r="J67" s="33">
        <f>SUM(J5:J66)</f>
        <v>144470002</v>
      </c>
      <c r="K67" s="28">
        <f>N66-J67</f>
        <v>109998</v>
      </c>
      <c r="M67" s="15" t="s">
        <v>75</v>
      </c>
      <c r="N67" s="15">
        <v>6820000</v>
      </c>
    </row>
    <row r="68" spans="2:15" ht="15" x14ac:dyDescent="0.25">
      <c r="B68" s="42" t="s">
        <v>76</v>
      </c>
      <c r="C68" s="42"/>
      <c r="D68" s="42"/>
      <c r="E68" s="42"/>
      <c r="F68" s="42"/>
      <c r="G68" s="42"/>
      <c r="H68" s="42"/>
      <c r="I68" s="42"/>
      <c r="J68" s="42"/>
      <c r="N68" s="28">
        <f>SUM(N65:N67)</f>
        <v>200792994</v>
      </c>
    </row>
    <row r="69" spans="2:15" ht="24" customHeight="1" x14ac:dyDescent="0.2">
      <c r="B69" s="29" t="s">
        <v>6</v>
      </c>
      <c r="C69" s="29" t="s">
        <v>7</v>
      </c>
      <c r="D69" s="29" t="s">
        <v>8</v>
      </c>
      <c r="E69" s="30" t="s">
        <v>9</v>
      </c>
      <c r="F69" s="30" t="s">
        <v>10</v>
      </c>
      <c r="G69" s="30" t="s">
        <v>9</v>
      </c>
      <c r="H69" s="30" t="s">
        <v>10</v>
      </c>
      <c r="I69" s="31" t="s">
        <v>11</v>
      </c>
      <c r="J69" s="31" t="s">
        <v>12</v>
      </c>
      <c r="M69" s="26" t="s">
        <v>77</v>
      </c>
      <c r="N69" s="26">
        <v>25</v>
      </c>
      <c r="O69" s="26">
        <v>25</v>
      </c>
    </row>
    <row r="70" spans="2:15" ht="17.25" x14ac:dyDescent="0.2">
      <c r="B70" s="39">
        <v>1</v>
      </c>
      <c r="C70" s="3" t="s">
        <v>13</v>
      </c>
      <c r="D70" s="40">
        <v>15</v>
      </c>
      <c r="E70" s="41">
        <v>1100000</v>
      </c>
      <c r="F70" s="41">
        <f>D70*E70</f>
        <v>16500000</v>
      </c>
      <c r="G70" s="41">
        <v>1855000</v>
      </c>
      <c r="H70" s="41">
        <f>G70*D70</f>
        <v>27825000</v>
      </c>
      <c r="I70" s="43">
        <f>+(E70+G70)/2</f>
        <v>1477500</v>
      </c>
      <c r="J70" s="37">
        <f>I70*D70</f>
        <v>22162500</v>
      </c>
      <c r="M70" s="26" t="s">
        <v>78</v>
      </c>
      <c r="N70" s="26">
        <v>25</v>
      </c>
      <c r="O70" s="26">
        <v>25</v>
      </c>
    </row>
    <row r="71" spans="2:15" ht="24.75" x14ac:dyDescent="0.2">
      <c r="B71" s="39"/>
      <c r="C71" s="4" t="s">
        <v>14</v>
      </c>
      <c r="D71" s="40"/>
      <c r="E71" s="41"/>
      <c r="F71" s="41"/>
      <c r="G71" s="41"/>
      <c r="H71" s="41"/>
      <c r="I71" s="43"/>
      <c r="J71" s="37"/>
      <c r="M71" s="26" t="s">
        <v>79</v>
      </c>
      <c r="N71" s="26">
        <v>7</v>
      </c>
    </row>
    <row r="72" spans="2:15" ht="33" x14ac:dyDescent="0.2">
      <c r="B72" s="39"/>
      <c r="C72" s="4" t="s">
        <v>15</v>
      </c>
      <c r="D72" s="40"/>
      <c r="E72" s="41"/>
      <c r="F72" s="41"/>
      <c r="G72" s="41"/>
      <c r="H72" s="41"/>
      <c r="I72" s="43"/>
      <c r="J72" s="37"/>
      <c r="M72" s="26" t="s">
        <v>80</v>
      </c>
      <c r="N72" s="26">
        <v>100</v>
      </c>
    </row>
    <row r="73" spans="2:15" ht="16.5" x14ac:dyDescent="0.2">
      <c r="B73" s="39"/>
      <c r="C73" s="4" t="s">
        <v>16</v>
      </c>
      <c r="D73" s="40"/>
      <c r="E73" s="41"/>
      <c r="F73" s="41"/>
      <c r="G73" s="41"/>
      <c r="H73" s="41"/>
      <c r="I73" s="43"/>
      <c r="J73" s="37"/>
    </row>
    <row r="74" spans="2:15" ht="16.5" x14ac:dyDescent="0.2">
      <c r="B74" s="39"/>
      <c r="C74" s="4" t="s">
        <v>17</v>
      </c>
      <c r="D74" s="40"/>
      <c r="E74" s="41"/>
      <c r="F74" s="41"/>
      <c r="G74" s="41"/>
      <c r="H74" s="41"/>
      <c r="I74" s="43"/>
      <c r="J74" s="37"/>
    </row>
    <row r="75" spans="2:15" ht="24.75" x14ac:dyDescent="0.2">
      <c r="B75" s="39"/>
      <c r="C75" s="4" t="s">
        <v>18</v>
      </c>
      <c r="D75" s="40"/>
      <c r="E75" s="41"/>
      <c r="F75" s="41"/>
      <c r="G75" s="41"/>
      <c r="H75" s="41"/>
      <c r="I75" s="43"/>
      <c r="J75" s="37"/>
    </row>
    <row r="76" spans="2:15" ht="16.5" x14ac:dyDescent="0.2">
      <c r="B76" s="39"/>
      <c r="C76" s="4" t="s">
        <v>19</v>
      </c>
      <c r="D76" s="40"/>
      <c r="E76" s="41"/>
      <c r="F76" s="41"/>
      <c r="G76" s="41"/>
      <c r="H76" s="41"/>
      <c r="I76" s="43"/>
      <c r="J76" s="37"/>
    </row>
    <row r="77" spans="2:15" x14ac:dyDescent="0.2">
      <c r="B77" s="39"/>
      <c r="C77" s="4" t="s">
        <v>20</v>
      </c>
      <c r="D77" s="40"/>
      <c r="E77" s="41"/>
      <c r="F77" s="41"/>
      <c r="G77" s="41"/>
      <c r="H77" s="41"/>
      <c r="I77" s="43"/>
      <c r="J77" s="37"/>
    </row>
    <row r="78" spans="2:15" x14ac:dyDescent="0.2">
      <c r="B78" s="39"/>
      <c r="C78" s="4" t="s">
        <v>21</v>
      </c>
      <c r="D78" s="40"/>
      <c r="E78" s="41"/>
      <c r="F78" s="41"/>
      <c r="G78" s="41"/>
      <c r="H78" s="41"/>
      <c r="I78" s="43"/>
      <c r="J78" s="37"/>
    </row>
    <row r="79" spans="2:15" ht="16.5" x14ac:dyDescent="0.2">
      <c r="B79" s="39"/>
      <c r="C79" s="4" t="s">
        <v>22</v>
      </c>
      <c r="D79" s="40"/>
      <c r="E79" s="41"/>
      <c r="F79" s="41"/>
      <c r="G79" s="41"/>
      <c r="H79" s="41"/>
      <c r="I79" s="43"/>
      <c r="J79" s="37"/>
    </row>
    <row r="80" spans="2:15" ht="140.25" x14ac:dyDescent="0.2">
      <c r="B80" s="39"/>
      <c r="C80" s="4" t="s">
        <v>23</v>
      </c>
      <c r="D80" s="40"/>
      <c r="E80" s="41"/>
      <c r="F80" s="41"/>
      <c r="G80" s="41"/>
      <c r="H80" s="41"/>
      <c r="I80" s="43"/>
      <c r="J80" s="37"/>
    </row>
    <row r="81" spans="2:10" x14ac:dyDescent="0.2">
      <c r="B81" s="39"/>
      <c r="C81" s="4" t="s">
        <v>24</v>
      </c>
      <c r="D81" s="40"/>
      <c r="E81" s="41"/>
      <c r="F81" s="41"/>
      <c r="G81" s="41"/>
      <c r="H81" s="41"/>
      <c r="I81" s="43"/>
      <c r="J81" s="37"/>
    </row>
    <row r="82" spans="2:10" ht="33" x14ac:dyDescent="0.2">
      <c r="B82" s="39"/>
      <c r="C82" s="5" t="s">
        <v>25</v>
      </c>
      <c r="D82" s="40"/>
      <c r="E82" s="41"/>
      <c r="F82" s="41"/>
      <c r="G82" s="41"/>
      <c r="H82" s="41"/>
      <c r="I82" s="43"/>
      <c r="J82" s="37"/>
    </row>
    <row r="83" spans="2:10" x14ac:dyDescent="0.2">
      <c r="B83" s="39"/>
      <c r="C83" s="4" t="s">
        <v>26</v>
      </c>
      <c r="D83" s="40"/>
      <c r="E83" s="41"/>
      <c r="F83" s="41"/>
      <c r="G83" s="41"/>
      <c r="H83" s="41"/>
      <c r="I83" s="43"/>
      <c r="J83" s="37"/>
    </row>
    <row r="84" spans="2:10" ht="57.75" x14ac:dyDescent="0.2">
      <c r="B84" s="39"/>
      <c r="C84" s="5" t="s">
        <v>27</v>
      </c>
      <c r="D84" s="40"/>
      <c r="E84" s="41"/>
      <c r="F84" s="41"/>
      <c r="G84" s="41"/>
      <c r="H84" s="41"/>
      <c r="I84" s="43"/>
      <c r="J84" s="37"/>
    </row>
    <row r="85" spans="2:10" x14ac:dyDescent="0.2">
      <c r="B85" s="39"/>
      <c r="C85" s="4" t="s">
        <v>28</v>
      </c>
      <c r="D85" s="40"/>
      <c r="E85" s="41"/>
      <c r="F85" s="41"/>
      <c r="G85" s="41"/>
      <c r="H85" s="41"/>
      <c r="I85" s="43"/>
      <c r="J85" s="37"/>
    </row>
    <row r="86" spans="2:10" ht="132" x14ac:dyDescent="0.2">
      <c r="B86" s="39"/>
      <c r="C86" s="4" t="s">
        <v>29</v>
      </c>
      <c r="D86" s="40"/>
      <c r="E86" s="41"/>
      <c r="F86" s="41"/>
      <c r="G86" s="41"/>
      <c r="H86" s="41"/>
      <c r="I86" s="43"/>
      <c r="J86" s="37"/>
    </row>
    <row r="87" spans="2:10" x14ac:dyDescent="0.2">
      <c r="B87" s="39">
        <v>2</v>
      </c>
      <c r="C87" s="6" t="s">
        <v>30</v>
      </c>
      <c r="D87" s="40">
        <v>12</v>
      </c>
      <c r="E87" s="41">
        <v>580000</v>
      </c>
      <c r="F87" s="41">
        <f>D87*E87</f>
        <v>6960000</v>
      </c>
      <c r="G87" s="41">
        <v>545500</v>
      </c>
      <c r="H87" s="41">
        <f>D87*G87</f>
        <v>6546000</v>
      </c>
      <c r="I87" s="37">
        <f>+(E87+G87)/2</f>
        <v>562750</v>
      </c>
      <c r="J87" s="37">
        <f>I87*D87</f>
        <v>6753000</v>
      </c>
    </row>
    <row r="88" spans="2:10" ht="24.75" x14ac:dyDescent="0.2">
      <c r="B88" s="39"/>
      <c r="C88" s="7" t="s">
        <v>31</v>
      </c>
      <c r="D88" s="40"/>
      <c r="E88" s="41"/>
      <c r="F88" s="41"/>
      <c r="G88" s="41"/>
      <c r="H88" s="41"/>
      <c r="I88" s="37"/>
      <c r="J88" s="37"/>
    </row>
    <row r="89" spans="2:10" ht="16.5" x14ac:dyDescent="0.2">
      <c r="B89" s="39"/>
      <c r="C89" s="8" t="s">
        <v>32</v>
      </c>
      <c r="D89" s="40"/>
      <c r="E89" s="41"/>
      <c r="F89" s="41"/>
      <c r="G89" s="41"/>
      <c r="H89" s="41"/>
      <c r="I89" s="37"/>
      <c r="J89" s="37"/>
    </row>
    <row r="90" spans="2:10" ht="16.5" x14ac:dyDescent="0.2">
      <c r="B90" s="39"/>
      <c r="C90" s="7" t="s">
        <v>33</v>
      </c>
      <c r="D90" s="40"/>
      <c r="E90" s="41"/>
      <c r="F90" s="41"/>
      <c r="G90" s="41"/>
      <c r="H90" s="41"/>
      <c r="I90" s="37"/>
      <c r="J90" s="37"/>
    </row>
    <row r="91" spans="2:10" ht="16.5" x14ac:dyDescent="0.2">
      <c r="B91" s="39"/>
      <c r="C91" s="7" t="s">
        <v>34</v>
      </c>
      <c r="D91" s="40"/>
      <c r="E91" s="41"/>
      <c r="F91" s="41"/>
      <c r="G91" s="41"/>
      <c r="H91" s="41"/>
      <c r="I91" s="37"/>
      <c r="J91" s="37"/>
    </row>
    <row r="92" spans="2:10" ht="16.5" x14ac:dyDescent="0.2">
      <c r="B92" s="39"/>
      <c r="C92" s="7" t="s">
        <v>35</v>
      </c>
      <c r="D92" s="40"/>
      <c r="E92" s="41"/>
      <c r="F92" s="41"/>
      <c r="G92" s="41"/>
      <c r="H92" s="41"/>
      <c r="I92" s="37"/>
      <c r="J92" s="37"/>
    </row>
    <row r="93" spans="2:10" ht="16.5" x14ac:dyDescent="0.2">
      <c r="B93" s="39"/>
      <c r="C93" s="7" t="s">
        <v>36</v>
      </c>
      <c r="D93" s="40"/>
      <c r="E93" s="41"/>
      <c r="F93" s="41"/>
      <c r="G93" s="41"/>
      <c r="H93" s="41"/>
      <c r="I93" s="37"/>
      <c r="J93" s="37"/>
    </row>
    <row r="94" spans="2:10" ht="16.5" x14ac:dyDescent="0.2">
      <c r="B94" s="39"/>
      <c r="C94" s="7" t="s">
        <v>37</v>
      </c>
      <c r="D94" s="40"/>
      <c r="E94" s="41"/>
      <c r="F94" s="41"/>
      <c r="G94" s="41"/>
      <c r="H94" s="41"/>
      <c r="I94" s="37"/>
      <c r="J94" s="37"/>
    </row>
    <row r="95" spans="2:10" ht="16.5" x14ac:dyDescent="0.2">
      <c r="B95" s="39"/>
      <c r="C95" s="7" t="s">
        <v>38</v>
      </c>
      <c r="D95" s="40"/>
      <c r="E95" s="41"/>
      <c r="F95" s="41"/>
      <c r="G95" s="41"/>
      <c r="H95" s="41"/>
      <c r="I95" s="37"/>
      <c r="J95" s="37"/>
    </row>
    <row r="96" spans="2:10" ht="16.5" x14ac:dyDescent="0.2">
      <c r="B96" s="39"/>
      <c r="C96" s="7" t="s">
        <v>39</v>
      </c>
      <c r="D96" s="40"/>
      <c r="E96" s="41"/>
      <c r="F96" s="41"/>
      <c r="G96" s="41"/>
      <c r="H96" s="41"/>
      <c r="I96" s="37"/>
      <c r="J96" s="37"/>
    </row>
    <row r="97" spans="1:13" ht="16.5" x14ac:dyDescent="0.2">
      <c r="B97" s="39"/>
      <c r="C97" s="7" t="s">
        <v>40</v>
      </c>
      <c r="D97" s="40"/>
      <c r="E97" s="41"/>
      <c r="F97" s="41"/>
      <c r="G97" s="41"/>
      <c r="H97" s="41"/>
      <c r="I97" s="37"/>
      <c r="J97" s="37"/>
    </row>
    <row r="98" spans="1:13" ht="16.5" x14ac:dyDescent="0.2">
      <c r="B98" s="39"/>
      <c r="C98" s="7" t="s">
        <v>41</v>
      </c>
      <c r="D98" s="40"/>
      <c r="E98" s="41"/>
      <c r="F98" s="41"/>
      <c r="G98" s="41"/>
      <c r="H98" s="41"/>
      <c r="I98" s="37"/>
      <c r="J98" s="37"/>
    </row>
    <row r="99" spans="1:13" ht="16.5" x14ac:dyDescent="0.2">
      <c r="B99" s="39"/>
      <c r="C99" s="7" t="s">
        <v>42</v>
      </c>
      <c r="D99" s="40"/>
      <c r="E99" s="41"/>
      <c r="F99" s="41"/>
      <c r="G99" s="41"/>
      <c r="H99" s="41"/>
      <c r="I99" s="37"/>
      <c r="J99" s="37"/>
    </row>
    <row r="100" spans="1:13" ht="16.5" x14ac:dyDescent="0.2">
      <c r="B100" s="39"/>
      <c r="C100" s="7" t="s">
        <v>43</v>
      </c>
      <c r="D100" s="40"/>
      <c r="E100" s="41"/>
      <c r="F100" s="41"/>
      <c r="G100" s="41"/>
      <c r="H100" s="41"/>
      <c r="I100" s="37"/>
      <c r="J100" s="37"/>
      <c r="M100" s="26">
        <v>9004000</v>
      </c>
    </row>
    <row r="101" spans="1:13" ht="24.75" x14ac:dyDescent="0.2">
      <c r="B101" s="39"/>
      <c r="C101" s="7" t="s">
        <v>44</v>
      </c>
      <c r="D101" s="40"/>
      <c r="E101" s="41"/>
      <c r="F101" s="41"/>
      <c r="G101" s="41"/>
      <c r="H101" s="41"/>
      <c r="I101" s="37"/>
      <c r="J101" s="37"/>
    </row>
    <row r="102" spans="1:13" ht="24.75" x14ac:dyDescent="0.2">
      <c r="B102" s="39"/>
      <c r="C102" s="7" t="s">
        <v>45</v>
      </c>
      <c r="D102" s="40"/>
      <c r="E102" s="41"/>
      <c r="F102" s="41"/>
      <c r="G102" s="41"/>
      <c r="H102" s="41"/>
      <c r="I102" s="37"/>
      <c r="J102" s="37"/>
    </row>
    <row r="103" spans="1:13" x14ac:dyDescent="0.2">
      <c r="B103" s="39"/>
      <c r="C103" s="8" t="s">
        <v>46</v>
      </c>
      <c r="D103" s="40"/>
      <c r="E103" s="41"/>
      <c r="F103" s="41"/>
      <c r="G103" s="41"/>
      <c r="H103" s="41"/>
      <c r="I103" s="37"/>
      <c r="J103" s="37"/>
    </row>
    <row r="104" spans="1:13" ht="16.5" x14ac:dyDescent="0.2">
      <c r="B104" s="39"/>
      <c r="C104" s="8" t="s">
        <v>47</v>
      </c>
      <c r="D104" s="40"/>
      <c r="E104" s="41"/>
      <c r="F104" s="41"/>
      <c r="G104" s="41"/>
      <c r="H104" s="41"/>
      <c r="I104" s="37"/>
      <c r="J104" s="37"/>
    </row>
    <row r="105" spans="1:13" x14ac:dyDescent="0.2">
      <c r="B105" s="39">
        <v>2</v>
      </c>
      <c r="C105" s="6" t="s">
        <v>83</v>
      </c>
      <c r="D105" s="40">
        <v>6</v>
      </c>
      <c r="E105" s="41">
        <v>650000</v>
      </c>
      <c r="F105" s="41">
        <f>D105*E105</f>
        <v>3900000</v>
      </c>
      <c r="G105" s="41">
        <v>819167</v>
      </c>
      <c r="H105" s="41">
        <f>D105*G105</f>
        <v>4915002</v>
      </c>
      <c r="I105" s="37">
        <f>+(E105+G105)/2</f>
        <v>734583.5</v>
      </c>
      <c r="J105" s="37">
        <f>I105*D105</f>
        <v>4407501</v>
      </c>
    </row>
    <row r="106" spans="1:13" ht="147.6" customHeight="1" x14ac:dyDescent="0.2">
      <c r="A106" s="48"/>
      <c r="B106" s="39"/>
      <c r="C106" s="45" t="s">
        <v>85</v>
      </c>
      <c r="D106" s="40"/>
      <c r="E106" s="41"/>
      <c r="F106" s="41"/>
      <c r="G106" s="41"/>
      <c r="H106" s="41"/>
      <c r="I106" s="37"/>
      <c r="J106" s="37"/>
    </row>
    <row r="107" spans="1:13" ht="13.9" hidden="1" customHeight="1" x14ac:dyDescent="0.2">
      <c r="A107" s="48"/>
      <c r="B107" s="39"/>
      <c r="C107" s="46"/>
      <c r="D107" s="40"/>
      <c r="E107" s="41"/>
      <c r="F107" s="41"/>
      <c r="G107" s="41"/>
      <c r="H107" s="41"/>
      <c r="I107" s="37"/>
      <c r="J107" s="37"/>
    </row>
    <row r="108" spans="1:13" ht="13.9" hidden="1" customHeight="1" x14ac:dyDescent="0.2">
      <c r="A108" s="48"/>
      <c r="B108" s="39"/>
      <c r="C108" s="46"/>
      <c r="D108" s="40"/>
      <c r="E108" s="41"/>
      <c r="F108" s="41"/>
      <c r="G108" s="41"/>
      <c r="H108" s="41"/>
      <c r="I108" s="37"/>
      <c r="J108" s="37"/>
    </row>
    <row r="109" spans="1:13" ht="13.9" hidden="1" customHeight="1" x14ac:dyDescent="0.2">
      <c r="A109" s="48"/>
      <c r="B109" s="39"/>
      <c r="C109" s="46"/>
      <c r="D109" s="40"/>
      <c r="E109" s="41"/>
      <c r="F109" s="41"/>
      <c r="G109" s="41"/>
      <c r="H109" s="41"/>
      <c r="I109" s="37"/>
      <c r="J109" s="37"/>
    </row>
    <row r="110" spans="1:13" ht="13.9" hidden="1" customHeight="1" x14ac:dyDescent="0.2">
      <c r="A110" s="48"/>
      <c r="B110" s="39"/>
      <c r="C110" s="46"/>
      <c r="D110" s="40"/>
      <c r="E110" s="41"/>
      <c r="F110" s="41"/>
      <c r="G110" s="41"/>
      <c r="H110" s="41"/>
      <c r="I110" s="37"/>
      <c r="J110" s="37"/>
    </row>
    <row r="111" spans="1:13" ht="13.9" hidden="1" customHeight="1" x14ac:dyDescent="0.2">
      <c r="A111" s="48"/>
      <c r="B111" s="39"/>
      <c r="C111" s="46"/>
      <c r="D111" s="40"/>
      <c r="E111" s="41"/>
      <c r="F111" s="41"/>
      <c r="G111" s="41"/>
      <c r="H111" s="41"/>
      <c r="I111" s="37"/>
      <c r="J111" s="37"/>
    </row>
    <row r="112" spans="1:13" ht="13.9" hidden="1" customHeight="1" x14ac:dyDescent="0.2">
      <c r="A112" s="48"/>
      <c r="B112" s="39"/>
      <c r="C112" s="46"/>
      <c r="D112" s="40"/>
      <c r="E112" s="41"/>
      <c r="F112" s="41"/>
      <c r="G112" s="41"/>
      <c r="H112" s="41"/>
      <c r="I112" s="37"/>
      <c r="J112" s="37"/>
    </row>
    <row r="113" spans="1:10" ht="13.9" hidden="1" customHeight="1" x14ac:dyDescent="0.2">
      <c r="A113" s="48"/>
      <c r="B113" s="39"/>
      <c r="C113" s="46"/>
      <c r="D113" s="40"/>
      <c r="E113" s="41"/>
      <c r="F113" s="41"/>
      <c r="G113" s="41"/>
      <c r="H113" s="41"/>
      <c r="I113" s="37"/>
      <c r="J113" s="37"/>
    </row>
    <row r="114" spans="1:10" ht="13.9" hidden="1" customHeight="1" x14ac:dyDescent="0.2">
      <c r="A114" s="48"/>
      <c r="B114" s="39"/>
      <c r="C114" s="46"/>
      <c r="D114" s="40"/>
      <c r="E114" s="41"/>
      <c r="F114" s="41"/>
      <c r="G114" s="41"/>
      <c r="H114" s="41"/>
      <c r="I114" s="37"/>
      <c r="J114" s="37"/>
    </row>
    <row r="115" spans="1:10" ht="13.9" hidden="1" customHeight="1" x14ac:dyDescent="0.2">
      <c r="A115" s="48"/>
      <c r="B115" s="39"/>
      <c r="C115" s="46"/>
      <c r="D115" s="40"/>
      <c r="E115" s="41"/>
      <c r="F115" s="41"/>
      <c r="G115" s="41"/>
      <c r="H115" s="41"/>
      <c r="I115" s="37"/>
      <c r="J115" s="37"/>
    </row>
    <row r="116" spans="1:10" ht="13.9" hidden="1" customHeight="1" x14ac:dyDescent="0.2">
      <c r="A116" s="48"/>
      <c r="B116" s="39"/>
      <c r="C116" s="46"/>
      <c r="D116" s="40"/>
      <c r="E116" s="41"/>
      <c r="F116" s="41"/>
      <c r="G116" s="41"/>
      <c r="H116" s="41"/>
      <c r="I116" s="37"/>
      <c r="J116" s="37"/>
    </row>
    <row r="117" spans="1:10" ht="13.9" hidden="1" customHeight="1" x14ac:dyDescent="0.2">
      <c r="A117" s="48"/>
      <c r="B117" s="39"/>
      <c r="C117" s="46"/>
      <c r="D117" s="40"/>
      <c r="E117" s="41"/>
      <c r="F117" s="41"/>
      <c r="G117" s="41"/>
      <c r="H117" s="41"/>
      <c r="I117" s="37"/>
      <c r="J117" s="37"/>
    </row>
    <row r="118" spans="1:10" ht="13.9" hidden="1" customHeight="1" x14ac:dyDescent="0.2">
      <c r="A118" s="48"/>
      <c r="B118" s="39"/>
      <c r="C118" s="47"/>
      <c r="D118" s="40"/>
      <c r="E118" s="41"/>
      <c r="F118" s="41"/>
      <c r="G118" s="41"/>
      <c r="H118" s="41"/>
      <c r="I118" s="37"/>
      <c r="J118" s="37"/>
    </row>
    <row r="119" spans="1:10" x14ac:dyDescent="0.2">
      <c r="B119" s="39">
        <v>3</v>
      </c>
      <c r="C119" s="9" t="s">
        <v>48</v>
      </c>
      <c r="D119" s="40">
        <v>30</v>
      </c>
      <c r="E119" s="41">
        <v>145000</v>
      </c>
      <c r="F119" s="41">
        <f>D119*E119</f>
        <v>4350000</v>
      </c>
      <c r="G119" s="41">
        <v>130900</v>
      </c>
      <c r="H119" s="41">
        <f>D119*G119</f>
        <v>3927000</v>
      </c>
      <c r="I119" s="37">
        <f>+(E119+G119)/2</f>
        <v>137950</v>
      </c>
      <c r="J119" s="37">
        <f>I119*D119</f>
        <v>4138500</v>
      </c>
    </row>
    <row r="120" spans="1:10" ht="66" x14ac:dyDescent="0.2">
      <c r="B120" s="39"/>
      <c r="C120" s="10" t="s">
        <v>49</v>
      </c>
      <c r="D120" s="40"/>
      <c r="E120" s="41"/>
      <c r="F120" s="41"/>
      <c r="G120" s="41"/>
      <c r="H120" s="41"/>
      <c r="I120" s="37"/>
      <c r="J120" s="37"/>
    </row>
    <row r="121" spans="1:10" ht="16.5" x14ac:dyDescent="0.2">
      <c r="B121" s="39"/>
      <c r="C121" s="10" t="s">
        <v>50</v>
      </c>
      <c r="D121" s="40"/>
      <c r="E121" s="41"/>
      <c r="F121" s="41"/>
      <c r="G121" s="41"/>
      <c r="H121" s="41"/>
      <c r="I121" s="37"/>
      <c r="J121" s="37"/>
    </row>
    <row r="122" spans="1:10" ht="16.5" x14ac:dyDescent="0.2">
      <c r="B122" s="39"/>
      <c r="C122" s="10" t="s">
        <v>51</v>
      </c>
      <c r="D122" s="40"/>
      <c r="E122" s="41"/>
      <c r="F122" s="41"/>
      <c r="G122" s="41"/>
      <c r="H122" s="41"/>
      <c r="I122" s="37"/>
      <c r="J122" s="37"/>
    </row>
    <row r="123" spans="1:10" x14ac:dyDescent="0.2">
      <c r="B123" s="39"/>
      <c r="C123" s="10" t="s">
        <v>52</v>
      </c>
      <c r="D123" s="40"/>
      <c r="E123" s="41"/>
      <c r="F123" s="41"/>
      <c r="G123" s="41"/>
      <c r="H123" s="41"/>
      <c r="I123" s="37"/>
      <c r="J123" s="37"/>
    </row>
    <row r="124" spans="1:10" ht="16.5" x14ac:dyDescent="0.2">
      <c r="B124" s="39"/>
      <c r="C124" s="10" t="s">
        <v>53</v>
      </c>
      <c r="D124" s="40"/>
      <c r="E124" s="41"/>
      <c r="F124" s="41"/>
      <c r="G124" s="41"/>
      <c r="H124" s="41"/>
      <c r="I124" s="37"/>
      <c r="J124" s="37"/>
    </row>
    <row r="125" spans="1:10" x14ac:dyDescent="0.2">
      <c r="B125" s="39"/>
      <c r="C125" s="10" t="s">
        <v>54</v>
      </c>
      <c r="D125" s="40"/>
      <c r="E125" s="41"/>
      <c r="F125" s="41"/>
      <c r="G125" s="41"/>
      <c r="H125" s="41"/>
      <c r="I125" s="37"/>
      <c r="J125" s="37"/>
    </row>
    <row r="126" spans="1:10" ht="16.5" x14ac:dyDescent="0.2">
      <c r="B126" s="39"/>
      <c r="C126" s="10" t="s">
        <v>55</v>
      </c>
      <c r="D126" s="40"/>
      <c r="E126" s="41"/>
      <c r="F126" s="41"/>
      <c r="G126" s="41"/>
      <c r="H126" s="41"/>
      <c r="I126" s="37"/>
      <c r="J126" s="37"/>
    </row>
    <row r="127" spans="1:10" x14ac:dyDescent="0.2">
      <c r="B127" s="39"/>
      <c r="C127" s="10" t="s">
        <v>56</v>
      </c>
      <c r="D127" s="40"/>
      <c r="E127" s="41"/>
      <c r="F127" s="41"/>
      <c r="G127" s="41"/>
      <c r="H127" s="41"/>
      <c r="I127" s="37"/>
      <c r="J127" s="37"/>
    </row>
    <row r="128" spans="1:10" x14ac:dyDescent="0.2">
      <c r="B128" s="39"/>
      <c r="C128" s="10" t="s">
        <v>57</v>
      </c>
      <c r="D128" s="40"/>
      <c r="E128" s="41"/>
      <c r="F128" s="41"/>
      <c r="G128" s="41"/>
      <c r="H128" s="41"/>
      <c r="I128" s="37"/>
      <c r="J128" s="37"/>
    </row>
    <row r="129" spans="2:11" x14ac:dyDescent="0.2">
      <c r="B129" s="39"/>
      <c r="C129" s="10" t="s">
        <v>58</v>
      </c>
      <c r="D129" s="40"/>
      <c r="E129" s="41"/>
      <c r="F129" s="41"/>
      <c r="G129" s="41"/>
      <c r="H129" s="41"/>
      <c r="I129" s="37"/>
      <c r="J129" s="37"/>
    </row>
    <row r="130" spans="2:11" x14ac:dyDescent="0.2">
      <c r="B130" s="39">
        <v>4</v>
      </c>
      <c r="C130" s="13" t="s">
        <v>60</v>
      </c>
      <c r="D130" s="44">
        <v>10</v>
      </c>
      <c r="E130" s="41">
        <v>280000</v>
      </c>
      <c r="F130" s="41">
        <f>D130*E130</f>
        <v>2800000</v>
      </c>
      <c r="G130" s="41">
        <v>235000</v>
      </c>
      <c r="H130" s="41">
        <f>D130*G130</f>
        <v>2350000</v>
      </c>
      <c r="I130" s="37">
        <f>+(E130+G130)/2</f>
        <v>257500</v>
      </c>
      <c r="J130" s="37">
        <f>I130*D130</f>
        <v>2575000</v>
      </c>
    </row>
    <row r="131" spans="2:11" ht="16.5" x14ac:dyDescent="0.2">
      <c r="B131" s="39"/>
      <c r="C131" s="10" t="s">
        <v>61</v>
      </c>
      <c r="D131" s="44"/>
      <c r="E131" s="41"/>
      <c r="F131" s="41"/>
      <c r="G131" s="41"/>
      <c r="H131" s="41"/>
      <c r="I131" s="37"/>
      <c r="J131" s="37"/>
    </row>
    <row r="132" spans="2:11" x14ac:dyDescent="0.2">
      <c r="B132" s="39"/>
      <c r="C132" s="10" t="s">
        <v>62</v>
      </c>
      <c r="D132" s="44"/>
      <c r="E132" s="41"/>
      <c r="F132" s="41"/>
      <c r="G132" s="41"/>
      <c r="H132" s="41"/>
      <c r="I132" s="37"/>
      <c r="J132" s="37"/>
    </row>
    <row r="133" spans="2:11" x14ac:dyDescent="0.2">
      <c r="B133" s="39"/>
      <c r="C133" s="10" t="s">
        <v>63</v>
      </c>
      <c r="D133" s="44"/>
      <c r="E133" s="41"/>
      <c r="F133" s="41"/>
      <c r="G133" s="41"/>
      <c r="H133" s="41"/>
      <c r="I133" s="37"/>
      <c r="J133" s="37"/>
    </row>
    <row r="134" spans="2:11" ht="16.5" x14ac:dyDescent="0.2">
      <c r="B134" s="39"/>
      <c r="C134" s="10" t="s">
        <v>64</v>
      </c>
      <c r="D134" s="44"/>
      <c r="E134" s="41"/>
      <c r="F134" s="41"/>
      <c r="G134" s="41"/>
      <c r="H134" s="41"/>
      <c r="I134" s="37"/>
      <c r="J134" s="37"/>
    </row>
    <row r="135" spans="2:11" x14ac:dyDescent="0.2">
      <c r="B135" s="39"/>
      <c r="C135" s="10" t="s">
        <v>65</v>
      </c>
      <c r="D135" s="44"/>
      <c r="E135" s="41"/>
      <c r="F135" s="41"/>
      <c r="G135" s="41"/>
      <c r="H135" s="41"/>
      <c r="I135" s="37"/>
      <c r="J135" s="37"/>
    </row>
    <row r="136" spans="2:11" x14ac:dyDescent="0.2">
      <c r="B136" s="39"/>
      <c r="C136" s="10" t="s">
        <v>66</v>
      </c>
      <c r="D136" s="44"/>
      <c r="E136" s="41"/>
      <c r="F136" s="41"/>
      <c r="G136" s="41"/>
      <c r="H136" s="41"/>
      <c r="I136" s="37"/>
      <c r="J136" s="37"/>
    </row>
    <row r="137" spans="2:11" ht="16.5" x14ac:dyDescent="0.2">
      <c r="B137" s="39"/>
      <c r="C137" s="10" t="s">
        <v>67</v>
      </c>
      <c r="D137" s="44"/>
      <c r="E137" s="41"/>
      <c r="F137" s="41"/>
      <c r="G137" s="41"/>
      <c r="H137" s="41"/>
      <c r="I137" s="37"/>
      <c r="J137" s="37"/>
    </row>
    <row r="138" spans="2:11" x14ac:dyDescent="0.2">
      <c r="B138" s="39"/>
      <c r="C138" s="10" t="s">
        <v>68</v>
      </c>
      <c r="D138" s="44"/>
      <c r="E138" s="41"/>
      <c r="F138" s="41"/>
      <c r="G138" s="41"/>
      <c r="H138" s="41"/>
      <c r="I138" s="37"/>
      <c r="J138" s="37"/>
    </row>
    <row r="139" spans="2:11" ht="90.75" x14ac:dyDescent="0.2">
      <c r="B139" s="11">
        <v>5</v>
      </c>
      <c r="C139" s="16" t="s">
        <v>81</v>
      </c>
      <c r="D139" s="12">
        <v>1</v>
      </c>
      <c r="E139" s="22">
        <v>0</v>
      </c>
      <c r="F139" s="22">
        <f>D139*E139</f>
        <v>0</v>
      </c>
      <c r="G139" s="22">
        <f>8843300+477000</f>
        <v>9320300</v>
      </c>
      <c r="H139" s="22">
        <f>D139*G139</f>
        <v>9320300</v>
      </c>
      <c r="I139" s="21">
        <f>+(E139+G139)/1</f>
        <v>9320300</v>
      </c>
      <c r="J139" s="21">
        <f>I139*D139</f>
        <v>9320300</v>
      </c>
    </row>
    <row r="140" spans="2:11" x14ac:dyDescent="0.2">
      <c r="B140" s="11"/>
      <c r="C140" s="16"/>
      <c r="D140" s="12"/>
      <c r="E140" s="32" t="s">
        <v>74</v>
      </c>
      <c r="F140" s="22">
        <f>SUM(F70:F139)</f>
        <v>34510000</v>
      </c>
      <c r="G140" s="32" t="s">
        <v>74</v>
      </c>
      <c r="H140" s="22">
        <f>SUM(H70:H139)</f>
        <v>54883302</v>
      </c>
      <c r="I140" s="33" t="s">
        <v>74</v>
      </c>
      <c r="J140" s="33">
        <f>SUM(J70:J139)</f>
        <v>49356801</v>
      </c>
      <c r="K140" s="28">
        <f>N65-J140</f>
        <v>36193</v>
      </c>
    </row>
    <row r="141" spans="2:11" ht="15" x14ac:dyDescent="0.25">
      <c r="B141" s="42" t="s">
        <v>82</v>
      </c>
      <c r="C141" s="42"/>
      <c r="D141" s="42"/>
      <c r="E141" s="42"/>
      <c r="F141" s="42"/>
      <c r="G141" s="42"/>
      <c r="H141" s="42"/>
      <c r="I141" s="42"/>
      <c r="J141" s="42"/>
    </row>
    <row r="142" spans="2:11" ht="19.5" customHeight="1" x14ac:dyDescent="0.2">
      <c r="B142" s="29" t="s">
        <v>6</v>
      </c>
      <c r="C142" s="29" t="s">
        <v>7</v>
      </c>
      <c r="D142" s="29" t="s">
        <v>8</v>
      </c>
      <c r="E142" s="30" t="s">
        <v>9</v>
      </c>
      <c r="F142" s="30" t="s">
        <v>10</v>
      </c>
      <c r="G142" s="30" t="s">
        <v>9</v>
      </c>
      <c r="H142" s="30" t="s">
        <v>10</v>
      </c>
      <c r="I142" s="31" t="s">
        <v>11</v>
      </c>
      <c r="J142" s="31" t="s">
        <v>12</v>
      </c>
    </row>
    <row r="143" spans="2:11" ht="17.25" x14ac:dyDescent="0.2">
      <c r="B143" s="39">
        <v>1</v>
      </c>
      <c r="C143" s="3" t="s">
        <v>13</v>
      </c>
      <c r="D143" s="40">
        <v>4</v>
      </c>
      <c r="E143" s="41">
        <v>1100000</v>
      </c>
      <c r="F143" s="41">
        <f>D143*E143</f>
        <v>4400000</v>
      </c>
      <c r="G143" s="41">
        <v>1855000</v>
      </c>
      <c r="H143" s="41">
        <f>G143*D143</f>
        <v>7420000</v>
      </c>
      <c r="I143" s="43">
        <f>+(E143+G143)/2</f>
        <v>1477500</v>
      </c>
      <c r="J143" s="37">
        <f>I143*D143</f>
        <v>5910000</v>
      </c>
    </row>
    <row r="144" spans="2:11" ht="24.75" x14ac:dyDescent="0.2">
      <c r="B144" s="39"/>
      <c r="C144" s="4" t="s">
        <v>14</v>
      </c>
      <c r="D144" s="40"/>
      <c r="E144" s="41"/>
      <c r="F144" s="41"/>
      <c r="G144" s="41"/>
      <c r="H144" s="41"/>
      <c r="I144" s="43"/>
      <c r="J144" s="37"/>
    </row>
    <row r="145" spans="2:10" ht="33" x14ac:dyDescent="0.2">
      <c r="B145" s="39"/>
      <c r="C145" s="4" t="s">
        <v>15</v>
      </c>
      <c r="D145" s="40"/>
      <c r="E145" s="41"/>
      <c r="F145" s="41"/>
      <c r="G145" s="41"/>
      <c r="H145" s="41"/>
      <c r="I145" s="43"/>
      <c r="J145" s="37"/>
    </row>
    <row r="146" spans="2:10" ht="16.5" x14ac:dyDescent="0.2">
      <c r="B146" s="39"/>
      <c r="C146" s="4" t="s">
        <v>16</v>
      </c>
      <c r="D146" s="40"/>
      <c r="E146" s="41"/>
      <c r="F146" s="41"/>
      <c r="G146" s="41"/>
      <c r="H146" s="41"/>
      <c r="I146" s="43"/>
      <c r="J146" s="37"/>
    </row>
    <row r="147" spans="2:10" ht="16.5" x14ac:dyDescent="0.2">
      <c r="B147" s="39"/>
      <c r="C147" s="4" t="s">
        <v>17</v>
      </c>
      <c r="D147" s="40"/>
      <c r="E147" s="41"/>
      <c r="F147" s="41"/>
      <c r="G147" s="41"/>
      <c r="H147" s="41"/>
      <c r="I147" s="43"/>
      <c r="J147" s="37"/>
    </row>
    <row r="148" spans="2:10" ht="24.75" x14ac:dyDescent="0.2">
      <c r="B148" s="39"/>
      <c r="C148" s="4" t="s">
        <v>18</v>
      </c>
      <c r="D148" s="40"/>
      <c r="E148" s="41"/>
      <c r="F148" s="41"/>
      <c r="G148" s="41"/>
      <c r="H148" s="41"/>
      <c r="I148" s="43"/>
      <c r="J148" s="37"/>
    </row>
    <row r="149" spans="2:10" ht="16.5" x14ac:dyDescent="0.2">
      <c r="B149" s="39"/>
      <c r="C149" s="4" t="s">
        <v>19</v>
      </c>
      <c r="D149" s="40"/>
      <c r="E149" s="41"/>
      <c r="F149" s="41"/>
      <c r="G149" s="41"/>
      <c r="H149" s="41"/>
      <c r="I149" s="43"/>
      <c r="J149" s="37"/>
    </row>
    <row r="150" spans="2:10" x14ac:dyDescent="0.2">
      <c r="B150" s="39"/>
      <c r="C150" s="4" t="s">
        <v>20</v>
      </c>
      <c r="D150" s="40"/>
      <c r="E150" s="41"/>
      <c r="F150" s="41"/>
      <c r="G150" s="41"/>
      <c r="H150" s="41"/>
      <c r="I150" s="43"/>
      <c r="J150" s="37"/>
    </row>
    <row r="151" spans="2:10" x14ac:dyDescent="0.2">
      <c r="B151" s="39"/>
      <c r="C151" s="4" t="s">
        <v>21</v>
      </c>
      <c r="D151" s="40"/>
      <c r="E151" s="41"/>
      <c r="F151" s="41"/>
      <c r="G151" s="41"/>
      <c r="H151" s="41"/>
      <c r="I151" s="43"/>
      <c r="J151" s="37"/>
    </row>
    <row r="152" spans="2:10" ht="16.5" x14ac:dyDescent="0.2">
      <c r="B152" s="39"/>
      <c r="C152" s="4" t="s">
        <v>22</v>
      </c>
      <c r="D152" s="40"/>
      <c r="E152" s="41"/>
      <c r="F152" s="41"/>
      <c r="G152" s="41"/>
      <c r="H152" s="41"/>
      <c r="I152" s="43"/>
      <c r="J152" s="37"/>
    </row>
    <row r="153" spans="2:10" ht="140.25" x14ac:dyDescent="0.2">
      <c r="B153" s="39"/>
      <c r="C153" s="4" t="s">
        <v>23</v>
      </c>
      <c r="D153" s="40"/>
      <c r="E153" s="41"/>
      <c r="F153" s="41"/>
      <c r="G153" s="41"/>
      <c r="H153" s="41"/>
      <c r="I153" s="43"/>
      <c r="J153" s="37"/>
    </row>
    <row r="154" spans="2:10" x14ac:dyDescent="0.2">
      <c r="B154" s="39"/>
      <c r="C154" s="4" t="s">
        <v>24</v>
      </c>
      <c r="D154" s="40"/>
      <c r="E154" s="41"/>
      <c r="F154" s="41"/>
      <c r="G154" s="41"/>
      <c r="H154" s="41"/>
      <c r="I154" s="43"/>
      <c r="J154" s="37"/>
    </row>
    <row r="155" spans="2:10" ht="33" x14ac:dyDescent="0.2">
      <c r="B155" s="39"/>
      <c r="C155" s="5" t="s">
        <v>25</v>
      </c>
      <c r="D155" s="40"/>
      <c r="E155" s="41"/>
      <c r="F155" s="41"/>
      <c r="G155" s="41"/>
      <c r="H155" s="41"/>
      <c r="I155" s="43"/>
      <c r="J155" s="37"/>
    </row>
    <row r="156" spans="2:10" x14ac:dyDescent="0.2">
      <c r="B156" s="39"/>
      <c r="C156" s="4" t="s">
        <v>26</v>
      </c>
      <c r="D156" s="40"/>
      <c r="E156" s="41"/>
      <c r="F156" s="41"/>
      <c r="G156" s="41"/>
      <c r="H156" s="41"/>
      <c r="I156" s="43"/>
      <c r="J156" s="37"/>
    </row>
    <row r="157" spans="2:10" ht="57.75" x14ac:dyDescent="0.2">
      <c r="B157" s="39"/>
      <c r="C157" s="5" t="s">
        <v>27</v>
      </c>
      <c r="D157" s="40"/>
      <c r="E157" s="41"/>
      <c r="F157" s="41"/>
      <c r="G157" s="41"/>
      <c r="H157" s="41"/>
      <c r="I157" s="43"/>
      <c r="J157" s="37"/>
    </row>
    <row r="158" spans="2:10" x14ac:dyDescent="0.2">
      <c r="B158" s="39"/>
      <c r="C158" s="4" t="s">
        <v>28</v>
      </c>
      <c r="D158" s="40"/>
      <c r="E158" s="41"/>
      <c r="F158" s="41"/>
      <c r="G158" s="41"/>
      <c r="H158" s="41"/>
      <c r="I158" s="43"/>
      <c r="J158" s="37"/>
    </row>
    <row r="159" spans="2:10" ht="132" x14ac:dyDescent="0.2">
      <c r="B159" s="39"/>
      <c r="C159" s="4" t="s">
        <v>29</v>
      </c>
      <c r="D159" s="40"/>
      <c r="E159" s="41"/>
      <c r="F159" s="41"/>
      <c r="G159" s="41"/>
      <c r="H159" s="41"/>
      <c r="I159" s="43"/>
      <c r="J159" s="37"/>
    </row>
    <row r="160" spans="2:10" x14ac:dyDescent="0.2">
      <c r="B160" s="39">
        <v>2</v>
      </c>
      <c r="C160" s="9" t="s">
        <v>48</v>
      </c>
      <c r="D160" s="40">
        <v>6</v>
      </c>
      <c r="E160" s="41">
        <v>145000</v>
      </c>
      <c r="F160" s="41">
        <f>D160*E160</f>
        <v>870000</v>
      </c>
      <c r="G160" s="41">
        <v>130900</v>
      </c>
      <c r="H160" s="41">
        <f>D160*G160</f>
        <v>785400</v>
      </c>
      <c r="I160" s="37">
        <f>+(E160+G160)/2</f>
        <v>137950</v>
      </c>
      <c r="J160" s="37">
        <f>I160*D160</f>
        <v>827700</v>
      </c>
    </row>
    <row r="161" spans="2:11" ht="66" x14ac:dyDescent="0.2">
      <c r="B161" s="39"/>
      <c r="C161" s="10" t="s">
        <v>49</v>
      </c>
      <c r="D161" s="40"/>
      <c r="E161" s="41"/>
      <c r="F161" s="41"/>
      <c r="G161" s="41"/>
      <c r="H161" s="41"/>
      <c r="I161" s="37"/>
      <c r="J161" s="37"/>
    </row>
    <row r="162" spans="2:11" ht="16.5" x14ac:dyDescent="0.2">
      <c r="B162" s="39"/>
      <c r="C162" s="10" t="s">
        <v>50</v>
      </c>
      <c r="D162" s="40"/>
      <c r="E162" s="41"/>
      <c r="F162" s="41"/>
      <c r="G162" s="41"/>
      <c r="H162" s="41"/>
      <c r="I162" s="37"/>
      <c r="J162" s="37"/>
    </row>
    <row r="163" spans="2:11" ht="16.5" x14ac:dyDescent="0.2">
      <c r="B163" s="39"/>
      <c r="C163" s="10" t="s">
        <v>51</v>
      </c>
      <c r="D163" s="40"/>
      <c r="E163" s="41"/>
      <c r="F163" s="41"/>
      <c r="G163" s="41"/>
      <c r="H163" s="41"/>
      <c r="I163" s="37"/>
      <c r="J163" s="37"/>
    </row>
    <row r="164" spans="2:11" x14ac:dyDescent="0.2">
      <c r="B164" s="39"/>
      <c r="C164" s="10" t="s">
        <v>52</v>
      </c>
      <c r="D164" s="40"/>
      <c r="E164" s="41"/>
      <c r="F164" s="41"/>
      <c r="G164" s="41"/>
      <c r="H164" s="41"/>
      <c r="I164" s="37"/>
      <c r="J164" s="37"/>
    </row>
    <row r="165" spans="2:11" ht="16.5" x14ac:dyDescent="0.2">
      <c r="B165" s="39"/>
      <c r="C165" s="10" t="s">
        <v>53</v>
      </c>
      <c r="D165" s="40"/>
      <c r="E165" s="41"/>
      <c r="F165" s="41"/>
      <c r="G165" s="41"/>
      <c r="H165" s="41"/>
      <c r="I165" s="37"/>
      <c r="J165" s="37"/>
    </row>
    <row r="166" spans="2:11" x14ac:dyDescent="0.2">
      <c r="B166" s="39"/>
      <c r="C166" s="10" t="s">
        <v>54</v>
      </c>
      <c r="D166" s="40"/>
      <c r="E166" s="41"/>
      <c r="F166" s="41"/>
      <c r="G166" s="41"/>
      <c r="H166" s="41"/>
      <c r="I166" s="37"/>
      <c r="J166" s="37"/>
    </row>
    <row r="167" spans="2:11" ht="16.5" x14ac:dyDescent="0.2">
      <c r="B167" s="39"/>
      <c r="C167" s="10" t="s">
        <v>55</v>
      </c>
      <c r="D167" s="40"/>
      <c r="E167" s="41"/>
      <c r="F167" s="41"/>
      <c r="G167" s="41"/>
      <c r="H167" s="41"/>
      <c r="I167" s="37"/>
      <c r="J167" s="37"/>
    </row>
    <row r="168" spans="2:11" x14ac:dyDescent="0.2">
      <c r="B168" s="39"/>
      <c r="C168" s="10" t="s">
        <v>56</v>
      </c>
      <c r="D168" s="40"/>
      <c r="E168" s="41"/>
      <c r="F168" s="41"/>
      <c r="G168" s="41"/>
      <c r="H168" s="41"/>
      <c r="I168" s="37"/>
      <c r="J168" s="37"/>
    </row>
    <row r="169" spans="2:11" x14ac:dyDescent="0.2">
      <c r="B169" s="39"/>
      <c r="C169" s="10" t="s">
        <v>57</v>
      </c>
      <c r="D169" s="40"/>
      <c r="E169" s="41"/>
      <c r="F169" s="41"/>
      <c r="G169" s="41"/>
      <c r="H169" s="41"/>
      <c r="I169" s="37"/>
      <c r="J169" s="37"/>
    </row>
    <row r="170" spans="2:11" x14ac:dyDescent="0.2">
      <c r="B170" s="39"/>
      <c r="C170" s="10" t="s">
        <v>58</v>
      </c>
      <c r="D170" s="40"/>
      <c r="E170" s="41"/>
      <c r="F170" s="41"/>
      <c r="G170" s="41"/>
      <c r="H170" s="41"/>
      <c r="I170" s="37"/>
      <c r="J170" s="37"/>
    </row>
    <row r="171" spans="2:11" x14ac:dyDescent="0.2">
      <c r="B171" s="17"/>
      <c r="C171" s="18"/>
      <c r="D171" s="19"/>
      <c r="E171" s="32" t="s">
        <v>74</v>
      </c>
      <c r="F171" s="22">
        <f>SUM(F143:F170)</f>
        <v>5270000</v>
      </c>
      <c r="G171" s="32" t="s">
        <v>74</v>
      </c>
      <c r="H171" s="22">
        <f>SUM(H143:H170)</f>
        <v>8205400</v>
      </c>
      <c r="I171" s="33" t="s">
        <v>74</v>
      </c>
      <c r="J171" s="33">
        <f>SUM(J143:J170)</f>
        <v>6737700</v>
      </c>
      <c r="K171" s="28">
        <f>N67-J171</f>
        <v>82300</v>
      </c>
    </row>
    <row r="172" spans="2:11" ht="15" x14ac:dyDescent="0.25">
      <c r="E172" s="38" t="s">
        <v>74</v>
      </c>
      <c r="F172" s="38"/>
      <c r="G172" s="38"/>
      <c r="H172" s="38"/>
      <c r="I172" s="38"/>
      <c r="J172" s="63">
        <f>J171+J140+J67</f>
        <v>200564503</v>
      </c>
    </row>
    <row r="174" spans="2:11" x14ac:dyDescent="0.2">
      <c r="K174" s="28"/>
    </row>
    <row r="178" spans="3:6" x14ac:dyDescent="0.2">
      <c r="F178" s="35"/>
    </row>
    <row r="180" spans="3:6" x14ac:dyDescent="0.2">
      <c r="C180" s="35"/>
    </row>
    <row r="182" spans="3:6" x14ac:dyDescent="0.2">
      <c r="C182" s="36"/>
    </row>
  </sheetData>
  <mergeCells count="100">
    <mergeCell ref="A106:A118"/>
    <mergeCell ref="B1:D1"/>
    <mergeCell ref="E1:F1"/>
    <mergeCell ref="G1:H1"/>
    <mergeCell ref="E2:F2"/>
    <mergeCell ref="G2:H2"/>
    <mergeCell ref="B3:J3"/>
    <mergeCell ref="B5:B21"/>
    <mergeCell ref="D5:D21"/>
    <mergeCell ref="E5:E21"/>
    <mergeCell ref="F5:F21"/>
    <mergeCell ref="G5:G21"/>
    <mergeCell ref="H5:H21"/>
    <mergeCell ref="I5:I21"/>
    <mergeCell ref="J5:J21"/>
    <mergeCell ref="I2:J2"/>
    <mergeCell ref="H42:H52"/>
    <mergeCell ref="I42:I52"/>
    <mergeCell ref="J42:J52"/>
    <mergeCell ref="B22:B39"/>
    <mergeCell ref="D22:D39"/>
    <mergeCell ref="E22:E39"/>
    <mergeCell ref="F22:F39"/>
    <mergeCell ref="G22:G39"/>
    <mergeCell ref="H22:H39"/>
    <mergeCell ref="I22:I39"/>
    <mergeCell ref="J22:J39"/>
    <mergeCell ref="B42:B52"/>
    <mergeCell ref="D42:D52"/>
    <mergeCell ref="E42:E52"/>
    <mergeCell ref="F42:F52"/>
    <mergeCell ref="G42:G52"/>
    <mergeCell ref="I54:I62"/>
    <mergeCell ref="J54:J62"/>
    <mergeCell ref="B68:J68"/>
    <mergeCell ref="B70:B86"/>
    <mergeCell ref="D70:D86"/>
    <mergeCell ref="E70:E86"/>
    <mergeCell ref="F70:F86"/>
    <mergeCell ref="G70:G86"/>
    <mergeCell ref="H70:H86"/>
    <mergeCell ref="I70:I86"/>
    <mergeCell ref="B54:B62"/>
    <mergeCell ref="D54:D62"/>
    <mergeCell ref="E54:E62"/>
    <mergeCell ref="F54:F62"/>
    <mergeCell ref="G54:G62"/>
    <mergeCell ref="H54:H62"/>
    <mergeCell ref="B87:B104"/>
    <mergeCell ref="D87:D104"/>
    <mergeCell ref="E87:E104"/>
    <mergeCell ref="F87:F104"/>
    <mergeCell ref="G87:G104"/>
    <mergeCell ref="H105:H118"/>
    <mergeCell ref="I105:I118"/>
    <mergeCell ref="J105:J118"/>
    <mergeCell ref="C106:C118"/>
    <mergeCell ref="J70:J86"/>
    <mergeCell ref="H87:H104"/>
    <mergeCell ref="I87:I104"/>
    <mergeCell ref="J87:J104"/>
    <mergeCell ref="B105:B118"/>
    <mergeCell ref="D105:D118"/>
    <mergeCell ref="E105:E118"/>
    <mergeCell ref="F105:F118"/>
    <mergeCell ref="G105:G118"/>
    <mergeCell ref="H130:H138"/>
    <mergeCell ref="I130:I138"/>
    <mergeCell ref="J130:J138"/>
    <mergeCell ref="B119:B129"/>
    <mergeCell ref="D119:D129"/>
    <mergeCell ref="E119:E129"/>
    <mergeCell ref="F119:F129"/>
    <mergeCell ref="G119:G129"/>
    <mergeCell ref="H119:H129"/>
    <mergeCell ref="B130:B138"/>
    <mergeCell ref="D130:D138"/>
    <mergeCell ref="E130:E138"/>
    <mergeCell ref="F130:F138"/>
    <mergeCell ref="G130:G138"/>
    <mergeCell ref="I119:I129"/>
    <mergeCell ref="J119:J129"/>
    <mergeCell ref="B141:J141"/>
    <mergeCell ref="B143:B159"/>
    <mergeCell ref="D143:D159"/>
    <mergeCell ref="E143:E159"/>
    <mergeCell ref="F143:F159"/>
    <mergeCell ref="G143:G159"/>
    <mergeCell ref="H143:H159"/>
    <mergeCell ref="I143:I159"/>
    <mergeCell ref="J143:J159"/>
    <mergeCell ref="I160:I170"/>
    <mergeCell ref="J160:J170"/>
    <mergeCell ref="E172:I172"/>
    <mergeCell ref="B160:B170"/>
    <mergeCell ref="D160:D170"/>
    <mergeCell ref="E160:E170"/>
    <mergeCell ref="F160:F170"/>
    <mergeCell ref="G160:G170"/>
    <mergeCell ref="H160:H170"/>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72"/>
  <sheetViews>
    <sheetView topLeftCell="A30" zoomScale="90" zoomScaleNormal="90" workbookViewId="0">
      <selection activeCell="J42" sqref="J42:J52"/>
    </sheetView>
  </sheetViews>
  <sheetFormatPr baseColWidth="10" defaultColWidth="11.42578125" defaultRowHeight="14.25" x14ac:dyDescent="0.2"/>
  <cols>
    <col min="1" max="1" width="11.42578125" style="26"/>
    <col min="2" max="2" width="4.28515625" style="26" customWidth="1"/>
    <col min="3" max="3" width="32.5703125" style="26" customWidth="1"/>
    <col min="4" max="4" width="5.42578125" style="26" customWidth="1"/>
    <col min="5" max="5" width="8.42578125" style="26" hidden="1" customWidth="1"/>
    <col min="6" max="7" width="8.7109375" style="26" hidden="1" customWidth="1"/>
    <col min="8" max="8" width="9.28515625" style="26" hidden="1" customWidth="1"/>
    <col min="9" max="9" width="9" style="20" customWidth="1"/>
    <col min="10" max="10" width="11.7109375" style="20" bestFit="1" customWidth="1"/>
    <col min="11" max="16384" width="11.42578125" style="26"/>
  </cols>
  <sheetData>
    <row r="1" spans="2:10" x14ac:dyDescent="0.2">
      <c r="B1" s="49"/>
      <c r="C1" s="49"/>
      <c r="D1" s="49"/>
      <c r="E1" s="54" t="s">
        <v>0</v>
      </c>
      <c r="F1" s="55"/>
      <c r="G1" s="54" t="s">
        <v>1</v>
      </c>
      <c r="H1" s="55"/>
      <c r="I1" s="1"/>
      <c r="J1" s="2"/>
    </row>
    <row r="2" spans="2:10" x14ac:dyDescent="0.2">
      <c r="B2" s="23"/>
      <c r="C2" s="23"/>
      <c r="D2" s="23"/>
      <c r="E2" s="54" t="s">
        <v>2</v>
      </c>
      <c r="F2" s="55"/>
      <c r="G2" s="54" t="s">
        <v>3</v>
      </c>
      <c r="H2" s="55"/>
      <c r="I2" s="53" t="s">
        <v>4</v>
      </c>
      <c r="J2" s="53"/>
    </row>
    <row r="3" spans="2:10" ht="15" x14ac:dyDescent="0.2">
      <c r="B3" s="52" t="s">
        <v>5</v>
      </c>
      <c r="C3" s="52"/>
      <c r="D3" s="52"/>
      <c r="E3" s="52"/>
      <c r="F3" s="52"/>
      <c r="G3" s="52"/>
      <c r="H3" s="52"/>
      <c r="I3" s="52"/>
      <c r="J3" s="52"/>
    </row>
    <row r="4" spans="2:10" s="27" customFormat="1" ht="24" customHeight="1" x14ac:dyDescent="0.25">
      <c r="B4" s="29" t="s">
        <v>6</v>
      </c>
      <c r="C4" s="29" t="s">
        <v>7</v>
      </c>
      <c r="D4" s="29" t="s">
        <v>8</v>
      </c>
      <c r="E4" s="30" t="s">
        <v>9</v>
      </c>
      <c r="F4" s="30" t="s">
        <v>10</v>
      </c>
      <c r="G4" s="30" t="s">
        <v>9</v>
      </c>
      <c r="H4" s="30" t="s">
        <v>10</v>
      </c>
      <c r="I4" s="31" t="s">
        <v>11</v>
      </c>
      <c r="J4" s="31" t="s">
        <v>12</v>
      </c>
    </row>
    <row r="5" spans="2:10" ht="11.25" customHeight="1" x14ac:dyDescent="0.2">
      <c r="B5" s="39">
        <v>1</v>
      </c>
      <c r="C5" s="3" t="s">
        <v>13</v>
      </c>
      <c r="D5" s="40">
        <v>40</v>
      </c>
      <c r="E5" s="56">
        <v>0</v>
      </c>
      <c r="F5" s="56">
        <f>D5*E5</f>
        <v>0</v>
      </c>
      <c r="G5" s="56">
        <v>0</v>
      </c>
      <c r="H5" s="56">
        <f>G5*D5</f>
        <v>0</v>
      </c>
      <c r="I5" s="43">
        <f>+(E5+G5)/2</f>
        <v>0</v>
      </c>
      <c r="J5" s="37">
        <f>I5*D5</f>
        <v>0</v>
      </c>
    </row>
    <row r="6" spans="2:10" ht="24.75" customHeight="1" x14ac:dyDescent="0.2">
      <c r="B6" s="39"/>
      <c r="C6" s="4" t="s">
        <v>14</v>
      </c>
      <c r="D6" s="40"/>
      <c r="E6" s="57"/>
      <c r="F6" s="57"/>
      <c r="G6" s="57"/>
      <c r="H6" s="57"/>
      <c r="I6" s="43"/>
      <c r="J6" s="37"/>
    </row>
    <row r="7" spans="2:10" ht="33" customHeight="1" x14ac:dyDescent="0.2">
      <c r="B7" s="39"/>
      <c r="C7" s="4" t="s">
        <v>15</v>
      </c>
      <c r="D7" s="40"/>
      <c r="E7" s="57"/>
      <c r="F7" s="57"/>
      <c r="G7" s="57"/>
      <c r="H7" s="57"/>
      <c r="I7" s="43"/>
      <c r="J7" s="37"/>
    </row>
    <row r="8" spans="2:10" ht="16.5" customHeight="1" x14ac:dyDescent="0.2">
      <c r="B8" s="39"/>
      <c r="C8" s="4" t="s">
        <v>16</v>
      </c>
      <c r="D8" s="40"/>
      <c r="E8" s="57"/>
      <c r="F8" s="57"/>
      <c r="G8" s="57"/>
      <c r="H8" s="57"/>
      <c r="I8" s="43"/>
      <c r="J8" s="37"/>
    </row>
    <row r="9" spans="2:10" ht="16.5" customHeight="1" x14ac:dyDescent="0.2">
      <c r="B9" s="39"/>
      <c r="C9" s="4" t="s">
        <v>17</v>
      </c>
      <c r="D9" s="40"/>
      <c r="E9" s="57"/>
      <c r="F9" s="57"/>
      <c r="G9" s="57"/>
      <c r="H9" s="57"/>
      <c r="I9" s="43"/>
      <c r="J9" s="37"/>
    </row>
    <row r="10" spans="2:10" ht="24.75" customHeight="1" x14ac:dyDescent="0.2">
      <c r="B10" s="39"/>
      <c r="C10" s="4" t="s">
        <v>18</v>
      </c>
      <c r="D10" s="40"/>
      <c r="E10" s="57"/>
      <c r="F10" s="57"/>
      <c r="G10" s="57"/>
      <c r="H10" s="57"/>
      <c r="I10" s="43"/>
      <c r="J10" s="37"/>
    </row>
    <row r="11" spans="2:10" ht="16.5" customHeight="1" x14ac:dyDescent="0.2">
      <c r="B11" s="39"/>
      <c r="C11" s="4" t="s">
        <v>19</v>
      </c>
      <c r="D11" s="40"/>
      <c r="E11" s="57"/>
      <c r="F11" s="57"/>
      <c r="G11" s="57"/>
      <c r="H11" s="57"/>
      <c r="I11" s="43"/>
      <c r="J11" s="37"/>
    </row>
    <row r="12" spans="2:10" ht="9" customHeight="1" x14ac:dyDescent="0.2">
      <c r="B12" s="39"/>
      <c r="C12" s="4" t="s">
        <v>20</v>
      </c>
      <c r="D12" s="40"/>
      <c r="E12" s="57"/>
      <c r="F12" s="57"/>
      <c r="G12" s="57"/>
      <c r="H12" s="57"/>
      <c r="I12" s="43"/>
      <c r="J12" s="37"/>
    </row>
    <row r="13" spans="2:10" ht="6.75" customHeight="1" x14ac:dyDescent="0.2">
      <c r="B13" s="39"/>
      <c r="C13" s="4" t="s">
        <v>21</v>
      </c>
      <c r="D13" s="40"/>
      <c r="E13" s="57"/>
      <c r="F13" s="57"/>
      <c r="G13" s="57"/>
      <c r="H13" s="57"/>
      <c r="I13" s="43"/>
      <c r="J13" s="37"/>
    </row>
    <row r="14" spans="2:10" ht="16.5" x14ac:dyDescent="0.2">
      <c r="B14" s="39"/>
      <c r="C14" s="4" t="s">
        <v>22</v>
      </c>
      <c r="D14" s="40"/>
      <c r="E14" s="57"/>
      <c r="F14" s="57"/>
      <c r="G14" s="57"/>
      <c r="H14" s="57"/>
      <c r="I14" s="43"/>
      <c r="J14" s="37"/>
    </row>
    <row r="15" spans="2:10" ht="140.25" customHeight="1" x14ac:dyDescent="0.2">
      <c r="B15" s="39"/>
      <c r="C15" s="4" t="s">
        <v>23</v>
      </c>
      <c r="D15" s="40"/>
      <c r="E15" s="57"/>
      <c r="F15" s="57"/>
      <c r="G15" s="57"/>
      <c r="H15" s="57"/>
      <c r="I15" s="43"/>
      <c r="J15" s="37"/>
    </row>
    <row r="16" spans="2:10" ht="10.5" customHeight="1" x14ac:dyDescent="0.2">
      <c r="B16" s="39"/>
      <c r="C16" s="4" t="s">
        <v>24</v>
      </c>
      <c r="D16" s="40"/>
      <c r="E16" s="57"/>
      <c r="F16" s="57"/>
      <c r="G16" s="57"/>
      <c r="H16" s="57"/>
      <c r="I16" s="43"/>
      <c r="J16" s="37"/>
    </row>
    <row r="17" spans="2:10" ht="36" customHeight="1" x14ac:dyDescent="0.2">
      <c r="B17" s="39"/>
      <c r="C17" s="5" t="s">
        <v>25</v>
      </c>
      <c r="D17" s="40"/>
      <c r="E17" s="57"/>
      <c r="F17" s="57"/>
      <c r="G17" s="57"/>
      <c r="H17" s="57"/>
      <c r="I17" s="43"/>
      <c r="J17" s="37"/>
    </row>
    <row r="18" spans="2:10" ht="12.75" customHeight="1" x14ac:dyDescent="0.2">
      <c r="B18" s="39"/>
      <c r="C18" s="4" t="s">
        <v>26</v>
      </c>
      <c r="D18" s="40"/>
      <c r="E18" s="57"/>
      <c r="F18" s="57"/>
      <c r="G18" s="57"/>
      <c r="H18" s="57"/>
      <c r="I18" s="43"/>
      <c r="J18" s="37"/>
    </row>
    <row r="19" spans="2:10" ht="57.75" customHeight="1" x14ac:dyDescent="0.2">
      <c r="B19" s="39"/>
      <c r="C19" s="5" t="s">
        <v>27</v>
      </c>
      <c r="D19" s="40"/>
      <c r="E19" s="57"/>
      <c r="F19" s="57"/>
      <c r="G19" s="57"/>
      <c r="H19" s="57"/>
      <c r="I19" s="43"/>
      <c r="J19" s="37"/>
    </row>
    <row r="20" spans="2:10" ht="10.5" customHeight="1" x14ac:dyDescent="0.2">
      <c r="B20" s="39"/>
      <c r="C20" s="4" t="s">
        <v>28</v>
      </c>
      <c r="D20" s="40"/>
      <c r="E20" s="57"/>
      <c r="F20" s="57"/>
      <c r="G20" s="57"/>
      <c r="H20" s="57"/>
      <c r="I20" s="43"/>
      <c r="J20" s="37"/>
    </row>
    <row r="21" spans="2:10" ht="123" customHeight="1" x14ac:dyDescent="0.2">
      <c r="B21" s="39"/>
      <c r="C21" s="4" t="s">
        <v>29</v>
      </c>
      <c r="D21" s="40"/>
      <c r="E21" s="58"/>
      <c r="F21" s="58"/>
      <c r="G21" s="58"/>
      <c r="H21" s="58"/>
      <c r="I21" s="43"/>
      <c r="J21" s="37"/>
    </row>
    <row r="22" spans="2:10" ht="12" customHeight="1" x14ac:dyDescent="0.2">
      <c r="B22" s="39">
        <v>2</v>
      </c>
      <c r="C22" s="6" t="s">
        <v>30</v>
      </c>
      <c r="D22" s="62">
        <v>27</v>
      </c>
      <c r="E22" s="56">
        <v>0</v>
      </c>
      <c r="F22" s="56">
        <f>D22*E22</f>
        <v>0</v>
      </c>
      <c r="G22" s="56">
        <v>0</v>
      </c>
      <c r="H22" s="56">
        <f>D22*G22</f>
        <v>0</v>
      </c>
      <c r="I22" s="37">
        <f>+(E22+G22)/2</f>
        <v>0</v>
      </c>
      <c r="J22" s="37">
        <f>I22*D22</f>
        <v>0</v>
      </c>
    </row>
    <row r="23" spans="2:10" ht="26.25" customHeight="1" x14ac:dyDescent="0.2">
      <c r="B23" s="39"/>
      <c r="C23" s="7" t="s">
        <v>31</v>
      </c>
      <c r="D23" s="62"/>
      <c r="E23" s="57"/>
      <c r="F23" s="57"/>
      <c r="G23" s="57"/>
      <c r="H23" s="57"/>
      <c r="I23" s="37"/>
      <c r="J23" s="37"/>
    </row>
    <row r="24" spans="2:10" ht="16.5" x14ac:dyDescent="0.2">
      <c r="B24" s="39"/>
      <c r="C24" s="8" t="s">
        <v>32</v>
      </c>
      <c r="D24" s="62"/>
      <c r="E24" s="57"/>
      <c r="F24" s="57"/>
      <c r="G24" s="57"/>
      <c r="H24" s="57"/>
      <c r="I24" s="37"/>
      <c r="J24" s="37"/>
    </row>
    <row r="25" spans="2:10" ht="17.25" customHeight="1" x14ac:dyDescent="0.2">
      <c r="B25" s="39"/>
      <c r="C25" s="7" t="s">
        <v>33</v>
      </c>
      <c r="D25" s="62"/>
      <c r="E25" s="57"/>
      <c r="F25" s="57"/>
      <c r="G25" s="57"/>
      <c r="H25" s="57"/>
      <c r="I25" s="37"/>
      <c r="J25" s="37"/>
    </row>
    <row r="26" spans="2:10" ht="18.75" customHeight="1" x14ac:dyDescent="0.2">
      <c r="B26" s="39"/>
      <c r="C26" s="7" t="s">
        <v>34</v>
      </c>
      <c r="D26" s="62"/>
      <c r="E26" s="57"/>
      <c r="F26" s="57"/>
      <c r="G26" s="57"/>
      <c r="H26" s="57"/>
      <c r="I26" s="37"/>
      <c r="J26" s="37"/>
    </row>
    <row r="27" spans="2:10" ht="18.75" customHeight="1" x14ac:dyDescent="0.2">
      <c r="B27" s="39"/>
      <c r="C27" s="7" t="s">
        <v>35</v>
      </c>
      <c r="D27" s="62"/>
      <c r="E27" s="57"/>
      <c r="F27" s="57"/>
      <c r="G27" s="57"/>
      <c r="H27" s="57"/>
      <c r="I27" s="37"/>
      <c r="J27" s="37"/>
    </row>
    <row r="28" spans="2:10" ht="17.25" customHeight="1" x14ac:dyDescent="0.2">
      <c r="B28" s="39"/>
      <c r="C28" s="7" t="s">
        <v>36</v>
      </c>
      <c r="D28" s="62"/>
      <c r="E28" s="57"/>
      <c r="F28" s="57"/>
      <c r="G28" s="57"/>
      <c r="H28" s="57"/>
      <c r="I28" s="37"/>
      <c r="J28" s="37"/>
    </row>
    <row r="29" spans="2:10" ht="18.75" customHeight="1" x14ac:dyDescent="0.2">
      <c r="B29" s="39"/>
      <c r="C29" s="7" t="s">
        <v>37</v>
      </c>
      <c r="D29" s="62"/>
      <c r="E29" s="57"/>
      <c r="F29" s="57"/>
      <c r="G29" s="57"/>
      <c r="H29" s="57"/>
      <c r="I29" s="37"/>
      <c r="J29" s="37"/>
    </row>
    <row r="30" spans="2:10" ht="16.5" customHeight="1" x14ac:dyDescent="0.2">
      <c r="B30" s="39"/>
      <c r="C30" s="7" t="s">
        <v>38</v>
      </c>
      <c r="D30" s="62"/>
      <c r="E30" s="57"/>
      <c r="F30" s="57"/>
      <c r="G30" s="57"/>
      <c r="H30" s="57"/>
      <c r="I30" s="37"/>
      <c r="J30" s="37"/>
    </row>
    <row r="31" spans="2:10" ht="18" customHeight="1" x14ac:dyDescent="0.2">
      <c r="B31" s="39"/>
      <c r="C31" s="7" t="s">
        <v>39</v>
      </c>
      <c r="D31" s="62"/>
      <c r="E31" s="57"/>
      <c r="F31" s="57"/>
      <c r="G31" s="57"/>
      <c r="H31" s="57"/>
      <c r="I31" s="37"/>
      <c r="J31" s="37"/>
    </row>
    <row r="32" spans="2:10" ht="15.75" customHeight="1" x14ac:dyDescent="0.2">
      <c r="B32" s="39"/>
      <c r="C32" s="7" t="s">
        <v>40</v>
      </c>
      <c r="D32" s="62"/>
      <c r="E32" s="57"/>
      <c r="F32" s="57"/>
      <c r="G32" s="57"/>
      <c r="H32" s="57"/>
      <c r="I32" s="37"/>
      <c r="J32" s="37"/>
    </row>
    <row r="33" spans="2:10" ht="18" customHeight="1" x14ac:dyDescent="0.2">
      <c r="B33" s="39"/>
      <c r="C33" s="7" t="s">
        <v>41</v>
      </c>
      <c r="D33" s="62"/>
      <c r="E33" s="57"/>
      <c r="F33" s="57"/>
      <c r="G33" s="57"/>
      <c r="H33" s="57"/>
      <c r="I33" s="37"/>
      <c r="J33" s="37"/>
    </row>
    <row r="34" spans="2:10" ht="14.25" customHeight="1" x14ac:dyDescent="0.2">
      <c r="B34" s="39"/>
      <c r="C34" s="7" t="s">
        <v>42</v>
      </c>
      <c r="D34" s="62"/>
      <c r="E34" s="57"/>
      <c r="F34" s="57"/>
      <c r="G34" s="57"/>
      <c r="H34" s="57"/>
      <c r="I34" s="37"/>
      <c r="J34" s="37"/>
    </row>
    <row r="35" spans="2:10" ht="18" customHeight="1" x14ac:dyDescent="0.2">
      <c r="B35" s="39"/>
      <c r="C35" s="7" t="s">
        <v>43</v>
      </c>
      <c r="D35" s="62"/>
      <c r="E35" s="57"/>
      <c r="F35" s="57"/>
      <c r="G35" s="57"/>
      <c r="H35" s="57"/>
      <c r="I35" s="37"/>
      <c r="J35" s="37"/>
    </row>
    <row r="36" spans="2:10" ht="27.75" customHeight="1" x14ac:dyDescent="0.2">
      <c r="B36" s="39"/>
      <c r="C36" s="7" t="s">
        <v>44</v>
      </c>
      <c r="D36" s="62"/>
      <c r="E36" s="57"/>
      <c r="F36" s="57"/>
      <c r="G36" s="57"/>
      <c r="H36" s="57"/>
      <c r="I36" s="37"/>
      <c r="J36" s="37"/>
    </row>
    <row r="37" spans="2:10" ht="26.25" customHeight="1" x14ac:dyDescent="0.2">
      <c r="B37" s="39"/>
      <c r="C37" s="7" t="s">
        <v>45</v>
      </c>
      <c r="D37" s="62"/>
      <c r="E37" s="57"/>
      <c r="F37" s="57"/>
      <c r="G37" s="57"/>
      <c r="H37" s="57"/>
      <c r="I37" s="37"/>
      <c r="J37" s="37"/>
    </row>
    <row r="38" spans="2:10" ht="13.5" customHeight="1" x14ac:dyDescent="0.2">
      <c r="B38" s="39"/>
      <c r="C38" s="8" t="s">
        <v>46</v>
      </c>
      <c r="D38" s="62"/>
      <c r="E38" s="57"/>
      <c r="F38" s="57"/>
      <c r="G38" s="57"/>
      <c r="H38" s="57"/>
      <c r="I38" s="37"/>
      <c r="J38" s="37"/>
    </row>
    <row r="39" spans="2:10" ht="18" customHeight="1" x14ac:dyDescent="0.2">
      <c r="B39" s="39"/>
      <c r="C39" s="8" t="s">
        <v>47</v>
      </c>
      <c r="D39" s="62"/>
      <c r="E39" s="58"/>
      <c r="F39" s="58"/>
      <c r="G39" s="58"/>
      <c r="H39" s="58"/>
      <c r="I39" s="37"/>
      <c r="J39" s="37"/>
    </row>
    <row r="40" spans="2:10" x14ac:dyDescent="0.2">
      <c r="B40" s="24"/>
      <c r="C40" s="6" t="s">
        <v>83</v>
      </c>
      <c r="D40" s="25"/>
      <c r="E40" s="22"/>
      <c r="F40" s="22"/>
      <c r="G40" s="22"/>
      <c r="H40" s="22"/>
      <c r="I40" s="21"/>
      <c r="J40" s="21"/>
    </row>
    <row r="41" spans="2:10" ht="133.15" customHeight="1" x14ac:dyDescent="0.2">
      <c r="B41" s="24">
        <v>3</v>
      </c>
      <c r="C41" s="8" t="s">
        <v>85</v>
      </c>
      <c r="D41" s="25">
        <v>12</v>
      </c>
      <c r="E41" s="22">
        <v>0</v>
      </c>
      <c r="F41" s="22">
        <f>D41*E41</f>
        <v>0</v>
      </c>
      <c r="G41" s="22">
        <v>0</v>
      </c>
      <c r="H41" s="22">
        <f>G41*D41</f>
        <v>0</v>
      </c>
      <c r="I41" s="21">
        <f>(E41+G41)/2</f>
        <v>0</v>
      </c>
      <c r="J41" s="21">
        <f>D41*I41</f>
        <v>0</v>
      </c>
    </row>
    <row r="42" spans="2:10" ht="8.25" customHeight="1" x14ac:dyDescent="0.2">
      <c r="B42" s="39">
        <v>4</v>
      </c>
      <c r="C42" s="9" t="s">
        <v>48</v>
      </c>
      <c r="D42" s="62">
        <v>50</v>
      </c>
      <c r="E42" s="56">
        <v>0</v>
      </c>
      <c r="F42" s="56">
        <f>D42*E42</f>
        <v>0</v>
      </c>
      <c r="G42" s="56">
        <v>0</v>
      </c>
      <c r="H42" s="56">
        <f>D42*G42</f>
        <v>0</v>
      </c>
      <c r="I42" s="37">
        <f>+(E42+G42)/2</f>
        <v>0</v>
      </c>
      <c r="J42" s="37">
        <f>I42*D42</f>
        <v>0</v>
      </c>
    </row>
    <row r="43" spans="2:10" ht="69" customHeight="1" x14ac:dyDescent="0.2">
      <c r="B43" s="39"/>
      <c r="C43" s="10" t="s">
        <v>49</v>
      </c>
      <c r="D43" s="62"/>
      <c r="E43" s="57"/>
      <c r="F43" s="57"/>
      <c r="G43" s="57"/>
      <c r="H43" s="57"/>
      <c r="I43" s="37"/>
      <c r="J43" s="37"/>
    </row>
    <row r="44" spans="2:10" ht="16.5" customHeight="1" x14ac:dyDescent="0.2">
      <c r="B44" s="39"/>
      <c r="C44" s="10" t="s">
        <v>50</v>
      </c>
      <c r="D44" s="62"/>
      <c r="E44" s="57"/>
      <c r="F44" s="57"/>
      <c r="G44" s="57"/>
      <c r="H44" s="57"/>
      <c r="I44" s="37"/>
      <c r="J44" s="37"/>
    </row>
    <row r="45" spans="2:10" ht="18.75" customHeight="1" x14ac:dyDescent="0.2">
      <c r="B45" s="39"/>
      <c r="C45" s="10" t="s">
        <v>51</v>
      </c>
      <c r="D45" s="62"/>
      <c r="E45" s="57"/>
      <c r="F45" s="57"/>
      <c r="G45" s="57"/>
      <c r="H45" s="57"/>
      <c r="I45" s="37"/>
      <c r="J45" s="37"/>
    </row>
    <row r="46" spans="2:10" ht="9.75" customHeight="1" x14ac:dyDescent="0.2">
      <c r="B46" s="39"/>
      <c r="C46" s="10" t="s">
        <v>52</v>
      </c>
      <c r="D46" s="62"/>
      <c r="E46" s="57"/>
      <c r="F46" s="57"/>
      <c r="G46" s="57"/>
      <c r="H46" s="57"/>
      <c r="I46" s="37"/>
      <c r="J46" s="37"/>
    </row>
    <row r="47" spans="2:10" ht="17.25" customHeight="1" x14ac:dyDescent="0.2">
      <c r="B47" s="39"/>
      <c r="C47" s="10" t="s">
        <v>53</v>
      </c>
      <c r="D47" s="62"/>
      <c r="E47" s="57"/>
      <c r="F47" s="57"/>
      <c r="G47" s="57"/>
      <c r="H47" s="57"/>
      <c r="I47" s="37"/>
      <c r="J47" s="37"/>
    </row>
    <row r="48" spans="2:10" ht="10.5" customHeight="1" x14ac:dyDescent="0.2">
      <c r="B48" s="39"/>
      <c r="C48" s="10" t="s">
        <v>54</v>
      </c>
      <c r="D48" s="62"/>
      <c r="E48" s="57"/>
      <c r="F48" s="57"/>
      <c r="G48" s="57"/>
      <c r="H48" s="57"/>
      <c r="I48" s="37"/>
      <c r="J48" s="37"/>
    </row>
    <row r="49" spans="2:10" ht="17.25" customHeight="1" x14ac:dyDescent="0.2">
      <c r="B49" s="39"/>
      <c r="C49" s="10" t="s">
        <v>55</v>
      </c>
      <c r="D49" s="62"/>
      <c r="E49" s="57"/>
      <c r="F49" s="57"/>
      <c r="G49" s="57"/>
      <c r="H49" s="57"/>
      <c r="I49" s="37"/>
      <c r="J49" s="37"/>
    </row>
    <row r="50" spans="2:10" ht="9.75" customHeight="1" x14ac:dyDescent="0.2">
      <c r="B50" s="39"/>
      <c r="C50" s="10" t="s">
        <v>56</v>
      </c>
      <c r="D50" s="62"/>
      <c r="E50" s="57"/>
      <c r="F50" s="57"/>
      <c r="G50" s="57"/>
      <c r="H50" s="57"/>
      <c r="I50" s="37"/>
      <c r="J50" s="37"/>
    </row>
    <row r="51" spans="2:10" ht="10.5" customHeight="1" x14ac:dyDescent="0.2">
      <c r="B51" s="39"/>
      <c r="C51" s="10" t="s">
        <v>57</v>
      </c>
      <c r="D51" s="62"/>
      <c r="E51" s="57"/>
      <c r="F51" s="57"/>
      <c r="G51" s="57"/>
      <c r="H51" s="57"/>
      <c r="I51" s="37"/>
      <c r="J51" s="37"/>
    </row>
    <row r="52" spans="2:10" ht="9.75" customHeight="1" x14ac:dyDescent="0.2">
      <c r="B52" s="39"/>
      <c r="C52" s="10" t="s">
        <v>58</v>
      </c>
      <c r="D52" s="62"/>
      <c r="E52" s="58"/>
      <c r="F52" s="58"/>
      <c r="G52" s="58"/>
      <c r="H52" s="58"/>
      <c r="I52" s="37"/>
      <c r="J52" s="37"/>
    </row>
    <row r="53" spans="2:10" ht="117" customHeight="1" x14ac:dyDescent="0.2">
      <c r="B53" s="11">
        <v>5</v>
      </c>
      <c r="C53" s="16" t="s">
        <v>59</v>
      </c>
      <c r="D53" s="12">
        <v>7</v>
      </c>
      <c r="E53" s="22">
        <v>0</v>
      </c>
      <c r="F53" s="22">
        <f>D53*E53</f>
        <v>0</v>
      </c>
      <c r="G53" s="22">
        <v>0</v>
      </c>
      <c r="H53" s="22">
        <f>G53*D53</f>
        <v>0</v>
      </c>
      <c r="I53" s="21">
        <f>+(E53+G53)/2</f>
        <v>0</v>
      </c>
      <c r="J53" s="21">
        <f>I53*D53</f>
        <v>0</v>
      </c>
    </row>
    <row r="54" spans="2:10" ht="9.75" customHeight="1" x14ac:dyDescent="0.2">
      <c r="B54" s="39">
        <v>6</v>
      </c>
      <c r="C54" s="13" t="s">
        <v>60</v>
      </c>
      <c r="D54" s="44">
        <v>51</v>
      </c>
      <c r="E54" s="56">
        <v>0</v>
      </c>
      <c r="F54" s="56">
        <f>D54*E54</f>
        <v>0</v>
      </c>
      <c r="G54" s="56">
        <v>0</v>
      </c>
      <c r="H54" s="56">
        <f>D54*G54</f>
        <v>0</v>
      </c>
      <c r="I54" s="37">
        <f>+(E54+G54)/2</f>
        <v>0</v>
      </c>
      <c r="J54" s="37">
        <f>I54*D54</f>
        <v>0</v>
      </c>
    </row>
    <row r="55" spans="2:10" ht="15" customHeight="1" x14ac:dyDescent="0.2">
      <c r="B55" s="39"/>
      <c r="C55" s="10" t="s">
        <v>61</v>
      </c>
      <c r="D55" s="44"/>
      <c r="E55" s="57"/>
      <c r="F55" s="57"/>
      <c r="G55" s="57"/>
      <c r="H55" s="57"/>
      <c r="I55" s="37"/>
      <c r="J55" s="37"/>
    </row>
    <row r="56" spans="2:10" ht="9.75" customHeight="1" x14ac:dyDescent="0.2">
      <c r="B56" s="39"/>
      <c r="C56" s="10" t="s">
        <v>62</v>
      </c>
      <c r="D56" s="44"/>
      <c r="E56" s="57"/>
      <c r="F56" s="57"/>
      <c r="G56" s="57"/>
      <c r="H56" s="57"/>
      <c r="I56" s="37"/>
      <c r="J56" s="37"/>
    </row>
    <row r="57" spans="2:10" ht="10.5" customHeight="1" x14ac:dyDescent="0.2">
      <c r="B57" s="39"/>
      <c r="C57" s="10" t="s">
        <v>63</v>
      </c>
      <c r="D57" s="44"/>
      <c r="E57" s="57"/>
      <c r="F57" s="57"/>
      <c r="G57" s="57"/>
      <c r="H57" s="57"/>
      <c r="I57" s="37"/>
      <c r="J57" s="37"/>
    </row>
    <row r="58" spans="2:10" ht="17.25" customHeight="1" x14ac:dyDescent="0.2">
      <c r="B58" s="39"/>
      <c r="C58" s="10" t="s">
        <v>64</v>
      </c>
      <c r="D58" s="44"/>
      <c r="E58" s="57"/>
      <c r="F58" s="57"/>
      <c r="G58" s="57"/>
      <c r="H58" s="57"/>
      <c r="I58" s="37"/>
      <c r="J58" s="37"/>
    </row>
    <row r="59" spans="2:10" ht="9" customHeight="1" x14ac:dyDescent="0.2">
      <c r="B59" s="39"/>
      <c r="C59" s="10" t="s">
        <v>65</v>
      </c>
      <c r="D59" s="44"/>
      <c r="E59" s="57"/>
      <c r="F59" s="57"/>
      <c r="G59" s="57"/>
      <c r="H59" s="57"/>
      <c r="I59" s="37"/>
      <c r="J59" s="37"/>
    </row>
    <row r="60" spans="2:10" ht="9.75" customHeight="1" x14ac:dyDescent="0.2">
      <c r="B60" s="39"/>
      <c r="C60" s="10" t="s">
        <v>66</v>
      </c>
      <c r="D60" s="44"/>
      <c r="E60" s="57"/>
      <c r="F60" s="57"/>
      <c r="G60" s="57"/>
      <c r="H60" s="57"/>
      <c r="I60" s="37"/>
      <c r="J60" s="37"/>
    </row>
    <row r="61" spans="2:10" ht="18" customHeight="1" x14ac:dyDescent="0.2">
      <c r="B61" s="39"/>
      <c r="C61" s="10" t="s">
        <v>67</v>
      </c>
      <c r="D61" s="44"/>
      <c r="E61" s="57"/>
      <c r="F61" s="57"/>
      <c r="G61" s="57"/>
      <c r="H61" s="57"/>
      <c r="I61" s="37"/>
      <c r="J61" s="37"/>
    </row>
    <row r="62" spans="2:10" ht="9.75" customHeight="1" x14ac:dyDescent="0.2">
      <c r="B62" s="39"/>
      <c r="C62" s="10" t="s">
        <v>68</v>
      </c>
      <c r="D62" s="44"/>
      <c r="E62" s="58"/>
      <c r="F62" s="58"/>
      <c r="G62" s="58"/>
      <c r="H62" s="58"/>
      <c r="I62" s="37"/>
      <c r="J62" s="37"/>
    </row>
    <row r="63" spans="2:10" ht="64.5" customHeight="1" x14ac:dyDescent="0.2">
      <c r="B63" s="11">
        <v>7</v>
      </c>
      <c r="C63" s="16" t="s">
        <v>69</v>
      </c>
      <c r="D63" s="12">
        <v>10</v>
      </c>
      <c r="E63" s="22">
        <v>0</v>
      </c>
      <c r="F63" s="22">
        <f>D63*E63</f>
        <v>0</v>
      </c>
      <c r="G63" s="22">
        <v>0</v>
      </c>
      <c r="H63" s="22">
        <f>D63*G63</f>
        <v>0</v>
      </c>
      <c r="I63" s="21">
        <f>+(E63+G63)/2</f>
        <v>0</v>
      </c>
      <c r="J63" s="21">
        <f>I63*D63</f>
        <v>0</v>
      </c>
    </row>
    <row r="64" spans="2:10" ht="60" customHeight="1" x14ac:dyDescent="0.2">
      <c r="B64" s="11">
        <v>8</v>
      </c>
      <c r="C64" s="16" t="s">
        <v>70</v>
      </c>
      <c r="D64" s="12">
        <v>3</v>
      </c>
      <c r="E64" s="22">
        <v>0</v>
      </c>
      <c r="F64" s="22">
        <f>D64*E64</f>
        <v>0</v>
      </c>
      <c r="G64" s="22">
        <v>0</v>
      </c>
      <c r="H64" s="22">
        <f>D64*G64</f>
        <v>0</v>
      </c>
      <c r="I64" s="21">
        <f>+(E64+G64)/2</f>
        <v>0</v>
      </c>
      <c r="J64" s="21">
        <f>I64*D64</f>
        <v>0</v>
      </c>
    </row>
    <row r="65" spans="2:10" ht="57" customHeight="1" x14ac:dyDescent="0.2">
      <c r="B65" s="11">
        <v>9</v>
      </c>
      <c r="C65" s="14" t="s">
        <v>71</v>
      </c>
      <c r="D65" s="12">
        <v>6</v>
      </c>
      <c r="E65" s="22">
        <v>0</v>
      </c>
      <c r="F65" s="22">
        <f>D65*E65</f>
        <v>0</v>
      </c>
      <c r="G65" s="22">
        <v>0</v>
      </c>
      <c r="H65" s="22">
        <f>D65*G65</f>
        <v>0</v>
      </c>
      <c r="I65" s="21">
        <f>+(E65+G65)/2</f>
        <v>0</v>
      </c>
      <c r="J65" s="21">
        <f>I65*D65</f>
        <v>0</v>
      </c>
    </row>
    <row r="66" spans="2:10" ht="125.25" customHeight="1" x14ac:dyDescent="0.2">
      <c r="B66" s="11">
        <v>10</v>
      </c>
      <c r="C66" s="16" t="s">
        <v>84</v>
      </c>
      <c r="D66" s="12">
        <v>3</v>
      </c>
      <c r="E66" s="22">
        <v>0</v>
      </c>
      <c r="F66" s="22">
        <f>D66*E66</f>
        <v>0</v>
      </c>
      <c r="G66" s="22">
        <v>0</v>
      </c>
      <c r="H66" s="22">
        <f>D66*G66</f>
        <v>0</v>
      </c>
      <c r="I66" s="21">
        <f>+(E66+G66)/2</f>
        <v>0</v>
      </c>
      <c r="J66" s="21">
        <f>I66*D66</f>
        <v>0</v>
      </c>
    </row>
    <row r="67" spans="2:10" ht="16.5" customHeight="1" x14ac:dyDescent="0.2">
      <c r="B67" s="11"/>
      <c r="C67" s="16"/>
      <c r="D67" s="12"/>
      <c r="E67" s="32" t="s">
        <v>74</v>
      </c>
      <c r="F67" s="22">
        <f>SUM(F5:F65)</f>
        <v>0</v>
      </c>
      <c r="G67" s="32" t="s">
        <v>74</v>
      </c>
      <c r="H67" s="22">
        <f>SUM(H5:H65)</f>
        <v>0</v>
      </c>
      <c r="I67" s="33" t="s">
        <v>74</v>
      </c>
      <c r="J67" s="33">
        <f>SUM(J5:J66)</f>
        <v>0</v>
      </c>
    </row>
    <row r="68" spans="2:10" ht="15" x14ac:dyDescent="0.25">
      <c r="B68" s="42" t="s">
        <v>76</v>
      </c>
      <c r="C68" s="42"/>
      <c r="D68" s="42"/>
      <c r="E68" s="42"/>
      <c r="F68" s="42"/>
      <c r="G68" s="42"/>
      <c r="H68" s="42"/>
      <c r="I68" s="42"/>
      <c r="J68" s="42"/>
    </row>
    <row r="69" spans="2:10" ht="24" customHeight="1" x14ac:dyDescent="0.2">
      <c r="B69" s="29" t="s">
        <v>6</v>
      </c>
      <c r="C69" s="29" t="s">
        <v>7</v>
      </c>
      <c r="D69" s="29" t="s">
        <v>8</v>
      </c>
      <c r="E69" s="30" t="s">
        <v>9</v>
      </c>
      <c r="F69" s="30" t="s">
        <v>10</v>
      </c>
      <c r="G69" s="30" t="s">
        <v>9</v>
      </c>
      <c r="H69" s="30" t="s">
        <v>10</v>
      </c>
      <c r="I69" s="31" t="s">
        <v>11</v>
      </c>
      <c r="J69" s="31" t="s">
        <v>12</v>
      </c>
    </row>
    <row r="70" spans="2:10" ht="17.25" x14ac:dyDescent="0.2">
      <c r="B70" s="39">
        <v>1</v>
      </c>
      <c r="C70" s="3" t="s">
        <v>13</v>
      </c>
      <c r="D70" s="40">
        <v>15</v>
      </c>
      <c r="E70" s="56">
        <v>0</v>
      </c>
      <c r="F70" s="56">
        <f>D70*E70</f>
        <v>0</v>
      </c>
      <c r="G70" s="56">
        <v>0</v>
      </c>
      <c r="H70" s="56">
        <f>G70*D70</f>
        <v>0</v>
      </c>
      <c r="I70" s="43">
        <f>+(E70+G70)/2</f>
        <v>0</v>
      </c>
      <c r="J70" s="37">
        <f>I70*D70</f>
        <v>0</v>
      </c>
    </row>
    <row r="71" spans="2:10" ht="24.75" x14ac:dyDescent="0.2">
      <c r="B71" s="39"/>
      <c r="C71" s="4" t="s">
        <v>14</v>
      </c>
      <c r="D71" s="40"/>
      <c r="E71" s="57"/>
      <c r="F71" s="57"/>
      <c r="G71" s="57"/>
      <c r="H71" s="57"/>
      <c r="I71" s="43"/>
      <c r="J71" s="37"/>
    </row>
    <row r="72" spans="2:10" ht="33" x14ac:dyDescent="0.2">
      <c r="B72" s="39"/>
      <c r="C72" s="4" t="s">
        <v>15</v>
      </c>
      <c r="D72" s="40"/>
      <c r="E72" s="57"/>
      <c r="F72" s="57"/>
      <c r="G72" s="57"/>
      <c r="H72" s="57"/>
      <c r="I72" s="43"/>
      <c r="J72" s="37"/>
    </row>
    <row r="73" spans="2:10" ht="16.5" x14ac:dyDescent="0.2">
      <c r="B73" s="39"/>
      <c r="C73" s="4" t="s">
        <v>16</v>
      </c>
      <c r="D73" s="40"/>
      <c r="E73" s="57"/>
      <c r="F73" s="57"/>
      <c r="G73" s="57"/>
      <c r="H73" s="57"/>
      <c r="I73" s="43"/>
      <c r="J73" s="37"/>
    </row>
    <row r="74" spans="2:10" ht="16.5" x14ac:dyDescent="0.2">
      <c r="B74" s="39"/>
      <c r="C74" s="4" t="s">
        <v>17</v>
      </c>
      <c r="D74" s="40"/>
      <c r="E74" s="57"/>
      <c r="F74" s="57"/>
      <c r="G74" s="57"/>
      <c r="H74" s="57"/>
      <c r="I74" s="43"/>
      <c r="J74" s="37"/>
    </row>
    <row r="75" spans="2:10" ht="24.75" x14ac:dyDescent="0.2">
      <c r="B75" s="39"/>
      <c r="C75" s="4" t="s">
        <v>18</v>
      </c>
      <c r="D75" s="40"/>
      <c r="E75" s="57"/>
      <c r="F75" s="57"/>
      <c r="G75" s="57"/>
      <c r="H75" s="57"/>
      <c r="I75" s="43"/>
      <c r="J75" s="37"/>
    </row>
    <row r="76" spans="2:10" ht="16.5" x14ac:dyDescent="0.2">
      <c r="B76" s="39"/>
      <c r="C76" s="4" t="s">
        <v>19</v>
      </c>
      <c r="D76" s="40"/>
      <c r="E76" s="57"/>
      <c r="F76" s="57"/>
      <c r="G76" s="57"/>
      <c r="H76" s="57"/>
      <c r="I76" s="43"/>
      <c r="J76" s="37"/>
    </row>
    <row r="77" spans="2:10" x14ac:dyDescent="0.2">
      <c r="B77" s="39"/>
      <c r="C77" s="4" t="s">
        <v>20</v>
      </c>
      <c r="D77" s="40"/>
      <c r="E77" s="57"/>
      <c r="F77" s="57"/>
      <c r="G77" s="57"/>
      <c r="H77" s="57"/>
      <c r="I77" s="43"/>
      <c r="J77" s="37"/>
    </row>
    <row r="78" spans="2:10" x14ac:dyDescent="0.2">
      <c r="B78" s="39"/>
      <c r="C78" s="4" t="s">
        <v>21</v>
      </c>
      <c r="D78" s="40"/>
      <c r="E78" s="57"/>
      <c r="F78" s="57"/>
      <c r="G78" s="57"/>
      <c r="H78" s="57"/>
      <c r="I78" s="43"/>
      <c r="J78" s="37"/>
    </row>
    <row r="79" spans="2:10" ht="16.5" x14ac:dyDescent="0.2">
      <c r="B79" s="39"/>
      <c r="C79" s="4" t="s">
        <v>22</v>
      </c>
      <c r="D79" s="40"/>
      <c r="E79" s="57"/>
      <c r="F79" s="57"/>
      <c r="G79" s="57"/>
      <c r="H79" s="57"/>
      <c r="I79" s="43"/>
      <c r="J79" s="37"/>
    </row>
    <row r="80" spans="2:10" ht="140.25" x14ac:dyDescent="0.2">
      <c r="B80" s="39"/>
      <c r="C80" s="4" t="s">
        <v>23</v>
      </c>
      <c r="D80" s="40"/>
      <c r="E80" s="57"/>
      <c r="F80" s="57"/>
      <c r="G80" s="57"/>
      <c r="H80" s="57"/>
      <c r="I80" s="43"/>
      <c r="J80" s="37"/>
    </row>
    <row r="81" spans="2:10" x14ac:dyDescent="0.2">
      <c r="B81" s="39"/>
      <c r="C81" s="4" t="s">
        <v>24</v>
      </c>
      <c r="D81" s="40"/>
      <c r="E81" s="57"/>
      <c r="F81" s="57"/>
      <c r="G81" s="57"/>
      <c r="H81" s="57"/>
      <c r="I81" s="43"/>
      <c r="J81" s="37"/>
    </row>
    <row r="82" spans="2:10" ht="33" x14ac:dyDescent="0.2">
      <c r="B82" s="39"/>
      <c r="C82" s="5" t="s">
        <v>25</v>
      </c>
      <c r="D82" s="40"/>
      <c r="E82" s="57"/>
      <c r="F82" s="57"/>
      <c r="G82" s="57"/>
      <c r="H82" s="57"/>
      <c r="I82" s="43"/>
      <c r="J82" s="37"/>
    </row>
    <row r="83" spans="2:10" x14ac:dyDescent="0.2">
      <c r="B83" s="39"/>
      <c r="C83" s="4" t="s">
        <v>26</v>
      </c>
      <c r="D83" s="40"/>
      <c r="E83" s="57"/>
      <c r="F83" s="57"/>
      <c r="G83" s="57"/>
      <c r="H83" s="57"/>
      <c r="I83" s="43"/>
      <c r="J83" s="37"/>
    </row>
    <row r="84" spans="2:10" ht="57.75" x14ac:dyDescent="0.2">
      <c r="B84" s="39"/>
      <c r="C84" s="5" t="s">
        <v>27</v>
      </c>
      <c r="D84" s="40"/>
      <c r="E84" s="57"/>
      <c r="F84" s="57"/>
      <c r="G84" s="57"/>
      <c r="H84" s="57"/>
      <c r="I84" s="43"/>
      <c r="J84" s="37"/>
    </row>
    <row r="85" spans="2:10" x14ac:dyDescent="0.2">
      <c r="B85" s="39"/>
      <c r="C85" s="4" t="s">
        <v>28</v>
      </c>
      <c r="D85" s="40"/>
      <c r="E85" s="57"/>
      <c r="F85" s="57"/>
      <c r="G85" s="57"/>
      <c r="H85" s="57"/>
      <c r="I85" s="43"/>
      <c r="J85" s="37"/>
    </row>
    <row r="86" spans="2:10" ht="132" x14ac:dyDescent="0.2">
      <c r="B86" s="39"/>
      <c r="C86" s="4" t="s">
        <v>29</v>
      </c>
      <c r="D86" s="40"/>
      <c r="E86" s="58"/>
      <c r="F86" s="58"/>
      <c r="G86" s="58"/>
      <c r="H86" s="58"/>
      <c r="I86" s="43"/>
      <c r="J86" s="37"/>
    </row>
    <row r="87" spans="2:10" x14ac:dyDescent="0.2">
      <c r="B87" s="39">
        <v>2</v>
      </c>
      <c r="C87" s="6" t="s">
        <v>30</v>
      </c>
      <c r="D87" s="40">
        <v>12</v>
      </c>
      <c r="E87" s="56">
        <v>0</v>
      </c>
      <c r="F87" s="56">
        <f>D87*E87</f>
        <v>0</v>
      </c>
      <c r="G87" s="56">
        <v>0</v>
      </c>
      <c r="H87" s="56">
        <f>D87*G87</f>
        <v>0</v>
      </c>
      <c r="I87" s="37">
        <f>+(E87+G87)/2</f>
        <v>0</v>
      </c>
      <c r="J87" s="37">
        <f>I87*D87</f>
        <v>0</v>
      </c>
    </row>
    <row r="88" spans="2:10" ht="24.75" x14ac:dyDescent="0.2">
      <c r="B88" s="39"/>
      <c r="C88" s="7" t="s">
        <v>31</v>
      </c>
      <c r="D88" s="40"/>
      <c r="E88" s="57"/>
      <c r="F88" s="57"/>
      <c r="G88" s="57"/>
      <c r="H88" s="57"/>
      <c r="I88" s="37"/>
      <c r="J88" s="37"/>
    </row>
    <row r="89" spans="2:10" ht="16.5" x14ac:dyDescent="0.2">
      <c r="B89" s="39"/>
      <c r="C89" s="8" t="s">
        <v>32</v>
      </c>
      <c r="D89" s="40"/>
      <c r="E89" s="57"/>
      <c r="F89" s="57"/>
      <c r="G89" s="57"/>
      <c r="H89" s="57"/>
      <c r="I89" s="37"/>
      <c r="J89" s="37"/>
    </row>
    <row r="90" spans="2:10" ht="16.5" x14ac:dyDescent="0.2">
      <c r="B90" s="39"/>
      <c r="C90" s="7" t="s">
        <v>33</v>
      </c>
      <c r="D90" s="40"/>
      <c r="E90" s="57"/>
      <c r="F90" s="57"/>
      <c r="G90" s="57"/>
      <c r="H90" s="57"/>
      <c r="I90" s="37"/>
      <c r="J90" s="37"/>
    </row>
    <row r="91" spans="2:10" ht="16.5" x14ac:dyDescent="0.2">
      <c r="B91" s="39"/>
      <c r="C91" s="7" t="s">
        <v>34</v>
      </c>
      <c r="D91" s="40"/>
      <c r="E91" s="57"/>
      <c r="F91" s="57"/>
      <c r="G91" s="57"/>
      <c r="H91" s="57"/>
      <c r="I91" s="37"/>
      <c r="J91" s="37"/>
    </row>
    <row r="92" spans="2:10" ht="16.5" x14ac:dyDescent="0.2">
      <c r="B92" s="39"/>
      <c r="C92" s="7" t="s">
        <v>35</v>
      </c>
      <c r="D92" s="40"/>
      <c r="E92" s="57"/>
      <c r="F92" s="57"/>
      <c r="G92" s="57"/>
      <c r="H92" s="57"/>
      <c r="I92" s="37"/>
      <c r="J92" s="37"/>
    </row>
    <row r="93" spans="2:10" ht="16.5" x14ac:dyDescent="0.2">
      <c r="B93" s="39"/>
      <c r="C93" s="7" t="s">
        <v>36</v>
      </c>
      <c r="D93" s="40"/>
      <c r="E93" s="57"/>
      <c r="F93" s="57"/>
      <c r="G93" s="57"/>
      <c r="H93" s="57"/>
      <c r="I93" s="37"/>
      <c r="J93" s="37"/>
    </row>
    <row r="94" spans="2:10" ht="16.5" x14ac:dyDescent="0.2">
      <c r="B94" s="39"/>
      <c r="C94" s="7" t="s">
        <v>37</v>
      </c>
      <c r="D94" s="40"/>
      <c r="E94" s="57"/>
      <c r="F94" s="57"/>
      <c r="G94" s="57"/>
      <c r="H94" s="57"/>
      <c r="I94" s="37"/>
      <c r="J94" s="37"/>
    </row>
    <row r="95" spans="2:10" ht="16.5" x14ac:dyDescent="0.2">
      <c r="B95" s="39"/>
      <c r="C95" s="7" t="s">
        <v>38</v>
      </c>
      <c r="D95" s="40"/>
      <c r="E95" s="57"/>
      <c r="F95" s="57"/>
      <c r="G95" s="57"/>
      <c r="H95" s="57"/>
      <c r="I95" s="37"/>
      <c r="J95" s="37"/>
    </row>
    <row r="96" spans="2:10" ht="16.5" x14ac:dyDescent="0.2">
      <c r="B96" s="39"/>
      <c r="C96" s="7" t="s">
        <v>39</v>
      </c>
      <c r="D96" s="40"/>
      <c r="E96" s="57"/>
      <c r="F96" s="57"/>
      <c r="G96" s="57"/>
      <c r="H96" s="57"/>
      <c r="I96" s="37"/>
      <c r="J96" s="37"/>
    </row>
    <row r="97" spans="1:10" ht="16.5" x14ac:dyDescent="0.2">
      <c r="B97" s="39"/>
      <c r="C97" s="7" t="s">
        <v>40</v>
      </c>
      <c r="D97" s="40"/>
      <c r="E97" s="57"/>
      <c r="F97" s="57"/>
      <c r="G97" s="57"/>
      <c r="H97" s="57"/>
      <c r="I97" s="37"/>
      <c r="J97" s="37"/>
    </row>
    <row r="98" spans="1:10" ht="16.5" x14ac:dyDescent="0.2">
      <c r="B98" s="39"/>
      <c r="C98" s="7" t="s">
        <v>41</v>
      </c>
      <c r="D98" s="40"/>
      <c r="E98" s="57"/>
      <c r="F98" s="57"/>
      <c r="G98" s="57"/>
      <c r="H98" s="57"/>
      <c r="I98" s="37"/>
      <c r="J98" s="37"/>
    </row>
    <row r="99" spans="1:10" ht="16.5" x14ac:dyDescent="0.2">
      <c r="B99" s="39"/>
      <c r="C99" s="7" t="s">
        <v>42</v>
      </c>
      <c r="D99" s="40"/>
      <c r="E99" s="57"/>
      <c r="F99" s="57"/>
      <c r="G99" s="57"/>
      <c r="H99" s="57"/>
      <c r="I99" s="37"/>
      <c r="J99" s="37"/>
    </row>
    <row r="100" spans="1:10" ht="16.5" x14ac:dyDescent="0.2">
      <c r="B100" s="39"/>
      <c r="C100" s="7" t="s">
        <v>43</v>
      </c>
      <c r="D100" s="40"/>
      <c r="E100" s="57"/>
      <c r="F100" s="57"/>
      <c r="G100" s="57"/>
      <c r="H100" s="57"/>
      <c r="I100" s="37"/>
      <c r="J100" s="37"/>
    </row>
    <row r="101" spans="1:10" ht="24.75" x14ac:dyDescent="0.2">
      <c r="B101" s="39"/>
      <c r="C101" s="7" t="s">
        <v>44</v>
      </c>
      <c r="D101" s="40"/>
      <c r="E101" s="57"/>
      <c r="F101" s="57"/>
      <c r="G101" s="57"/>
      <c r="H101" s="57"/>
      <c r="I101" s="37"/>
      <c r="J101" s="37"/>
    </row>
    <row r="102" spans="1:10" ht="24.75" x14ac:dyDescent="0.2">
      <c r="B102" s="39"/>
      <c r="C102" s="7" t="s">
        <v>45</v>
      </c>
      <c r="D102" s="40"/>
      <c r="E102" s="57"/>
      <c r="F102" s="57"/>
      <c r="G102" s="57"/>
      <c r="H102" s="57"/>
      <c r="I102" s="37"/>
      <c r="J102" s="37"/>
    </row>
    <row r="103" spans="1:10" x14ac:dyDescent="0.2">
      <c r="B103" s="39"/>
      <c r="C103" s="8" t="s">
        <v>46</v>
      </c>
      <c r="D103" s="40"/>
      <c r="E103" s="57"/>
      <c r="F103" s="57"/>
      <c r="G103" s="57"/>
      <c r="H103" s="57"/>
      <c r="I103" s="37"/>
      <c r="J103" s="37"/>
    </row>
    <row r="104" spans="1:10" ht="16.5" x14ac:dyDescent="0.2">
      <c r="B104" s="39"/>
      <c r="C104" s="8" t="s">
        <v>47</v>
      </c>
      <c r="D104" s="40"/>
      <c r="E104" s="58"/>
      <c r="F104" s="58"/>
      <c r="G104" s="58"/>
      <c r="H104" s="58"/>
      <c r="I104" s="37"/>
      <c r="J104" s="37"/>
    </row>
    <row r="105" spans="1:10" x14ac:dyDescent="0.2">
      <c r="B105" s="39">
        <v>2</v>
      </c>
      <c r="C105" s="6" t="s">
        <v>83</v>
      </c>
      <c r="D105" s="40">
        <v>6</v>
      </c>
      <c r="E105" s="56">
        <v>0</v>
      </c>
      <c r="F105" s="56">
        <f>D105*E105</f>
        <v>0</v>
      </c>
      <c r="G105" s="56">
        <v>0</v>
      </c>
      <c r="H105" s="56">
        <f>D105*G105</f>
        <v>0</v>
      </c>
      <c r="I105" s="37">
        <f>+(E105+G105)/2</f>
        <v>0</v>
      </c>
      <c r="J105" s="37">
        <f>I105*D105</f>
        <v>0</v>
      </c>
    </row>
    <row r="106" spans="1:10" ht="147.6" customHeight="1" x14ac:dyDescent="0.2">
      <c r="A106" s="48"/>
      <c r="B106" s="39"/>
      <c r="C106" s="45" t="s">
        <v>85</v>
      </c>
      <c r="D106" s="40"/>
      <c r="E106" s="57"/>
      <c r="F106" s="57"/>
      <c r="G106" s="57"/>
      <c r="H106" s="57"/>
      <c r="I106" s="37"/>
      <c r="J106" s="37"/>
    </row>
    <row r="107" spans="1:10" ht="13.9" hidden="1" customHeight="1" x14ac:dyDescent="0.2">
      <c r="A107" s="48"/>
      <c r="B107" s="39"/>
      <c r="C107" s="46"/>
      <c r="D107" s="40"/>
      <c r="E107" s="57"/>
      <c r="F107" s="57"/>
      <c r="G107" s="57"/>
      <c r="H107" s="57"/>
      <c r="I107" s="37"/>
      <c r="J107" s="37"/>
    </row>
    <row r="108" spans="1:10" ht="13.9" hidden="1" customHeight="1" x14ac:dyDescent="0.2">
      <c r="A108" s="48"/>
      <c r="B108" s="39"/>
      <c r="C108" s="46"/>
      <c r="D108" s="40"/>
      <c r="E108" s="57"/>
      <c r="F108" s="57"/>
      <c r="G108" s="57"/>
      <c r="H108" s="57"/>
      <c r="I108" s="37"/>
      <c r="J108" s="37"/>
    </row>
    <row r="109" spans="1:10" ht="13.9" hidden="1" customHeight="1" x14ac:dyDescent="0.2">
      <c r="A109" s="48"/>
      <c r="B109" s="39"/>
      <c r="C109" s="46"/>
      <c r="D109" s="40"/>
      <c r="E109" s="57"/>
      <c r="F109" s="57"/>
      <c r="G109" s="57"/>
      <c r="H109" s="57"/>
      <c r="I109" s="37"/>
      <c r="J109" s="37"/>
    </row>
    <row r="110" spans="1:10" ht="13.9" hidden="1" customHeight="1" x14ac:dyDescent="0.2">
      <c r="A110" s="48"/>
      <c r="B110" s="39"/>
      <c r="C110" s="46"/>
      <c r="D110" s="40"/>
      <c r="E110" s="57"/>
      <c r="F110" s="57"/>
      <c r="G110" s="57"/>
      <c r="H110" s="57"/>
      <c r="I110" s="37"/>
      <c r="J110" s="37"/>
    </row>
    <row r="111" spans="1:10" ht="13.9" hidden="1" customHeight="1" x14ac:dyDescent="0.2">
      <c r="A111" s="48"/>
      <c r="B111" s="39"/>
      <c r="C111" s="46"/>
      <c r="D111" s="40"/>
      <c r="E111" s="57"/>
      <c r="F111" s="57"/>
      <c r="G111" s="57"/>
      <c r="H111" s="57"/>
      <c r="I111" s="37"/>
      <c r="J111" s="37"/>
    </row>
    <row r="112" spans="1:10" ht="13.9" hidden="1" customHeight="1" x14ac:dyDescent="0.2">
      <c r="A112" s="48"/>
      <c r="B112" s="39"/>
      <c r="C112" s="46"/>
      <c r="D112" s="40"/>
      <c r="E112" s="57"/>
      <c r="F112" s="57"/>
      <c r="G112" s="57"/>
      <c r="H112" s="57"/>
      <c r="I112" s="37"/>
      <c r="J112" s="37"/>
    </row>
    <row r="113" spans="1:10" ht="13.9" hidden="1" customHeight="1" x14ac:dyDescent="0.2">
      <c r="A113" s="48"/>
      <c r="B113" s="39"/>
      <c r="C113" s="46"/>
      <c r="D113" s="40"/>
      <c r="E113" s="57"/>
      <c r="F113" s="57"/>
      <c r="G113" s="57"/>
      <c r="H113" s="57"/>
      <c r="I113" s="37"/>
      <c r="J113" s="37"/>
    </row>
    <row r="114" spans="1:10" ht="13.9" hidden="1" customHeight="1" x14ac:dyDescent="0.2">
      <c r="A114" s="48"/>
      <c r="B114" s="39"/>
      <c r="C114" s="46"/>
      <c r="D114" s="40"/>
      <c r="E114" s="57"/>
      <c r="F114" s="57"/>
      <c r="G114" s="57"/>
      <c r="H114" s="57"/>
      <c r="I114" s="37"/>
      <c r="J114" s="37"/>
    </row>
    <row r="115" spans="1:10" ht="13.9" hidden="1" customHeight="1" x14ac:dyDescent="0.2">
      <c r="A115" s="48"/>
      <c r="B115" s="39"/>
      <c r="C115" s="46"/>
      <c r="D115" s="40"/>
      <c r="E115" s="57"/>
      <c r="F115" s="57"/>
      <c r="G115" s="57"/>
      <c r="H115" s="57"/>
      <c r="I115" s="37"/>
      <c r="J115" s="37"/>
    </row>
    <row r="116" spans="1:10" ht="13.9" hidden="1" customHeight="1" x14ac:dyDescent="0.2">
      <c r="A116" s="48"/>
      <c r="B116" s="39"/>
      <c r="C116" s="46"/>
      <c r="D116" s="40"/>
      <c r="E116" s="57"/>
      <c r="F116" s="57"/>
      <c r="G116" s="57"/>
      <c r="H116" s="57"/>
      <c r="I116" s="37"/>
      <c r="J116" s="37"/>
    </row>
    <row r="117" spans="1:10" ht="13.9" hidden="1" customHeight="1" x14ac:dyDescent="0.2">
      <c r="A117" s="48"/>
      <c r="B117" s="39"/>
      <c r="C117" s="46"/>
      <c r="D117" s="40"/>
      <c r="E117" s="57"/>
      <c r="F117" s="57"/>
      <c r="G117" s="57"/>
      <c r="H117" s="57"/>
      <c r="I117" s="37"/>
      <c r="J117" s="37"/>
    </row>
    <row r="118" spans="1:10" ht="13.9" hidden="1" customHeight="1" x14ac:dyDescent="0.2">
      <c r="A118" s="48"/>
      <c r="B118" s="39"/>
      <c r="C118" s="47"/>
      <c r="D118" s="40"/>
      <c r="E118" s="58"/>
      <c r="F118" s="58"/>
      <c r="G118" s="58"/>
      <c r="H118" s="58"/>
      <c r="I118" s="37"/>
      <c r="J118" s="37"/>
    </row>
    <row r="119" spans="1:10" x14ac:dyDescent="0.2">
      <c r="B119" s="39">
        <v>3</v>
      </c>
      <c r="C119" s="9" t="s">
        <v>48</v>
      </c>
      <c r="D119" s="40">
        <v>30</v>
      </c>
      <c r="E119" s="56">
        <v>0</v>
      </c>
      <c r="F119" s="56">
        <f>D119*E119</f>
        <v>0</v>
      </c>
      <c r="G119" s="56">
        <v>0</v>
      </c>
      <c r="H119" s="56">
        <f>D119*G119</f>
        <v>0</v>
      </c>
      <c r="I119" s="37">
        <f>+(E119+G119)/2</f>
        <v>0</v>
      </c>
      <c r="J119" s="37">
        <f>I119*D119</f>
        <v>0</v>
      </c>
    </row>
    <row r="120" spans="1:10" ht="66" x14ac:dyDescent="0.2">
      <c r="B120" s="39"/>
      <c r="C120" s="10" t="s">
        <v>49</v>
      </c>
      <c r="D120" s="40"/>
      <c r="E120" s="57"/>
      <c r="F120" s="57"/>
      <c r="G120" s="57"/>
      <c r="H120" s="57"/>
      <c r="I120" s="37"/>
      <c r="J120" s="37"/>
    </row>
    <row r="121" spans="1:10" ht="16.5" x14ac:dyDescent="0.2">
      <c r="B121" s="39"/>
      <c r="C121" s="10" t="s">
        <v>50</v>
      </c>
      <c r="D121" s="40"/>
      <c r="E121" s="57"/>
      <c r="F121" s="57"/>
      <c r="G121" s="57"/>
      <c r="H121" s="57"/>
      <c r="I121" s="37"/>
      <c r="J121" s="37"/>
    </row>
    <row r="122" spans="1:10" ht="16.5" x14ac:dyDescent="0.2">
      <c r="B122" s="39"/>
      <c r="C122" s="10" t="s">
        <v>51</v>
      </c>
      <c r="D122" s="40"/>
      <c r="E122" s="57"/>
      <c r="F122" s="57"/>
      <c r="G122" s="57"/>
      <c r="H122" s="57"/>
      <c r="I122" s="37"/>
      <c r="J122" s="37"/>
    </row>
    <row r="123" spans="1:10" x14ac:dyDescent="0.2">
      <c r="B123" s="39"/>
      <c r="C123" s="10" t="s">
        <v>52</v>
      </c>
      <c r="D123" s="40"/>
      <c r="E123" s="57"/>
      <c r="F123" s="57"/>
      <c r="G123" s="57"/>
      <c r="H123" s="57"/>
      <c r="I123" s="37"/>
      <c r="J123" s="37"/>
    </row>
    <row r="124" spans="1:10" ht="16.5" x14ac:dyDescent="0.2">
      <c r="B124" s="39"/>
      <c r="C124" s="10" t="s">
        <v>53</v>
      </c>
      <c r="D124" s="40"/>
      <c r="E124" s="57"/>
      <c r="F124" s="57"/>
      <c r="G124" s="57"/>
      <c r="H124" s="57"/>
      <c r="I124" s="37"/>
      <c r="J124" s="37"/>
    </row>
    <row r="125" spans="1:10" x14ac:dyDescent="0.2">
      <c r="B125" s="39"/>
      <c r="C125" s="10" t="s">
        <v>54</v>
      </c>
      <c r="D125" s="40"/>
      <c r="E125" s="57"/>
      <c r="F125" s="57"/>
      <c r="G125" s="57"/>
      <c r="H125" s="57"/>
      <c r="I125" s="37"/>
      <c r="J125" s="37"/>
    </row>
    <row r="126" spans="1:10" ht="16.5" x14ac:dyDescent="0.2">
      <c r="B126" s="39"/>
      <c r="C126" s="10" t="s">
        <v>55</v>
      </c>
      <c r="D126" s="40"/>
      <c r="E126" s="57"/>
      <c r="F126" s="57"/>
      <c r="G126" s="57"/>
      <c r="H126" s="57"/>
      <c r="I126" s="37"/>
      <c r="J126" s="37"/>
    </row>
    <row r="127" spans="1:10" x14ac:dyDescent="0.2">
      <c r="B127" s="39"/>
      <c r="C127" s="10" t="s">
        <v>56</v>
      </c>
      <c r="D127" s="40"/>
      <c r="E127" s="57"/>
      <c r="F127" s="57"/>
      <c r="G127" s="57"/>
      <c r="H127" s="57"/>
      <c r="I127" s="37"/>
      <c r="J127" s="37"/>
    </row>
    <row r="128" spans="1:10" x14ac:dyDescent="0.2">
      <c r="B128" s="39"/>
      <c r="C128" s="10" t="s">
        <v>57</v>
      </c>
      <c r="D128" s="40"/>
      <c r="E128" s="57"/>
      <c r="F128" s="57"/>
      <c r="G128" s="57"/>
      <c r="H128" s="57"/>
      <c r="I128" s="37"/>
      <c r="J128" s="37"/>
    </row>
    <row r="129" spans="2:10" x14ac:dyDescent="0.2">
      <c r="B129" s="39"/>
      <c r="C129" s="10" t="s">
        <v>58</v>
      </c>
      <c r="D129" s="40"/>
      <c r="E129" s="58"/>
      <c r="F129" s="58"/>
      <c r="G129" s="58"/>
      <c r="H129" s="58"/>
      <c r="I129" s="37"/>
      <c r="J129" s="37"/>
    </row>
    <row r="130" spans="2:10" x14ac:dyDescent="0.2">
      <c r="B130" s="39">
        <v>4</v>
      </c>
      <c r="C130" s="13" t="s">
        <v>60</v>
      </c>
      <c r="D130" s="44">
        <v>10</v>
      </c>
      <c r="E130" s="56">
        <v>0</v>
      </c>
      <c r="F130" s="56">
        <f>D130*E130</f>
        <v>0</v>
      </c>
      <c r="G130" s="56">
        <v>0</v>
      </c>
      <c r="H130" s="56">
        <f>D130*G130</f>
        <v>0</v>
      </c>
      <c r="I130" s="37">
        <f>+(E130+G130)/2</f>
        <v>0</v>
      </c>
      <c r="J130" s="37">
        <f>I130*D130</f>
        <v>0</v>
      </c>
    </row>
    <row r="131" spans="2:10" ht="16.5" x14ac:dyDescent="0.2">
      <c r="B131" s="39"/>
      <c r="C131" s="10" t="s">
        <v>61</v>
      </c>
      <c r="D131" s="44"/>
      <c r="E131" s="57"/>
      <c r="F131" s="57"/>
      <c r="G131" s="57"/>
      <c r="H131" s="57"/>
      <c r="I131" s="37"/>
      <c r="J131" s="37"/>
    </row>
    <row r="132" spans="2:10" x14ac:dyDescent="0.2">
      <c r="B132" s="39"/>
      <c r="C132" s="10" t="s">
        <v>62</v>
      </c>
      <c r="D132" s="44"/>
      <c r="E132" s="57"/>
      <c r="F132" s="57"/>
      <c r="G132" s="57"/>
      <c r="H132" s="57"/>
      <c r="I132" s="37"/>
      <c r="J132" s="37"/>
    </row>
    <row r="133" spans="2:10" x14ac:dyDescent="0.2">
      <c r="B133" s="39"/>
      <c r="C133" s="10" t="s">
        <v>63</v>
      </c>
      <c r="D133" s="44"/>
      <c r="E133" s="57"/>
      <c r="F133" s="57"/>
      <c r="G133" s="57"/>
      <c r="H133" s="57"/>
      <c r="I133" s="37"/>
      <c r="J133" s="37"/>
    </row>
    <row r="134" spans="2:10" ht="16.5" x14ac:dyDescent="0.2">
      <c r="B134" s="39"/>
      <c r="C134" s="10" t="s">
        <v>64</v>
      </c>
      <c r="D134" s="44"/>
      <c r="E134" s="57"/>
      <c r="F134" s="57"/>
      <c r="G134" s="57"/>
      <c r="H134" s="57"/>
      <c r="I134" s="37"/>
      <c r="J134" s="37"/>
    </row>
    <row r="135" spans="2:10" x14ac:dyDescent="0.2">
      <c r="B135" s="39"/>
      <c r="C135" s="10" t="s">
        <v>65</v>
      </c>
      <c r="D135" s="44"/>
      <c r="E135" s="57"/>
      <c r="F135" s="57"/>
      <c r="G135" s="57"/>
      <c r="H135" s="57"/>
      <c r="I135" s="37"/>
      <c r="J135" s="37"/>
    </row>
    <row r="136" spans="2:10" x14ac:dyDescent="0.2">
      <c r="B136" s="39"/>
      <c r="C136" s="10" t="s">
        <v>66</v>
      </c>
      <c r="D136" s="44"/>
      <c r="E136" s="57"/>
      <c r="F136" s="57"/>
      <c r="G136" s="57"/>
      <c r="H136" s="57"/>
      <c r="I136" s="37"/>
      <c r="J136" s="37"/>
    </row>
    <row r="137" spans="2:10" ht="16.5" x14ac:dyDescent="0.2">
      <c r="B137" s="39"/>
      <c r="C137" s="10" t="s">
        <v>67</v>
      </c>
      <c r="D137" s="44"/>
      <c r="E137" s="57"/>
      <c r="F137" s="57"/>
      <c r="G137" s="57"/>
      <c r="H137" s="57"/>
      <c r="I137" s="37"/>
      <c r="J137" s="37"/>
    </row>
    <row r="138" spans="2:10" x14ac:dyDescent="0.2">
      <c r="B138" s="39"/>
      <c r="C138" s="10" t="s">
        <v>68</v>
      </c>
      <c r="D138" s="44"/>
      <c r="E138" s="58"/>
      <c r="F138" s="58"/>
      <c r="G138" s="58"/>
      <c r="H138" s="58"/>
      <c r="I138" s="37"/>
      <c r="J138" s="37"/>
    </row>
    <row r="139" spans="2:10" ht="90.75" x14ac:dyDescent="0.2">
      <c r="B139" s="11">
        <v>5</v>
      </c>
      <c r="C139" s="16" t="s">
        <v>81</v>
      </c>
      <c r="D139" s="12">
        <v>1</v>
      </c>
      <c r="E139" s="22">
        <v>0</v>
      </c>
      <c r="F139" s="22">
        <f>D139*E139</f>
        <v>0</v>
      </c>
      <c r="G139" s="22">
        <v>0</v>
      </c>
      <c r="H139" s="22">
        <f>D139*G139</f>
        <v>0</v>
      </c>
      <c r="I139" s="21">
        <f>+(E139+G139)/1</f>
        <v>0</v>
      </c>
      <c r="J139" s="21">
        <f>I139*D139</f>
        <v>0</v>
      </c>
    </row>
    <row r="140" spans="2:10" x14ac:dyDescent="0.2">
      <c r="B140" s="11"/>
      <c r="C140" s="16"/>
      <c r="D140" s="12"/>
      <c r="E140" s="32" t="s">
        <v>74</v>
      </c>
      <c r="F140" s="22">
        <f>SUM(F70:F139)</f>
        <v>0</v>
      </c>
      <c r="G140" s="32" t="s">
        <v>74</v>
      </c>
      <c r="H140" s="22">
        <f>SUM(H70:H139)</f>
        <v>0</v>
      </c>
      <c r="I140" s="33" t="s">
        <v>74</v>
      </c>
      <c r="J140" s="33">
        <f>SUM(J70:J139)</f>
        <v>0</v>
      </c>
    </row>
    <row r="141" spans="2:10" ht="15" x14ac:dyDescent="0.25">
      <c r="B141" s="42" t="s">
        <v>82</v>
      </c>
      <c r="C141" s="42"/>
      <c r="D141" s="42"/>
      <c r="E141" s="42"/>
      <c r="F141" s="42"/>
      <c r="G141" s="42"/>
      <c r="H141" s="42"/>
      <c r="I141" s="42"/>
      <c r="J141" s="42"/>
    </row>
    <row r="142" spans="2:10" ht="19.5" customHeight="1" x14ac:dyDescent="0.2">
      <c r="B142" s="29" t="s">
        <v>6</v>
      </c>
      <c r="C142" s="29" t="s">
        <v>7</v>
      </c>
      <c r="D142" s="29" t="s">
        <v>8</v>
      </c>
      <c r="E142" s="30" t="s">
        <v>9</v>
      </c>
      <c r="F142" s="30" t="s">
        <v>10</v>
      </c>
      <c r="G142" s="30" t="s">
        <v>9</v>
      </c>
      <c r="H142" s="30" t="s">
        <v>10</v>
      </c>
      <c r="I142" s="31" t="s">
        <v>11</v>
      </c>
      <c r="J142" s="31" t="s">
        <v>12</v>
      </c>
    </row>
    <row r="143" spans="2:10" ht="17.25" x14ac:dyDescent="0.2">
      <c r="B143" s="39">
        <v>1</v>
      </c>
      <c r="C143" s="3" t="s">
        <v>13</v>
      </c>
      <c r="D143" s="40">
        <v>4</v>
      </c>
      <c r="E143" s="56">
        <v>0</v>
      </c>
      <c r="F143" s="56">
        <f>D143*E143</f>
        <v>0</v>
      </c>
      <c r="G143" s="56">
        <v>0</v>
      </c>
      <c r="H143" s="56">
        <f>G143*D143</f>
        <v>0</v>
      </c>
      <c r="I143" s="43">
        <f>+(E143+G143)/2</f>
        <v>0</v>
      </c>
      <c r="J143" s="37">
        <f>I143*D143</f>
        <v>0</v>
      </c>
    </row>
    <row r="144" spans="2:10" ht="24.75" x14ac:dyDescent="0.2">
      <c r="B144" s="39"/>
      <c r="C144" s="4" t="s">
        <v>14</v>
      </c>
      <c r="D144" s="40"/>
      <c r="E144" s="57"/>
      <c r="F144" s="57"/>
      <c r="G144" s="57"/>
      <c r="H144" s="57"/>
      <c r="I144" s="43"/>
      <c r="J144" s="37"/>
    </row>
    <row r="145" spans="2:10" ht="33" x14ac:dyDescent="0.2">
      <c r="B145" s="39"/>
      <c r="C145" s="4" t="s">
        <v>15</v>
      </c>
      <c r="D145" s="40"/>
      <c r="E145" s="57"/>
      <c r="F145" s="57"/>
      <c r="G145" s="57"/>
      <c r="H145" s="57"/>
      <c r="I145" s="43"/>
      <c r="J145" s="37"/>
    </row>
    <row r="146" spans="2:10" ht="16.5" x14ac:dyDescent="0.2">
      <c r="B146" s="39"/>
      <c r="C146" s="4" t="s">
        <v>16</v>
      </c>
      <c r="D146" s="40"/>
      <c r="E146" s="57"/>
      <c r="F146" s="57"/>
      <c r="G146" s="57"/>
      <c r="H146" s="57"/>
      <c r="I146" s="43"/>
      <c r="J146" s="37"/>
    </row>
    <row r="147" spans="2:10" ht="16.5" x14ac:dyDescent="0.2">
      <c r="B147" s="39"/>
      <c r="C147" s="4" t="s">
        <v>17</v>
      </c>
      <c r="D147" s="40"/>
      <c r="E147" s="57"/>
      <c r="F147" s="57"/>
      <c r="G147" s="57"/>
      <c r="H147" s="57"/>
      <c r="I147" s="43"/>
      <c r="J147" s="37"/>
    </row>
    <row r="148" spans="2:10" ht="24.75" x14ac:dyDescent="0.2">
      <c r="B148" s="39"/>
      <c r="C148" s="4" t="s">
        <v>18</v>
      </c>
      <c r="D148" s="40"/>
      <c r="E148" s="57"/>
      <c r="F148" s="57"/>
      <c r="G148" s="57"/>
      <c r="H148" s="57"/>
      <c r="I148" s="43"/>
      <c r="J148" s="37"/>
    </row>
    <row r="149" spans="2:10" ht="16.5" x14ac:dyDescent="0.2">
      <c r="B149" s="39"/>
      <c r="C149" s="4" t="s">
        <v>19</v>
      </c>
      <c r="D149" s="40"/>
      <c r="E149" s="57"/>
      <c r="F149" s="57"/>
      <c r="G149" s="57"/>
      <c r="H149" s="57"/>
      <c r="I149" s="43"/>
      <c r="J149" s="37"/>
    </row>
    <row r="150" spans="2:10" x14ac:dyDescent="0.2">
      <c r="B150" s="39"/>
      <c r="C150" s="4" t="s">
        <v>20</v>
      </c>
      <c r="D150" s="40"/>
      <c r="E150" s="57"/>
      <c r="F150" s="57"/>
      <c r="G150" s="57"/>
      <c r="H150" s="57"/>
      <c r="I150" s="43"/>
      <c r="J150" s="37"/>
    </row>
    <row r="151" spans="2:10" x14ac:dyDescent="0.2">
      <c r="B151" s="39"/>
      <c r="C151" s="4" t="s">
        <v>21</v>
      </c>
      <c r="D151" s="40"/>
      <c r="E151" s="57"/>
      <c r="F151" s="57"/>
      <c r="G151" s="57"/>
      <c r="H151" s="57"/>
      <c r="I151" s="43"/>
      <c r="J151" s="37"/>
    </row>
    <row r="152" spans="2:10" ht="16.5" x14ac:dyDescent="0.2">
      <c r="B152" s="39"/>
      <c r="C152" s="4" t="s">
        <v>22</v>
      </c>
      <c r="D152" s="40"/>
      <c r="E152" s="57"/>
      <c r="F152" s="57"/>
      <c r="G152" s="57"/>
      <c r="H152" s="57"/>
      <c r="I152" s="43"/>
      <c r="J152" s="37"/>
    </row>
    <row r="153" spans="2:10" ht="140.25" x14ac:dyDescent="0.2">
      <c r="B153" s="39"/>
      <c r="C153" s="4" t="s">
        <v>23</v>
      </c>
      <c r="D153" s="40"/>
      <c r="E153" s="57"/>
      <c r="F153" s="57"/>
      <c r="G153" s="57"/>
      <c r="H153" s="57"/>
      <c r="I153" s="43"/>
      <c r="J153" s="37"/>
    </row>
    <row r="154" spans="2:10" x14ac:dyDescent="0.2">
      <c r="B154" s="39"/>
      <c r="C154" s="4" t="s">
        <v>24</v>
      </c>
      <c r="D154" s="40"/>
      <c r="E154" s="57"/>
      <c r="F154" s="57"/>
      <c r="G154" s="57"/>
      <c r="H154" s="57"/>
      <c r="I154" s="43"/>
      <c r="J154" s="37"/>
    </row>
    <row r="155" spans="2:10" ht="33" x14ac:dyDescent="0.2">
      <c r="B155" s="39"/>
      <c r="C155" s="5" t="s">
        <v>25</v>
      </c>
      <c r="D155" s="40"/>
      <c r="E155" s="57"/>
      <c r="F155" s="57"/>
      <c r="G155" s="57"/>
      <c r="H155" s="57"/>
      <c r="I155" s="43"/>
      <c r="J155" s="37"/>
    </row>
    <row r="156" spans="2:10" x14ac:dyDescent="0.2">
      <c r="B156" s="39"/>
      <c r="C156" s="4" t="s">
        <v>26</v>
      </c>
      <c r="D156" s="40"/>
      <c r="E156" s="57"/>
      <c r="F156" s="57"/>
      <c r="G156" s="57"/>
      <c r="H156" s="57"/>
      <c r="I156" s="43"/>
      <c r="J156" s="37"/>
    </row>
    <row r="157" spans="2:10" ht="57.75" x14ac:dyDescent="0.2">
      <c r="B157" s="39"/>
      <c r="C157" s="5" t="s">
        <v>27</v>
      </c>
      <c r="D157" s="40"/>
      <c r="E157" s="57"/>
      <c r="F157" s="57"/>
      <c r="G157" s="57"/>
      <c r="H157" s="57"/>
      <c r="I157" s="43"/>
      <c r="J157" s="37"/>
    </row>
    <row r="158" spans="2:10" x14ac:dyDescent="0.2">
      <c r="B158" s="39"/>
      <c r="C158" s="4" t="s">
        <v>28</v>
      </c>
      <c r="D158" s="40"/>
      <c r="E158" s="57"/>
      <c r="F158" s="57"/>
      <c r="G158" s="57"/>
      <c r="H158" s="57"/>
      <c r="I158" s="43"/>
      <c r="J158" s="37"/>
    </row>
    <row r="159" spans="2:10" ht="132" x14ac:dyDescent="0.2">
      <c r="B159" s="39"/>
      <c r="C159" s="4" t="s">
        <v>29</v>
      </c>
      <c r="D159" s="40"/>
      <c r="E159" s="58"/>
      <c r="F159" s="58"/>
      <c r="G159" s="58"/>
      <c r="H159" s="58"/>
      <c r="I159" s="43"/>
      <c r="J159" s="37"/>
    </row>
    <row r="160" spans="2:10" x14ac:dyDescent="0.2">
      <c r="B160" s="39">
        <v>2</v>
      </c>
      <c r="C160" s="9" t="s">
        <v>48</v>
      </c>
      <c r="D160" s="40">
        <v>6</v>
      </c>
      <c r="E160" s="56">
        <v>0</v>
      </c>
      <c r="F160" s="56">
        <f>D160*E160</f>
        <v>0</v>
      </c>
      <c r="G160" s="56">
        <v>0</v>
      </c>
      <c r="H160" s="56">
        <f>D160*G160</f>
        <v>0</v>
      </c>
      <c r="I160" s="37">
        <f>+(E160+G160)/2</f>
        <v>0</v>
      </c>
      <c r="J160" s="37">
        <f>I160*D160</f>
        <v>0</v>
      </c>
    </row>
    <row r="161" spans="2:10" ht="66" x14ac:dyDescent="0.2">
      <c r="B161" s="39"/>
      <c r="C161" s="10" t="s">
        <v>49</v>
      </c>
      <c r="D161" s="40"/>
      <c r="E161" s="57"/>
      <c r="F161" s="57"/>
      <c r="G161" s="57"/>
      <c r="H161" s="57"/>
      <c r="I161" s="37"/>
      <c r="J161" s="37"/>
    </row>
    <row r="162" spans="2:10" ht="16.5" x14ac:dyDescent="0.2">
      <c r="B162" s="39"/>
      <c r="C162" s="10" t="s">
        <v>50</v>
      </c>
      <c r="D162" s="40"/>
      <c r="E162" s="57"/>
      <c r="F162" s="57"/>
      <c r="G162" s="57"/>
      <c r="H162" s="57"/>
      <c r="I162" s="37"/>
      <c r="J162" s="37"/>
    </row>
    <row r="163" spans="2:10" ht="16.5" x14ac:dyDescent="0.2">
      <c r="B163" s="39"/>
      <c r="C163" s="10" t="s">
        <v>51</v>
      </c>
      <c r="D163" s="40"/>
      <c r="E163" s="57"/>
      <c r="F163" s="57"/>
      <c r="G163" s="57"/>
      <c r="H163" s="57"/>
      <c r="I163" s="37"/>
      <c r="J163" s="37"/>
    </row>
    <row r="164" spans="2:10" x14ac:dyDescent="0.2">
      <c r="B164" s="39"/>
      <c r="C164" s="10" t="s">
        <v>52</v>
      </c>
      <c r="D164" s="40"/>
      <c r="E164" s="57"/>
      <c r="F164" s="57"/>
      <c r="G164" s="57"/>
      <c r="H164" s="57"/>
      <c r="I164" s="37"/>
      <c r="J164" s="37"/>
    </row>
    <row r="165" spans="2:10" ht="16.5" x14ac:dyDescent="0.2">
      <c r="B165" s="39"/>
      <c r="C165" s="10" t="s">
        <v>53</v>
      </c>
      <c r="D165" s="40"/>
      <c r="E165" s="57"/>
      <c r="F165" s="57"/>
      <c r="G165" s="57"/>
      <c r="H165" s="57"/>
      <c r="I165" s="37"/>
      <c r="J165" s="37"/>
    </row>
    <row r="166" spans="2:10" x14ac:dyDescent="0.2">
      <c r="B166" s="39"/>
      <c r="C166" s="10" t="s">
        <v>54</v>
      </c>
      <c r="D166" s="40"/>
      <c r="E166" s="57"/>
      <c r="F166" s="57"/>
      <c r="G166" s="57"/>
      <c r="H166" s="57"/>
      <c r="I166" s="37"/>
      <c r="J166" s="37"/>
    </row>
    <row r="167" spans="2:10" ht="16.5" x14ac:dyDescent="0.2">
      <c r="B167" s="39"/>
      <c r="C167" s="10" t="s">
        <v>55</v>
      </c>
      <c r="D167" s="40"/>
      <c r="E167" s="57"/>
      <c r="F167" s="57"/>
      <c r="G167" s="57"/>
      <c r="H167" s="57"/>
      <c r="I167" s="37"/>
      <c r="J167" s="37"/>
    </row>
    <row r="168" spans="2:10" x14ac:dyDescent="0.2">
      <c r="B168" s="39"/>
      <c r="C168" s="10" t="s">
        <v>56</v>
      </c>
      <c r="D168" s="40"/>
      <c r="E168" s="57"/>
      <c r="F168" s="57"/>
      <c r="G168" s="57"/>
      <c r="H168" s="57"/>
      <c r="I168" s="37"/>
      <c r="J168" s="37"/>
    </row>
    <row r="169" spans="2:10" x14ac:dyDescent="0.2">
      <c r="B169" s="39"/>
      <c r="C169" s="10" t="s">
        <v>57</v>
      </c>
      <c r="D169" s="40"/>
      <c r="E169" s="57"/>
      <c r="F169" s="57"/>
      <c r="G169" s="57"/>
      <c r="H169" s="57"/>
      <c r="I169" s="37"/>
      <c r="J169" s="37"/>
    </row>
    <row r="170" spans="2:10" x14ac:dyDescent="0.2">
      <c r="B170" s="39"/>
      <c r="C170" s="10" t="s">
        <v>58</v>
      </c>
      <c r="D170" s="40"/>
      <c r="E170" s="58"/>
      <c r="F170" s="58"/>
      <c r="G170" s="58"/>
      <c r="H170" s="58"/>
      <c r="I170" s="37"/>
      <c r="J170" s="37"/>
    </row>
    <row r="171" spans="2:10" x14ac:dyDescent="0.2">
      <c r="B171" s="17"/>
      <c r="C171" s="18"/>
      <c r="D171" s="19"/>
      <c r="E171" s="32" t="s">
        <v>74</v>
      </c>
      <c r="F171" s="22">
        <f>SUM(F143:F170)</f>
        <v>0</v>
      </c>
      <c r="G171" s="32" t="s">
        <v>74</v>
      </c>
      <c r="H171" s="22">
        <f>SUM(H143:H170)</f>
        <v>0</v>
      </c>
      <c r="I171" s="33" t="s">
        <v>74</v>
      </c>
      <c r="J171" s="33">
        <f>SUM(J143:J170)</f>
        <v>0</v>
      </c>
    </row>
    <row r="172" spans="2:10" ht="15" x14ac:dyDescent="0.25">
      <c r="E172" s="59" t="s">
        <v>74</v>
      </c>
      <c r="F172" s="60"/>
      <c r="G172" s="60"/>
      <c r="H172" s="60"/>
      <c r="I172" s="61"/>
      <c r="J172" s="34">
        <f>J171+J140+J67</f>
        <v>0</v>
      </c>
    </row>
  </sheetData>
  <mergeCells count="100">
    <mergeCell ref="E54:E62"/>
    <mergeCell ref="E172:I172"/>
    <mergeCell ref="H160:H170"/>
    <mergeCell ref="G160:G170"/>
    <mergeCell ref="F160:F170"/>
    <mergeCell ref="E160:E170"/>
    <mergeCell ref="B160:B170"/>
    <mergeCell ref="D160:D170"/>
    <mergeCell ref="B141:J141"/>
    <mergeCell ref="B143:B159"/>
    <mergeCell ref="D143:D159"/>
    <mergeCell ref="E143:E159"/>
    <mergeCell ref="F143:F159"/>
    <mergeCell ref="G143:G159"/>
    <mergeCell ref="H143:H159"/>
    <mergeCell ref="I143:I159"/>
    <mergeCell ref="J143:J159"/>
    <mergeCell ref="I160:I170"/>
    <mergeCell ref="J160:J170"/>
    <mergeCell ref="I119:I129"/>
    <mergeCell ref="J119:J129"/>
    <mergeCell ref="B130:B138"/>
    <mergeCell ref="D130:D138"/>
    <mergeCell ref="E130:E138"/>
    <mergeCell ref="F130:F138"/>
    <mergeCell ref="G130:G138"/>
    <mergeCell ref="H130:H138"/>
    <mergeCell ref="I130:I138"/>
    <mergeCell ref="J130:J138"/>
    <mergeCell ref="F119:F129"/>
    <mergeCell ref="G119:G129"/>
    <mergeCell ref="H119:H129"/>
    <mergeCell ref="B105:B118"/>
    <mergeCell ref="D105:D118"/>
    <mergeCell ref="H105:H118"/>
    <mergeCell ref="G105:G118"/>
    <mergeCell ref="F105:F118"/>
    <mergeCell ref="E105:E118"/>
    <mergeCell ref="A106:A118"/>
    <mergeCell ref="C106:C118"/>
    <mergeCell ref="B119:B129"/>
    <mergeCell ref="D119:D129"/>
    <mergeCell ref="E119:E129"/>
    <mergeCell ref="H87:H104"/>
    <mergeCell ref="I87:I104"/>
    <mergeCell ref="J87:J104"/>
    <mergeCell ref="I105:I118"/>
    <mergeCell ref="J105:J118"/>
    <mergeCell ref="B87:B104"/>
    <mergeCell ref="D87:D104"/>
    <mergeCell ref="E87:E104"/>
    <mergeCell ref="F87:F104"/>
    <mergeCell ref="G87:G104"/>
    <mergeCell ref="I54:I62"/>
    <mergeCell ref="J54:J62"/>
    <mergeCell ref="B68:J68"/>
    <mergeCell ref="B70:B86"/>
    <mergeCell ref="D70:D86"/>
    <mergeCell ref="E70:E86"/>
    <mergeCell ref="F70:F86"/>
    <mergeCell ref="G70:G86"/>
    <mergeCell ref="H70:H86"/>
    <mergeCell ref="I70:I86"/>
    <mergeCell ref="B54:B62"/>
    <mergeCell ref="D54:D62"/>
    <mergeCell ref="J70:J86"/>
    <mergeCell ref="H54:H62"/>
    <mergeCell ref="G54:G62"/>
    <mergeCell ref="F54:F62"/>
    <mergeCell ref="I22:I39"/>
    <mergeCell ref="J22:J39"/>
    <mergeCell ref="B42:B52"/>
    <mergeCell ref="D42:D52"/>
    <mergeCell ref="E42:E52"/>
    <mergeCell ref="F42:F52"/>
    <mergeCell ref="G42:G52"/>
    <mergeCell ref="H42:H52"/>
    <mergeCell ref="I42:I52"/>
    <mergeCell ref="J42:J52"/>
    <mergeCell ref="B22:B39"/>
    <mergeCell ref="D22:D39"/>
    <mergeCell ref="H22:H39"/>
    <mergeCell ref="G22:G39"/>
    <mergeCell ref="F22:F39"/>
    <mergeCell ref="E22:E39"/>
    <mergeCell ref="B3:J3"/>
    <mergeCell ref="B5:B21"/>
    <mergeCell ref="D5:D21"/>
    <mergeCell ref="E5:E21"/>
    <mergeCell ref="F5:F21"/>
    <mergeCell ref="G5:G21"/>
    <mergeCell ref="H5:H21"/>
    <mergeCell ref="I5:I21"/>
    <mergeCell ref="J5:J21"/>
    <mergeCell ref="I2:J2"/>
    <mergeCell ref="B1:D1"/>
    <mergeCell ref="E1:F1"/>
    <mergeCell ref="G1:H1"/>
    <mergeCell ref="E2:F2"/>
    <mergeCell ref="G2:H2"/>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activity xmlns="3dbfbe46-c268-42d5-8d38-355f333dd73e" xsi:nil="true"/>
    <_ip_UnifiedCompliancePolicyProperties xmlns="http://schemas.microsoft.com/sharepoint/v3"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A4AB17838D0AC5408D9858C384A35280" ma:contentTypeVersion="20" ma:contentTypeDescription="Crear nuevo documento." ma:contentTypeScope="" ma:versionID="c9d07de3cccdc5ff1ec975c1511b3447">
  <xsd:schema xmlns:xsd="http://www.w3.org/2001/XMLSchema" xmlns:xs="http://www.w3.org/2001/XMLSchema" xmlns:p="http://schemas.microsoft.com/office/2006/metadata/properties" xmlns:ns1="http://schemas.microsoft.com/sharepoint/v3" xmlns:ns3="edcf7f14-540a-42e8-b962-8b4b6713c3c5" xmlns:ns4="3dbfbe46-c268-42d5-8d38-355f333dd73e" targetNamespace="http://schemas.microsoft.com/office/2006/metadata/properties" ma:root="true" ma:fieldsID="ebcb1d15c41b74bea7a412bc4bbc6cbd" ns1:_="" ns3:_="" ns4:_="">
    <xsd:import namespace="http://schemas.microsoft.com/sharepoint/v3"/>
    <xsd:import namespace="edcf7f14-540a-42e8-b962-8b4b6713c3c5"/>
    <xsd:import namespace="3dbfbe46-c268-42d5-8d38-355f333dd73e"/>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4:MediaServiceAutoTags" minOccurs="0"/>
                <xsd:element ref="ns4:MediaServiceOCR" minOccurs="0"/>
                <xsd:element ref="ns4:MediaServiceGenerationTime" minOccurs="0"/>
                <xsd:element ref="ns4:MediaServiceEventHashCode" minOccurs="0"/>
                <xsd:element ref="ns4:MediaServiceLocation" minOccurs="0"/>
                <xsd:element ref="ns1:_ip_UnifiedCompliancePolicyProperties" minOccurs="0"/>
                <xsd:element ref="ns1:_ip_UnifiedCompliancePolicyUIAction" minOccurs="0"/>
                <xsd:element ref="ns4:MediaServiceAutoKeyPoints" minOccurs="0"/>
                <xsd:element ref="ns4:MediaServiceKeyPoints" minOccurs="0"/>
                <xsd:element ref="ns4:MediaLengthInSeconds" minOccurs="0"/>
                <xsd:element ref="ns4:_activity" minOccurs="0"/>
                <xsd:element ref="ns4:MediaServiceObjectDetectorVersions" minOccurs="0"/>
                <xsd:element ref="ns4:MediaServiceSystemTags"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9" nillable="true" ma:displayName="Propiedades de la Directiva de cumplimiento unificado" ma:hidden="true" ma:internalName="_ip_UnifiedCompliancePolicyProperties">
      <xsd:simpleType>
        <xsd:restriction base="dms:Note"/>
      </xsd:simpleType>
    </xsd:element>
    <xsd:element name="_ip_UnifiedCompliancePolicyUIAction" ma:index="20"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dcf7f14-540a-42e8-b962-8b4b6713c3c5" elementFormDefault="qualified">
    <xsd:import namespace="http://schemas.microsoft.com/office/2006/documentManagement/types"/>
    <xsd:import namespace="http://schemas.microsoft.com/office/infopath/2007/PartnerControls"/>
    <xsd:element name="SharedWithUsers" ma:index="8"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description="" ma:internalName="SharedWithDetails" ma:readOnly="true">
      <xsd:simpleType>
        <xsd:restriction base="dms:Note">
          <xsd:maxLength value="255"/>
        </xsd:restriction>
      </xsd:simpleType>
    </xsd:element>
    <xsd:element name="SharingHintHash" ma:index="10" nillable="true" ma:displayName="Hash de la sugerencia para compartir"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3dbfbe46-c268-42d5-8d38-355f333dd73e"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ServiceAutoTags" ma:index="14" nillable="true" ma:displayName="MediaServiceAutoTags" ma:internalName="MediaServiceAutoTags" ma:readOnly="true">
      <xsd:simpleType>
        <xsd:restriction base="dms:Text"/>
      </xsd:simpleType>
    </xsd:element>
    <xsd:element name="MediaServiceOCR" ma:index="15" nillable="true" ma:displayName="MediaServiceOCR"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ServiceAutoKeyPoints" ma:index="21" nillable="true" ma:displayName="MediaServiceAutoKeyPoints" ma:hidden="true" ma:internalName="MediaServiceAutoKeyPoints" ma:readOnly="true">
      <xsd:simpleType>
        <xsd:restriction base="dms:Note"/>
      </xsd:simpleType>
    </xsd:element>
    <xsd:element name="MediaServiceKeyPoints" ma:index="22" nillable="true" ma:displayName="KeyPoints" ma:internalName="MediaServiceKeyPoints" ma:readOnly="true">
      <xsd:simpleType>
        <xsd:restriction base="dms:Note">
          <xsd:maxLength value="255"/>
        </xsd:restriction>
      </xsd:simpleType>
    </xsd:element>
    <xsd:element name="MediaLengthInSeconds" ma:index="23" nillable="true" ma:displayName="Length (seconds)" ma:internalName="MediaLengthInSeconds" ma:readOnly="true">
      <xsd:simpleType>
        <xsd:restriction base="dms:Unknown"/>
      </xsd:simpleType>
    </xsd:element>
    <xsd:element name="_activity" ma:index="24" nillable="true" ma:displayName="_activity" ma:hidden="true" ma:internalName="_activity">
      <xsd:simpleType>
        <xsd:restriction base="dms:Note"/>
      </xsd:simple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ystemTags" ma:index="26" nillable="true" ma:displayName="MediaServiceSystemTags" ma:hidden="true" ma:internalName="MediaServiceSystemTags" ma:readOnly="true">
      <xsd:simpleType>
        <xsd:restriction base="dms:Note"/>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53AFE9B-EB98-49F0-8ACF-99CF1E9EC570}">
  <ds:schemaRefs>
    <ds:schemaRef ds:uri="http://schemas.microsoft.com/sharepoint/v3/contenttype/forms"/>
  </ds:schemaRefs>
</ds:datastoreItem>
</file>

<file path=customXml/itemProps2.xml><?xml version="1.0" encoding="utf-8"?>
<ds:datastoreItem xmlns:ds="http://schemas.openxmlformats.org/officeDocument/2006/customXml" ds:itemID="{4E821454-BDDB-4634-B94A-704146810379}">
  <ds:schemaRefs>
    <ds:schemaRef ds:uri="http://purl.org/dc/elements/1.1/"/>
    <ds:schemaRef ds:uri="http://schemas.microsoft.com/sharepoint/v3"/>
    <ds:schemaRef ds:uri="3dbfbe46-c268-42d5-8d38-355f333dd73e"/>
    <ds:schemaRef ds:uri="http://www.w3.org/XML/1998/namespace"/>
    <ds:schemaRef ds:uri="http://schemas.microsoft.com/office/2006/documentManagement/types"/>
    <ds:schemaRef ds:uri="http://schemas.openxmlformats.org/package/2006/metadata/core-properties"/>
    <ds:schemaRef ds:uri="http://schemas.microsoft.com/office/2006/metadata/properties"/>
    <ds:schemaRef ds:uri="http://schemas.microsoft.com/office/infopath/2007/PartnerControls"/>
    <ds:schemaRef ds:uri="edcf7f14-540a-42e8-b962-8b4b6713c3c5"/>
    <ds:schemaRef ds:uri="http://purl.org/dc/dcmitype/"/>
    <ds:schemaRef ds:uri="http://purl.org/dc/terms/"/>
  </ds:schemaRefs>
</ds:datastoreItem>
</file>

<file path=customXml/itemProps3.xml><?xml version="1.0" encoding="utf-8"?>
<ds:datastoreItem xmlns:ds="http://schemas.openxmlformats.org/officeDocument/2006/customXml" ds:itemID="{FC09808B-6296-40A7-A686-6656948F8F6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edcf7f14-540a-42e8-b962-8b4b6713c3c5"/>
    <ds:schemaRef ds:uri="3dbfbe46-c268-42d5-8d38-355f333dd73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ESTUDIO MERCADO TOTAL</vt:lpstr>
      <vt:lpstr>PROPUESTA ECONOMICA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Claudia Milena Bravo Majin</dc:creator>
  <cp:lastModifiedBy>Andrey Eduardo Galvis Perez.</cp:lastModifiedBy>
  <dcterms:created xsi:type="dcterms:W3CDTF">2025-10-02T13:50:32Z</dcterms:created>
  <dcterms:modified xsi:type="dcterms:W3CDTF">2025-12-10T17:13:52Z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0x010100A4AB17838D0AC5408D9858C384A35280</vt:lpwstr>
  </property>
</Properties>
</file>