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https://sena4-my.sharepoint.com/personal/mtrojas_sena_edu_co/Documents/Escritorio/PROCESOS MERY TERESA ROJAS NEIRA/NORISLEY/Muebles y enceres para cafeteria/"/>
    </mc:Choice>
  </mc:AlternateContent>
  <xr:revisionPtr revIDLastSave="0" documentId="8_{CE547C7F-66CC-4DD5-8F64-FA244AABB914}" xr6:coauthVersionLast="47" xr6:coauthVersionMax="47" xr10:uidLastSave="{00000000-0000-0000-0000-000000000000}"/>
  <bookViews>
    <workbookView xWindow="-120" yWindow="-120" windowWidth="29040" windowHeight="15720" xr2:uid="{00000000-000D-0000-FFFF-FFFF00000000}"/>
  </bookViews>
  <sheets>
    <sheet name="COT 2" sheetId="4" r:id="rId1"/>
  </sheets>
  <definedNames>
    <definedName name="_xlnm._FilterDatabase" localSheetId="0" hidden="1">'COT 2'!$A$1:$N$12</definedName>
    <definedName name="CLIENTES" localSheetId="0">#REF!</definedName>
    <definedName name="CLIENTE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2" i="4" l="1"/>
  <c r="K10" i="4"/>
  <c r="M10" i="4" s="1"/>
  <c r="N10" i="4" s="1"/>
  <c r="I7" i="4"/>
  <c r="I4" i="4"/>
  <c r="I2" i="4"/>
  <c r="K13" i="4"/>
  <c r="M13" i="4" s="1"/>
  <c r="N13" i="4" s="1"/>
  <c r="I13" i="4"/>
  <c r="K11" i="4"/>
  <c r="M11" i="4" s="1"/>
  <c r="N11" i="4" s="1"/>
  <c r="I11" i="4"/>
  <c r="I10" i="4"/>
  <c r="K9" i="4"/>
  <c r="M9" i="4" s="1"/>
  <c r="N9" i="4" s="1"/>
  <c r="I9" i="4"/>
  <c r="K8" i="4"/>
  <c r="M8" i="4" s="1"/>
  <c r="N8" i="4" s="1"/>
  <c r="I8" i="4"/>
  <c r="K6" i="4"/>
  <c r="M6" i="4" s="1"/>
  <c r="N6" i="4" s="1"/>
  <c r="I6" i="4"/>
  <c r="K5" i="4"/>
  <c r="M5" i="4" s="1"/>
  <c r="N5" i="4" s="1"/>
  <c r="I5" i="4"/>
  <c r="K3" i="4"/>
  <c r="M3" i="4" s="1"/>
  <c r="N3" i="4" s="1"/>
  <c r="I3" i="4"/>
  <c r="K2" i="4"/>
  <c r="M2" i="4" s="1"/>
  <c r="N2" i="4" s="1"/>
  <c r="M12" i="4" l="1"/>
  <c r="N12" i="4" s="1"/>
  <c r="L12" i="4"/>
  <c r="K4" i="4"/>
  <c r="K7" i="4"/>
  <c r="I12" i="4"/>
  <c r="L9" i="4"/>
  <c r="L6" i="4"/>
  <c r="L8" i="4"/>
  <c r="L5" i="4"/>
  <c r="L13" i="4"/>
  <c r="L3" i="4"/>
  <c r="L2" i="4"/>
  <c r="L10" i="4"/>
  <c r="L11" i="4"/>
  <c r="L7" i="4" l="1"/>
  <c r="M7" i="4"/>
  <c r="N7" i="4" s="1"/>
  <c r="L4" i="4"/>
  <c r="M4" i="4"/>
  <c r="N4" i="4" s="1"/>
</calcChain>
</file>

<file path=xl/sharedStrings.xml><?xml version="1.0" encoding="utf-8"?>
<sst xmlns="http://schemas.openxmlformats.org/spreadsheetml/2006/main" count="62" uniqueCount="40">
  <si>
    <t>ITEM</t>
  </si>
  <si>
    <t>NOMBRE DEL EQUIPO (DENOMINACION TECNICA DEL BIEN O SERVICIO)</t>
  </si>
  <si>
    <t>DESCRIPCION TÉCNICA DEL PRODUCTO (IDENTIFICACION ADICIONAL REQUERIDA)</t>
  </si>
  <si>
    <t>CALIDAD MINIMA</t>
  </si>
  <si>
    <t>% IVA</t>
  </si>
  <si>
    <t xml:space="preserve"> VALOR TOTAL </t>
  </si>
  <si>
    <t>CANTIDAD TOTAL</t>
  </si>
  <si>
    <t>UNDSPSC</t>
  </si>
  <si>
    <t>UNDIDAD DE MEDIDA</t>
  </si>
  <si>
    <t xml:space="preserve"> VR. IVA UNDITARIO </t>
  </si>
  <si>
    <t xml:space="preserve"> VR. UNDITARIO  </t>
  </si>
  <si>
    <t>UNIDAD</t>
  </si>
  <si>
    <t>Garantia 1 año</t>
  </si>
  <si>
    <t>Banqueta de pata recta. asiento bajo de polipropileno con patas metálicas cubierta de pintura epoxi simil madera .
Super resistentes. articulo importado de calidad premium.
Incluye todo lo necesario para su armado.
Medidas: 47.5 cm X 43 cm X 82.5 cm.
Altura al asiento 77 cm</t>
  </si>
  <si>
    <t>Silla De Bar</t>
  </si>
  <si>
    <t>Mesa bar alta  blanca</t>
  </si>
  <si>
    <t>MATERIALES:
La tapa de esta mesa coctelera esta hecha de MDF, la estructura inferior es hecha en metal.
MEDIDAS:
Altura: 104 cm
Diámetro superficie: 60cm
Diámetro base: 50cm</t>
  </si>
  <si>
    <t>Silla Plástica Sin Brazos Plegable</t>
  </si>
  <si>
    <t>Silla plástica plegable sin brazos, diseño cómodo y sencillo, ideal para exterior e interior. Por su práctico sistema para plegar, es fácil de guardar en espacios pequeños.
Especificaciones
Tipo
Sillas de plástico
Modelo
Baru
Ancho
42.0 cm
Alto
81.0 cm
Profundidad
47.5 cm
Cuenta con apoyabrazos
No
Plegable
Si
Requiere armado
No
Peso máximo soportado
115 kg
Apilable
No
Garantía
3 años
Características
Resistente, Fácil de plegar y guardar, Optimiza espacios
Recomendaciones
Limpiar con paño Humedo, no utilizar elementos abrasivos
Color
Mocca</t>
  </si>
  <si>
    <t>Mesa plegable 180 cm rectangular</t>
  </si>
  <si>
    <t>abricada con plástico resistente y patas de acero con cubierta anticorrosiva, esta mesa soporta hasta 80 kg, asegurando resistencia y durabilidad. Su color blanco y diseño elegante la hacen perfectamente combinable con cualquier decoración, desde reuniones familiares hasta eventos más formales. La mesa plegable JardiMex es sinónimo de funcionalidad y estilo para el uso cotidiano o especial.
Ficha Técnica:
• Material: Plástico reforzado y acero con pintura anticorrosiva.
• Color: Blanca.
• Sistema plegable tipo portafolio para fácil traslado.
• Soporta cargas de hasta 80 kg.
• Medidas del producto: Largo: 180 cm, Alto: 76 cm, Ancho: 74 cm.
• Medidas del empaque: Largo: 77 cm, Ancho: 9 cm, Alto: 93 cm.
• Peso del producto: 14 kg.</t>
  </si>
  <si>
    <t>Mueble Alacena Multiusos 180X60X30.2 Blanco</t>
  </si>
  <si>
    <t>Mueble Alacena Multiusos 180X60X30.2 Blanco
Especificaciones
Tipo
Mueble alacena
Ancho
60 cm
Alto
180 cm
Profundidad
30 cm
Espesor
15 mm
Dimensiones
60 x 180 x 30 cm
Material de la cubierta
Aglomerado
Estilo deco
Clásico
Tipo de cierre
Normal
Tipo
Mueble alacena
Material de la estructura
Aglomerado
Color referencial
Blanco
Color
Blanco
Dificultad de armado
Media
Incluye repisas
Si
Incluye accesorios para armado
Si
Incluye mesón
No
Requiere armado
Si
Cantidad de Cajas
1
Garantía
1 año
Características
Alacena para cocina, dos puertas abatibles con manijas metálicas, amplios espacios para almacenamiento y cuatro entrepaños para guardar alimentos, utensilios de cocina y/o electrodomésticos
País de Origen
Colombia</t>
  </si>
  <si>
    <t>Mesa Picnic + Parasol en madera teca 6 puestos para exterior 180 cm x 150 cm</t>
  </si>
  <si>
    <t>Mesa Picnic en madera teca para exterior 180 cm con dos bancas ideal para 6 puestos + Parasol en Madera teca con tela de alto tráfico.
La madera teca es la mejor madera para exteriores, tiene excelentes características físicas y mecánicas, entre ellas su gran durabilidad y dureza, tiene resinas naturales antisépticas que la hace resistente al ataque de diversos organismos, como las termitas o los hongos.
Material: Madera Teca
Medidas: Largo: 180 X Ancho 150 X  Alto 77
Color: Natural Miel
Precio Incluye: Mesa en Madera con dos bancas y Parasol en Teca de 2,40 metros
Descripción:
Maderas altamente resistentes a la intemperie.
Eco-sostenibles de Plantaciones Forestales
Manejo excelente de materiales e insumos de excelente calidad
No incluye decoración ni accesorios
Medidas aproximadas</t>
  </si>
  <si>
    <t>Cava expositor de vino en madera</t>
  </si>
  <si>
    <t>Cava expositor de vino en madera Infrico
Los armarios de vinos modelos Retro han sido fabricados para exhibir, mantener y preservar el vino, con un diseño similar al de los equipos de refrigeración fabricados en la década de 1960 y construidos con las tecnologías de producción actuales.
Estructura
100 % madera de pino maciza.
5 estantes con frente de madera, regulables en altura y
fácilmente sustituibles.
T° +4ºC / +18ºC
Capacidad en litros: 265
Dimensiones : 690 x 602 x 2.032
Mejora de la clasificación energética, debido al uso del refrigerante R-290, ventiladores electrónicos y de la circulación optimizada del aire para una mejor uniformidad de temperatura en el interior.
Mayor precisión en el control de la temperatura.
Incorporación de iluminación LED, llegando a reducir el consumo energético entre un 80% y un 90%.
Con más de 35 años de experiencia en el sector de refrigeración comercial, en Infrico nos hemos mantenido a la vanguardia mediante una constante búsqueda de la mejora continua en nuestros productos. Nuestra reciente renovación de productos refleja nuestro compromiso con la eficiencia energética, la sostenibilidad y la adaptación a las normativas más exigentes del mercado.
Para conocer más de nuestros Refrigeradores industriales o ponerse en contacto con uno de nuestros expertos de clic aquí.</t>
  </si>
  <si>
    <t>Silla Plástica con Brazos</t>
  </si>
  <si>
    <t>Especificaciones
Tipo
Sillas de plástico
Modelo
Eterna
Ancho
57.0 cm
Alto
80.6 cm
Profundidad
42 cm
Color
Wengué
Cuenta con apoyabrazos
Si
Plegable
No
Requiere armado
No
Peso máximo soportado
100 kg
Apilable
Si
Garantía
3 años
Características
Apariencia Rattan, Con Filtro UV, Liviana, Fácil Limpieza
Recomendaciones
Limpieza con paño humedo, no usar elementos abrasivos</t>
  </si>
  <si>
    <t>BOTELLERO - BACK BAR 2 PTAS ABATIBLES 155cm</t>
  </si>
  <si>
    <t xml:space="preserve">Vitrina refrigerada panorámica o Back bar con puertas en vidrio abatibles, con cubierta e interior en acero inoxidable. Exterior fabricado en acero pintado color negro, con  frente 1.551 m. </t>
  </si>
  <si>
    <t>Carro servicio Bar plata</t>
  </si>
  <si>
    <t>Dimensiones
Profundidad (cm):
40
Alto (cm):
83
Ancho (cm):
84
Peso (kg):
11
Material
Material de las patas:
acero
Material de la tapa:
Vidrio, acero
Material:
Vidrio, Acero
Color
Color de patas:
plata
Color:
Negro, Plata
Montaje
Instalación:
parcialmente
Información Adicional
Forma de la tapa:
rectangular
Estìlo:
moderno, industrial
Terminado:
alto brillo, cromo
Estante:
Sí</t>
  </si>
  <si>
    <t>Kit Coctelería Básico 8 Piezas / Bar</t>
  </si>
  <si>
    <t>INCLUYE
8 piezas:
Coctelera 
Jigger 
Cuchara Bar
Pinzas Hielo
Dosificador
Destapador
Set Mezcladores
Cuchillo
ESPECIFICACIONES
Marca: Productos para Bar
Material: Acero Inoxidable, Polipropileno y Metal
Referencia: KT-BABAR 
SKU: 0029983    
Hecho en: China</t>
  </si>
  <si>
    <t>Kit Coctelería Mojito 8 Piezas / Bar</t>
  </si>
  <si>
    <t>Un kit de 8 piezas para crear deliciosos mojitos y por supuesto ¡más cocteles! 
INCLUYE
8 piezas:
Coctelera
Cuchara Bar
Dosificador
Pinzas
Destapador
Jigger
Cuchillo 
Macerador
ESPECIFICACIONES
Marca: Productos para Bar
Material: Acero Inoxidable, Polipropileno y Metal
Referencia: KT-MABAR | SKU: 0029984      
Hecho en: China</t>
  </si>
  <si>
    <t xml:space="preserve"> VR. TOTAL IVA UNITARIO </t>
  </si>
  <si>
    <t xml:space="preserve"> VR. TOTAL UNITARIO ANTES DE IVA </t>
  </si>
  <si>
    <t xml:space="preserve"> VR. UNITARIO ANTES DE IVA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</si>
</sst>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44" formatCode="_-&quot;$&quot;\ * #,##0.00_-;\-&quot;$&quot;\ * #,##0.00_-;_-&quot;$&quot;\ * &quot;-&quot;??_-;_-@_-"/>
    <numFmt numFmtId="164" formatCode="_-&quot;$&quot;\ * #,##0.00_-;\-&quot;$&quot;\ * #,##0.00_-;_-&quot;$&quot;\ * &quot;-&quot;_-;_-@_-"/>
  </numFmts>
  <fonts count="11" x14ac:knownFonts="1">
    <font>
      <sz val="11"/>
      <color theme="1"/>
      <name val="Aptos Narrow"/>
      <family val="2"/>
      <scheme val="minor"/>
    </font>
    <font>
      <b/>
      <sz val="9"/>
      <color rgb="FF000000"/>
      <name val="Calibri"/>
      <family val="2"/>
    </font>
    <font>
      <sz val="9"/>
      <color rgb="FF000000"/>
      <name val="Calibri"/>
      <family val="2"/>
    </font>
    <font>
      <sz val="9"/>
      <color theme="1"/>
      <name val="Calibri"/>
      <family val="2"/>
    </font>
    <font>
      <sz val="9"/>
      <name val="Calibri"/>
      <family val="2"/>
    </font>
    <font>
      <sz val="12"/>
      <name val="Aptos Narrow"/>
      <family val="2"/>
      <scheme val="minor"/>
    </font>
    <font>
      <sz val="9"/>
      <color theme="1"/>
      <name val="Aptos Narrow"/>
      <family val="2"/>
      <scheme val="minor"/>
    </font>
    <font>
      <b/>
      <sz val="9"/>
      <color rgb="FF000000"/>
      <name val="Arial"/>
      <family val="2"/>
    </font>
    <font>
      <sz val="10"/>
      <name val="Arial"/>
      <family val="2"/>
    </font>
    <font>
      <sz val="11"/>
      <color rgb="FF000000"/>
      <name val="Calibri"/>
      <family val="2"/>
    </font>
    <font>
      <sz val="11"/>
      <color theme="1"/>
      <name val="Aptos Narrow"/>
      <family val="2"/>
      <scheme val="minor"/>
    </font>
  </fonts>
  <fills count="5">
    <fill>
      <patternFill patternType="none"/>
    </fill>
    <fill>
      <patternFill patternType="gray125"/>
    </fill>
    <fill>
      <patternFill patternType="solid">
        <fgColor rgb="FFFFFF00"/>
        <bgColor indexed="64"/>
      </patternFill>
    </fill>
    <fill>
      <patternFill patternType="solid">
        <fgColor rgb="FF92D050"/>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thin">
        <color auto="1"/>
      </bottom>
      <diagonal/>
    </border>
    <border>
      <left style="thin">
        <color indexed="64"/>
      </left>
      <right style="thin">
        <color indexed="64"/>
      </right>
      <top style="thin">
        <color indexed="64"/>
      </top>
      <bottom/>
      <diagonal/>
    </border>
  </borders>
  <cellStyleXfs count="6">
    <xf numFmtId="0" fontId="0" fillId="0" borderId="0"/>
    <xf numFmtId="0" fontId="8" fillId="0" borderId="0"/>
    <xf numFmtId="0" fontId="9" fillId="0" borderId="0"/>
    <xf numFmtId="0" fontId="9" fillId="0" borderId="0"/>
    <xf numFmtId="42" fontId="10" fillId="0" borderId="0" applyFont="0" applyFill="0" applyBorder="0" applyAlignment="0" applyProtection="0"/>
    <xf numFmtId="44" fontId="10" fillId="0" borderId="0" applyFont="0" applyFill="0" applyBorder="0" applyAlignment="0" applyProtection="0"/>
  </cellStyleXfs>
  <cellXfs count="31">
    <xf numFmtId="0" fontId="0" fillId="0" borderId="0" xfId="0"/>
    <xf numFmtId="0" fontId="1" fillId="2"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0" fillId="4" borderId="0" xfId="0" applyFill="1"/>
    <xf numFmtId="0" fontId="3" fillId="0" borderId="1" xfId="0" applyFont="1" applyBorder="1" applyAlignment="1">
      <alignment horizontal="left" vertical="center" wrapText="1"/>
    </xf>
    <xf numFmtId="0" fontId="0" fillId="0" borderId="1" xfId="0" applyBorder="1" applyAlignment="1">
      <alignment horizontal="center" vertical="center"/>
    </xf>
    <xf numFmtId="0" fontId="3" fillId="0" borderId="0" xfId="0" applyFont="1"/>
    <xf numFmtId="0" fontId="6" fillId="0" borderId="0" xfId="0" applyFont="1" applyAlignment="1">
      <alignment horizontal="center" vertical="center"/>
    </xf>
    <xf numFmtId="0" fontId="7" fillId="2" borderId="2"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2" fillId="4" borderId="3" xfId="0" applyFont="1" applyFill="1" applyBorder="1" applyAlignment="1">
      <alignment horizontal="center" vertical="center" wrapText="1"/>
    </xf>
    <xf numFmtId="0" fontId="5" fillId="4" borderId="3" xfId="0" applyFont="1" applyFill="1" applyBorder="1" applyAlignment="1">
      <alignment horizontal="center" vertical="center"/>
    </xf>
    <xf numFmtId="0" fontId="6" fillId="4" borderId="3" xfId="0" applyFont="1" applyFill="1" applyBorder="1" applyAlignment="1">
      <alignment horizontal="center" vertical="center"/>
    </xf>
    <xf numFmtId="0" fontId="3" fillId="0" borderId="1" xfId="0" applyFont="1" applyBorder="1" applyAlignment="1">
      <alignment horizontal="center" vertical="center" wrapText="1"/>
    </xf>
    <xf numFmtId="0" fontId="3" fillId="0" borderId="3" xfId="0" applyFont="1" applyBorder="1" applyAlignment="1">
      <alignment horizontal="center" vertical="center" wrapText="1"/>
    </xf>
    <xf numFmtId="0" fontId="4" fillId="4" borderId="3" xfId="0" applyFont="1" applyFill="1" applyBorder="1" applyAlignment="1">
      <alignment horizontal="center" vertical="center" wrapText="1"/>
    </xf>
    <xf numFmtId="0" fontId="3" fillId="4" borderId="1" xfId="0" applyFont="1" applyFill="1" applyBorder="1" applyAlignment="1">
      <alignment horizontal="left" vertical="center" wrapText="1"/>
    </xf>
    <xf numFmtId="0" fontId="0" fillId="4" borderId="3" xfId="0" applyFill="1" applyBorder="1" applyAlignment="1">
      <alignment horizontal="center" vertical="center"/>
    </xf>
    <xf numFmtId="0" fontId="0" fillId="0" borderId="3" xfId="0" applyBorder="1" applyAlignment="1">
      <alignment horizontal="center" vertical="center"/>
    </xf>
    <xf numFmtId="44" fontId="1" fillId="3" borderId="1" xfId="5" applyFont="1" applyFill="1" applyBorder="1" applyAlignment="1">
      <alignment horizontal="center" vertical="center" wrapText="1"/>
    </xf>
    <xf numFmtId="44" fontId="3" fillId="4" borderId="3" xfId="5" applyFont="1" applyFill="1" applyBorder="1" applyAlignment="1">
      <alignment horizontal="center" vertical="center" wrapText="1"/>
    </xf>
    <xf numFmtId="44" fontId="0" fillId="0" borderId="0" xfId="5" applyFont="1"/>
    <xf numFmtId="9" fontId="3" fillId="4" borderId="3" xfId="0" applyNumberFormat="1" applyFont="1" applyFill="1" applyBorder="1" applyAlignment="1">
      <alignment horizontal="center" vertical="center" wrapText="1"/>
    </xf>
    <xf numFmtId="164" fontId="8" fillId="0" borderId="1" xfId="4" applyNumberFormat="1" applyFont="1" applyFill="1" applyBorder="1" applyAlignment="1">
      <alignment horizontal="center" vertical="center"/>
    </xf>
    <xf numFmtId="44" fontId="3" fillId="4" borderId="3"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44" fontId="3" fillId="4" borderId="1" xfId="5" applyFont="1" applyFill="1" applyBorder="1" applyAlignment="1">
      <alignment horizontal="center" vertical="center" wrapText="1"/>
    </xf>
    <xf numFmtId="9" fontId="3" fillId="4" borderId="1" xfId="0" applyNumberFormat="1" applyFont="1" applyFill="1" applyBorder="1" applyAlignment="1">
      <alignment horizontal="center" vertical="center" wrapText="1"/>
    </xf>
    <xf numFmtId="44" fontId="3" fillId="4" borderId="1" xfId="0" applyNumberFormat="1" applyFont="1" applyFill="1" applyBorder="1" applyAlignment="1">
      <alignment horizontal="center" vertical="center" wrapText="1"/>
    </xf>
  </cellXfs>
  <cellStyles count="6">
    <cellStyle name="Moneda" xfId="5" builtinId="4"/>
    <cellStyle name="Moneda [0]" xfId="4" builtinId="7"/>
    <cellStyle name="Normal" xfId="0" builtinId="0"/>
    <cellStyle name="Normal 2" xfId="1" xr:uid="{00000000-0005-0000-0000-000003000000}"/>
    <cellStyle name="Normal 2 2" xfId="3" xr:uid="{00000000-0005-0000-0000-000004000000}"/>
    <cellStyle name="Normal 5 2" xfId="2"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N13"/>
  <sheetViews>
    <sheetView tabSelected="1" zoomScale="70" zoomScaleNormal="70" workbookViewId="0">
      <pane ySplit="1" topLeftCell="A2" activePane="bottomLeft" state="frozen"/>
      <selection pane="bottomLeft" activeCell="C11" sqref="C11"/>
    </sheetView>
  </sheetViews>
  <sheetFormatPr baseColWidth="10" defaultRowHeight="15" x14ac:dyDescent="0.25"/>
  <cols>
    <col min="1" max="1" width="8" style="7" customWidth="1"/>
    <col min="2" max="2" width="10.7109375" customWidth="1"/>
    <col min="3" max="3" width="31.5703125" customWidth="1"/>
    <col min="4" max="4" width="63.42578125" customWidth="1"/>
    <col min="5" max="5" width="12.85546875" customWidth="1"/>
    <col min="6" max="6" width="15.28515625" customWidth="1"/>
    <col min="7" max="7" width="16.42578125" style="8" bestFit="1" customWidth="1"/>
    <col min="8" max="8" width="21.42578125" style="22" customWidth="1"/>
    <col min="9" max="9" width="21.28515625" style="22" customWidth="1"/>
    <col min="10" max="10" width="9.140625" bestFit="1" customWidth="1"/>
    <col min="11" max="11" width="18" style="22" bestFit="1" customWidth="1"/>
    <col min="12" max="12" width="22.42578125" style="22" bestFit="1" customWidth="1"/>
    <col min="13" max="13" width="15.42578125" bestFit="1" customWidth="1"/>
    <col min="14" max="14" width="15.85546875" bestFit="1" customWidth="1"/>
    <col min="15" max="15" width="6.42578125" customWidth="1"/>
  </cols>
  <sheetData>
    <row r="1" spans="1:14" ht="24" x14ac:dyDescent="0.25">
      <c r="A1" s="1" t="s">
        <v>0</v>
      </c>
      <c r="B1" s="1" t="s">
        <v>7</v>
      </c>
      <c r="C1" s="1" t="s">
        <v>1</v>
      </c>
      <c r="D1" s="9" t="s">
        <v>2</v>
      </c>
      <c r="E1" s="1" t="s">
        <v>8</v>
      </c>
      <c r="F1" s="1" t="s">
        <v>3</v>
      </c>
      <c r="G1" s="1" t="s">
        <v>6</v>
      </c>
      <c r="H1" s="20" t="s">
        <v>39</v>
      </c>
      <c r="I1" s="20" t="s">
        <v>38</v>
      </c>
      <c r="J1" s="2" t="s">
        <v>4</v>
      </c>
      <c r="K1" s="20" t="s">
        <v>9</v>
      </c>
      <c r="L1" s="20" t="s">
        <v>37</v>
      </c>
      <c r="M1" s="3" t="s">
        <v>10</v>
      </c>
      <c r="N1" s="3" t="s">
        <v>5</v>
      </c>
    </row>
    <row r="2" spans="1:14" ht="120" x14ac:dyDescent="0.25">
      <c r="A2" s="11">
        <v>1</v>
      </c>
      <c r="B2" s="10">
        <v>45111616</v>
      </c>
      <c r="C2" s="5" t="s">
        <v>14</v>
      </c>
      <c r="D2" s="5" t="s">
        <v>13</v>
      </c>
      <c r="E2" s="10" t="s">
        <v>11</v>
      </c>
      <c r="F2" s="10" t="s">
        <v>12</v>
      </c>
      <c r="G2" s="10">
        <v>1</v>
      </c>
      <c r="H2" s="21">
        <v>277310.92436974793</v>
      </c>
      <c r="I2" s="21">
        <f>(H2)*G2</f>
        <v>277310.92436974793</v>
      </c>
      <c r="J2" s="23">
        <v>0.19</v>
      </c>
      <c r="K2" s="21">
        <f>(H2*J2)</f>
        <v>52689.075630252104</v>
      </c>
      <c r="L2" s="21">
        <f>(K2*G2)</f>
        <v>52689.075630252104</v>
      </c>
      <c r="M2" s="24">
        <f>K2+H2</f>
        <v>330000</v>
      </c>
      <c r="N2" s="25">
        <f>M2*G2</f>
        <v>330000</v>
      </c>
    </row>
    <row r="3" spans="1:14" s="4" customFormat="1" ht="96" x14ac:dyDescent="0.25">
      <c r="A3" s="11">
        <v>2</v>
      </c>
      <c r="B3" s="10">
        <v>52161505</v>
      </c>
      <c r="C3" s="5" t="s">
        <v>15</v>
      </c>
      <c r="D3" s="5" t="s">
        <v>16</v>
      </c>
      <c r="E3" s="15" t="s">
        <v>11</v>
      </c>
      <c r="F3" s="12" t="s">
        <v>12</v>
      </c>
      <c r="G3" s="10">
        <v>1</v>
      </c>
      <c r="H3" s="21">
        <v>369747.89915966388</v>
      </c>
      <c r="I3" s="21">
        <f t="shared" ref="I3:I13" si="0">(H3)*G3</f>
        <v>369747.89915966388</v>
      </c>
      <c r="J3" s="23">
        <v>0.19</v>
      </c>
      <c r="K3" s="21">
        <f t="shared" ref="K3:K13" si="1">(H3*J3)</f>
        <v>70252.100840336134</v>
      </c>
      <c r="L3" s="21">
        <f t="shared" ref="L3:L13" si="2">(K3*G3)</f>
        <v>70252.100840336134</v>
      </c>
      <c r="M3" s="24">
        <f t="shared" ref="M3:M13" si="3">K3+H3</f>
        <v>440000</v>
      </c>
      <c r="N3" s="25">
        <f t="shared" ref="N3:N13" si="4">M3*G3</f>
        <v>440000</v>
      </c>
    </row>
    <row r="4" spans="1:14" s="4" customFormat="1" ht="140.25" customHeight="1" x14ac:dyDescent="0.25">
      <c r="A4" s="11">
        <v>3</v>
      </c>
      <c r="B4" s="13">
        <v>48101711</v>
      </c>
      <c r="C4" s="5" t="s">
        <v>17</v>
      </c>
      <c r="D4" s="5" t="s">
        <v>18</v>
      </c>
      <c r="E4" s="14" t="s">
        <v>11</v>
      </c>
      <c r="F4" s="16" t="s">
        <v>12</v>
      </c>
      <c r="G4" s="10">
        <v>1</v>
      </c>
      <c r="H4" s="21">
        <v>92436.97478991597</v>
      </c>
      <c r="I4" s="21">
        <f t="shared" si="0"/>
        <v>92436.97478991597</v>
      </c>
      <c r="J4" s="23">
        <v>0.19</v>
      </c>
      <c r="K4" s="21">
        <f t="shared" si="1"/>
        <v>17563.025210084033</v>
      </c>
      <c r="L4" s="21">
        <f t="shared" si="2"/>
        <v>17563.025210084033</v>
      </c>
      <c r="M4" s="24">
        <f t="shared" si="3"/>
        <v>110000</v>
      </c>
      <c r="N4" s="25">
        <f t="shared" si="4"/>
        <v>110000</v>
      </c>
    </row>
    <row r="5" spans="1:14" ht="180" x14ac:dyDescent="0.25">
      <c r="A5" s="11">
        <v>4</v>
      </c>
      <c r="B5" s="18">
        <v>41103011</v>
      </c>
      <c r="C5" s="5" t="s">
        <v>19</v>
      </c>
      <c r="D5" s="5" t="s">
        <v>20</v>
      </c>
      <c r="E5" s="15" t="s">
        <v>11</v>
      </c>
      <c r="F5" s="19" t="s">
        <v>12</v>
      </c>
      <c r="G5" s="10">
        <v>1</v>
      </c>
      <c r="H5" s="21">
        <v>221848.73949579833</v>
      </c>
      <c r="I5" s="21">
        <f t="shared" si="0"/>
        <v>221848.73949579833</v>
      </c>
      <c r="J5" s="23">
        <v>0.19</v>
      </c>
      <c r="K5" s="21">
        <f t="shared" si="1"/>
        <v>42151.260504201688</v>
      </c>
      <c r="L5" s="21">
        <f t="shared" si="2"/>
        <v>42151.260504201688</v>
      </c>
      <c r="M5" s="24">
        <f t="shared" si="3"/>
        <v>264000</v>
      </c>
      <c r="N5" s="25">
        <f t="shared" si="4"/>
        <v>264000</v>
      </c>
    </row>
    <row r="6" spans="1:14" ht="234" customHeight="1" x14ac:dyDescent="0.25">
      <c r="A6" s="11">
        <v>5</v>
      </c>
      <c r="B6" s="6">
        <v>20122211</v>
      </c>
      <c r="C6" s="5" t="s">
        <v>21</v>
      </c>
      <c r="D6" s="5" t="s">
        <v>22</v>
      </c>
      <c r="E6" s="15" t="s">
        <v>11</v>
      </c>
      <c r="F6" s="19" t="s">
        <v>12</v>
      </c>
      <c r="G6" s="10">
        <v>1</v>
      </c>
      <c r="H6" s="21">
        <v>323529.4117647059</v>
      </c>
      <c r="I6" s="21">
        <f t="shared" si="0"/>
        <v>323529.4117647059</v>
      </c>
      <c r="J6" s="23">
        <v>0.19</v>
      </c>
      <c r="K6" s="21">
        <f t="shared" si="1"/>
        <v>61470.588235294119</v>
      </c>
      <c r="L6" s="21">
        <f t="shared" si="2"/>
        <v>61470.588235294119</v>
      </c>
      <c r="M6" s="24">
        <f t="shared" si="3"/>
        <v>385000</v>
      </c>
      <c r="N6" s="25">
        <f t="shared" si="4"/>
        <v>385000</v>
      </c>
    </row>
    <row r="7" spans="1:14" ht="101.25" customHeight="1" x14ac:dyDescent="0.25">
      <c r="A7" s="11">
        <v>6</v>
      </c>
      <c r="B7" s="6">
        <v>25191817</v>
      </c>
      <c r="C7" s="5" t="s">
        <v>23</v>
      </c>
      <c r="D7" s="5" t="s">
        <v>24</v>
      </c>
      <c r="E7" s="15" t="s">
        <v>11</v>
      </c>
      <c r="F7" s="19" t="s">
        <v>12</v>
      </c>
      <c r="G7" s="10">
        <v>1</v>
      </c>
      <c r="H7" s="21">
        <v>3050420.1680672271</v>
      </c>
      <c r="I7" s="21">
        <f t="shared" si="0"/>
        <v>3050420.1680672271</v>
      </c>
      <c r="J7" s="23">
        <v>0.19</v>
      </c>
      <c r="K7" s="21">
        <f t="shared" si="1"/>
        <v>579579.83193277312</v>
      </c>
      <c r="L7" s="21">
        <f t="shared" si="2"/>
        <v>579579.83193277312</v>
      </c>
      <c r="M7" s="24">
        <f t="shared" si="3"/>
        <v>3630000</v>
      </c>
      <c r="N7" s="25">
        <f t="shared" si="4"/>
        <v>3630000</v>
      </c>
    </row>
    <row r="8" spans="1:14" ht="409.5" x14ac:dyDescent="0.25">
      <c r="A8" s="11">
        <v>7</v>
      </c>
      <c r="B8" s="6">
        <v>24112411</v>
      </c>
      <c r="C8" s="5" t="s">
        <v>25</v>
      </c>
      <c r="D8" s="5" t="s">
        <v>26</v>
      </c>
      <c r="E8" s="15" t="s">
        <v>11</v>
      </c>
      <c r="F8" s="19" t="s">
        <v>12</v>
      </c>
      <c r="G8" s="10">
        <v>1</v>
      </c>
      <c r="H8" s="21">
        <v>1848739.4957983193</v>
      </c>
      <c r="I8" s="21">
        <f t="shared" si="0"/>
        <v>1848739.4957983193</v>
      </c>
      <c r="J8" s="23">
        <v>0.19</v>
      </c>
      <c r="K8" s="21">
        <f t="shared" si="1"/>
        <v>351260.50420168065</v>
      </c>
      <c r="L8" s="21">
        <f t="shared" si="2"/>
        <v>351260.50420168065</v>
      </c>
      <c r="M8" s="24">
        <f t="shared" si="3"/>
        <v>2200000</v>
      </c>
      <c r="N8" s="25">
        <f t="shared" si="4"/>
        <v>2200000</v>
      </c>
    </row>
    <row r="9" spans="1:14" ht="82.5" customHeight="1" x14ac:dyDescent="0.25">
      <c r="A9" s="11">
        <v>8</v>
      </c>
      <c r="B9" s="6">
        <v>20121123</v>
      </c>
      <c r="C9" s="5" t="s">
        <v>27</v>
      </c>
      <c r="D9" s="5" t="s">
        <v>28</v>
      </c>
      <c r="E9" s="15" t="s">
        <v>11</v>
      </c>
      <c r="F9" s="19" t="s">
        <v>12</v>
      </c>
      <c r="G9" s="10">
        <v>1</v>
      </c>
      <c r="H9" s="21">
        <v>55462.184873949584</v>
      </c>
      <c r="I9" s="21">
        <f t="shared" si="0"/>
        <v>55462.184873949584</v>
      </c>
      <c r="J9" s="23">
        <v>0.19</v>
      </c>
      <c r="K9" s="21">
        <f t="shared" si="1"/>
        <v>10537.815126050422</v>
      </c>
      <c r="L9" s="21">
        <f t="shared" si="2"/>
        <v>10537.815126050422</v>
      </c>
      <c r="M9" s="24">
        <f t="shared" si="3"/>
        <v>66000</v>
      </c>
      <c r="N9" s="25">
        <f t="shared" si="4"/>
        <v>66000</v>
      </c>
    </row>
    <row r="10" spans="1:14" ht="66.75" customHeight="1" x14ac:dyDescent="0.25">
      <c r="A10" s="11">
        <v>9</v>
      </c>
      <c r="B10" s="6">
        <v>25172114</v>
      </c>
      <c r="C10" s="5" t="s">
        <v>29</v>
      </c>
      <c r="D10" s="5" t="s">
        <v>30</v>
      </c>
      <c r="E10" s="15" t="s">
        <v>11</v>
      </c>
      <c r="F10" s="19" t="s">
        <v>12</v>
      </c>
      <c r="G10" s="10">
        <v>1</v>
      </c>
      <c r="H10" s="21">
        <v>9243697.4789915979</v>
      </c>
      <c r="I10" s="21">
        <f t="shared" si="0"/>
        <v>9243697.4789915979</v>
      </c>
      <c r="J10" s="23">
        <v>0.19</v>
      </c>
      <c r="K10" s="21">
        <f t="shared" si="1"/>
        <v>1756302.5210084035</v>
      </c>
      <c r="L10" s="21">
        <f t="shared" si="2"/>
        <v>1756302.5210084035</v>
      </c>
      <c r="M10" s="24">
        <f t="shared" si="3"/>
        <v>11000000.000000002</v>
      </c>
      <c r="N10" s="25">
        <f t="shared" si="4"/>
        <v>11000000.000000002</v>
      </c>
    </row>
    <row r="11" spans="1:14" ht="409.5" x14ac:dyDescent="0.25">
      <c r="A11" s="26">
        <v>10</v>
      </c>
      <c r="B11" s="6">
        <v>26131604</v>
      </c>
      <c r="C11" s="5" t="s">
        <v>31</v>
      </c>
      <c r="D11" s="5" t="s">
        <v>32</v>
      </c>
      <c r="E11" s="14" t="s">
        <v>11</v>
      </c>
      <c r="F11" s="6" t="s">
        <v>12</v>
      </c>
      <c r="G11" s="27">
        <v>1</v>
      </c>
      <c r="H11" s="28">
        <v>8504200.7563025225</v>
      </c>
      <c r="I11" s="28">
        <f t="shared" si="0"/>
        <v>8504200.7563025225</v>
      </c>
      <c r="J11" s="29">
        <v>0.19</v>
      </c>
      <c r="K11" s="28">
        <f t="shared" si="1"/>
        <v>1615798.1436974793</v>
      </c>
      <c r="L11" s="28">
        <f t="shared" si="2"/>
        <v>1615798.1436974793</v>
      </c>
      <c r="M11" s="24">
        <f t="shared" si="3"/>
        <v>10119998.900000002</v>
      </c>
      <c r="N11" s="30">
        <f t="shared" si="4"/>
        <v>10119998.900000002</v>
      </c>
    </row>
    <row r="12" spans="1:14" ht="108" customHeight="1" x14ac:dyDescent="0.25">
      <c r="A12" s="26">
        <v>11</v>
      </c>
      <c r="B12" s="6">
        <v>26101108</v>
      </c>
      <c r="C12" s="5" t="s">
        <v>33</v>
      </c>
      <c r="D12" s="17" t="s">
        <v>34</v>
      </c>
      <c r="E12" s="14" t="s">
        <v>11</v>
      </c>
      <c r="F12" s="6" t="s">
        <v>12</v>
      </c>
      <c r="G12" s="27">
        <v>1</v>
      </c>
      <c r="H12" s="28">
        <v>114621.84873949581</v>
      </c>
      <c r="I12" s="28">
        <f t="shared" si="0"/>
        <v>114621.84873949581</v>
      </c>
      <c r="J12" s="29">
        <v>0.19</v>
      </c>
      <c r="K12" s="28">
        <f t="shared" si="1"/>
        <v>21778.151260504204</v>
      </c>
      <c r="L12" s="28">
        <f t="shared" si="2"/>
        <v>21778.151260504204</v>
      </c>
      <c r="M12" s="24">
        <f t="shared" si="3"/>
        <v>136400</v>
      </c>
      <c r="N12" s="30">
        <f t="shared" si="4"/>
        <v>136400</v>
      </c>
    </row>
    <row r="13" spans="1:14" ht="108" customHeight="1" x14ac:dyDescent="0.25">
      <c r="A13" s="26">
        <v>11</v>
      </c>
      <c r="B13" s="6">
        <v>26101108</v>
      </c>
      <c r="C13" s="5" t="s">
        <v>35</v>
      </c>
      <c r="D13" s="17" t="s">
        <v>36</v>
      </c>
      <c r="E13" s="14" t="s">
        <v>11</v>
      </c>
      <c r="F13" s="6" t="s">
        <v>12</v>
      </c>
      <c r="G13" s="27">
        <v>1</v>
      </c>
      <c r="H13" s="28">
        <v>124789.91596638656</v>
      </c>
      <c r="I13" s="28">
        <f t="shared" si="0"/>
        <v>124789.91596638656</v>
      </c>
      <c r="J13" s="29">
        <v>0.19</v>
      </c>
      <c r="K13" s="28">
        <f t="shared" si="1"/>
        <v>23710.084033613446</v>
      </c>
      <c r="L13" s="28">
        <f t="shared" si="2"/>
        <v>23710.084033613446</v>
      </c>
      <c r="M13" s="24">
        <f t="shared" si="3"/>
        <v>148500</v>
      </c>
      <c r="N13" s="30">
        <f t="shared" si="4"/>
        <v>148500</v>
      </c>
    </row>
  </sheetData>
  <autoFilter ref="A1:N12" xr:uid="{00000000-0009-0000-0000-000003000000}"/>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COT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Eunice Esther Villamizar Pesca</dc:creator>
  <cp:lastModifiedBy>Mery Teresa Rojas Neira</cp:lastModifiedBy>
  <dcterms:created xsi:type="dcterms:W3CDTF">2025-01-29T21:19:37Z</dcterms:created>
  <dcterms:modified xsi:type="dcterms:W3CDTF">2025-11-26T21:53:26Z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2025-02-15T01:38:31Z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e9ae3e23-a4ec-4fe9-aa61-0a2a9e80bd22</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