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abrera\Desktop\ESTUDIOS PREVIOS 24 11 2025\"/>
    </mc:Choice>
  </mc:AlternateContent>
  <xr:revisionPtr revIDLastSave="0" documentId="13_ncr:1_{F93C8CCD-507D-49FE-8806-2A5CB5C636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Hoja1!$A$3:$Q$34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" i="1" l="1"/>
  <c r="P8" i="1" s="1"/>
  <c r="Q8" i="1" s="1"/>
  <c r="O9" i="1"/>
  <c r="P9" i="1" s="1"/>
  <c r="Q9" i="1" s="1"/>
  <c r="O10" i="1"/>
  <c r="P10" i="1" s="1"/>
  <c r="Q10" i="1" s="1"/>
  <c r="O11" i="1"/>
  <c r="P11" i="1" s="1"/>
  <c r="Q11" i="1" s="1"/>
  <c r="O12" i="1"/>
  <c r="P12" i="1" s="1"/>
  <c r="Q12" i="1" s="1"/>
  <c r="O13" i="1"/>
  <c r="P13" i="1" s="1"/>
  <c r="Q13" i="1" s="1"/>
  <c r="O14" i="1"/>
  <c r="P14" i="1" s="1"/>
  <c r="Q14" i="1" s="1"/>
  <c r="O15" i="1"/>
  <c r="P15" i="1" s="1"/>
  <c r="Q15" i="1" s="1"/>
  <c r="O16" i="1"/>
  <c r="P16" i="1" s="1"/>
  <c r="Q16" i="1" s="1"/>
  <c r="O17" i="1"/>
  <c r="P17" i="1" s="1"/>
  <c r="Q17" i="1" s="1"/>
  <c r="O18" i="1"/>
  <c r="P18" i="1" s="1"/>
  <c r="Q18" i="1" s="1"/>
  <c r="O19" i="1"/>
  <c r="P19" i="1" s="1"/>
  <c r="Q19" i="1" s="1"/>
  <c r="O20" i="1"/>
  <c r="P20" i="1" s="1"/>
  <c r="Q20" i="1" s="1"/>
  <c r="O21" i="1"/>
  <c r="P21" i="1" s="1"/>
  <c r="Q21" i="1" s="1"/>
  <c r="O22" i="1"/>
  <c r="P22" i="1" s="1"/>
  <c r="Q22" i="1" s="1"/>
  <c r="O23" i="1"/>
  <c r="P23" i="1" s="1"/>
  <c r="Q23" i="1" s="1"/>
  <c r="O24" i="1"/>
  <c r="P24" i="1" s="1"/>
  <c r="Q24" i="1" s="1"/>
  <c r="O25" i="1"/>
  <c r="P25" i="1" s="1"/>
  <c r="Q25" i="1" s="1"/>
  <c r="O26" i="1"/>
  <c r="P26" i="1" s="1"/>
  <c r="Q26" i="1" s="1"/>
  <c r="O27" i="1"/>
  <c r="P27" i="1" s="1"/>
  <c r="Q27" i="1" s="1"/>
  <c r="O28" i="1"/>
  <c r="P28" i="1" s="1"/>
  <c r="Q28" i="1" s="1"/>
  <c r="O29" i="1"/>
  <c r="P29" i="1" s="1"/>
  <c r="Q29" i="1" s="1"/>
  <c r="O30" i="1"/>
  <c r="P30" i="1" s="1"/>
  <c r="Q30" i="1" s="1"/>
  <c r="O7" i="1"/>
  <c r="P7" i="1" s="1"/>
  <c r="Q7" i="1" s="1"/>
  <c r="Q32" i="1" l="1"/>
</calcChain>
</file>

<file path=xl/sharedStrings.xml><?xml version="1.0" encoding="utf-8"?>
<sst xmlns="http://schemas.openxmlformats.org/spreadsheetml/2006/main" count="69" uniqueCount="57">
  <si>
    <t xml:space="preserve">DESCRIPCION </t>
  </si>
  <si>
    <t xml:space="preserve">MEDIDA </t>
  </si>
  <si>
    <t xml:space="preserve">BOLIGRAFO  COLOR NEGRO </t>
  </si>
  <si>
    <t xml:space="preserve">UNIDAD </t>
  </si>
  <si>
    <t xml:space="preserve">BORRADOR NATA </t>
  </si>
  <si>
    <t>CINTA  ADHESIVA   PARA EMPAQUE</t>
  </si>
  <si>
    <t>ROLLO 48*100  MT</t>
  </si>
  <si>
    <t xml:space="preserve">CINTA ENMASCARAR </t>
  </si>
  <si>
    <t>ROLLO 24 X 40</t>
  </si>
  <si>
    <t xml:space="preserve">CLIP GANCHO MARIPOSA METALICO </t>
  </si>
  <si>
    <t xml:space="preserve">CAJA X 50 UNIDADES </t>
  </si>
  <si>
    <t>CORRECTOR LIQUIDO</t>
  </si>
  <si>
    <t>FRASCO 20 ML</t>
  </si>
  <si>
    <t>BISTURI GRUESO METALICO 18 MM</t>
  </si>
  <si>
    <t xml:space="preserve">COSEDORA MANUAL 20 HOJAS METALICA </t>
  </si>
  <si>
    <t>UNIDAD</t>
  </si>
  <si>
    <t xml:space="preserve">GANCHO CLIPS STÁNDAR </t>
  </si>
  <si>
    <t xml:space="preserve">CAJA X 100 UNIDADES </t>
  </si>
  <si>
    <t>GANCHO COSEDORA No.26/6</t>
  </si>
  <si>
    <t xml:space="preserve">CAJA X 5000 UNIDADES </t>
  </si>
  <si>
    <t xml:space="preserve">GANCHO LEGAJADOR PLASTICO 12 CM CON ENGANCHE </t>
  </si>
  <si>
    <t>LAPIZ COLOR NEGRO HB No. 2</t>
  </si>
  <si>
    <t xml:space="preserve">LEGAJADOR AZ TAMAÑO  OFICIO CAPACIDAD 500 HOJAS </t>
  </si>
  <si>
    <t xml:space="preserve">LEGAJADOR AZ TAMAÑO  CARTA CAPACIDAD 500 HOJAS </t>
  </si>
  <si>
    <t>PEGANTE  EN BARRA</t>
  </si>
  <si>
    <t xml:space="preserve">UNIDAD  40 GRS </t>
  </si>
  <si>
    <t>PERFORADORA PARA OFICINA  2 HUECOS 20 HOJAS  METALICA</t>
  </si>
  <si>
    <t>REGLA PLANA METALICA</t>
  </si>
  <si>
    <t>UNIDAD 30 CM DE LARGO X 3 CM DE ANCHO</t>
  </si>
  <si>
    <t>RESALTADOR COLOR AMARILLO  GRUESO</t>
  </si>
  <si>
    <t xml:space="preserve">RESALTADOR COLOR VERDE  GRUESO </t>
  </si>
  <si>
    <t xml:space="preserve">RESMA PAPEL BOND  TAMAÑO CARTA 75 GR </t>
  </si>
  <si>
    <t xml:space="preserve">RESMA 500 HOJAS </t>
  </si>
  <si>
    <t xml:space="preserve">RESMA PAPEL BOND  TAMAÑO OFICIO 75 GR </t>
  </si>
  <si>
    <t xml:space="preserve">SACAGANCHOS PLASTICO METALICO </t>
  </si>
  <si>
    <t>TAJALAPIZ METALICO SENCILLO</t>
  </si>
  <si>
    <t>MINI BLOCK DE ANOTACIONES 1/2 CARTA RAYADO AMARILLO</t>
  </si>
  <si>
    <t xml:space="preserve">UNIDAD 50 HOJAS </t>
  </si>
  <si>
    <t xml:space="preserve">CANTIDAD </t>
  </si>
  <si>
    <t>ITEM</t>
  </si>
  <si>
    <t>CONCEJO MUNICIPAL DE VILLANUEVA CASANARE VC-CM-MC-004 DE 2025</t>
  </si>
  <si>
    <t>CONCEJO MUNICIPAL
CORRALES – BOYACA MC-CMC-004 DE 2025</t>
  </si>
  <si>
    <t>INSTITUTO DEPARTAMENTAL DE DEPORTES Y RECREACION DE SUCRE IDDRS-MC-004-2025</t>
  </si>
  <si>
    <t>CONCEJO MUNICIPAL DE LA MESA - IMC-001-2025</t>
  </si>
  <si>
    <t>BOYACÁ - CONCEJO MUNICIPIO DE MACANAL MM-MC-CO-06-2025</t>
  </si>
  <si>
    <t>ALCALDIA MUNICIPAL DE VALLE DE SAN JOSÉ MVSJ-MC-003-2025</t>
  </si>
  <si>
    <t>COTIZACION PANAMERICANA 05/2025</t>
  </si>
  <si>
    <t>CONSULTA INTERNET Y TIENDA VIRTUAL</t>
  </si>
  <si>
    <t>COTIZACION STATE SOLUTIONS S.A.S 10 /2025</t>
  </si>
  <si>
    <t xml:space="preserve">VALOR PROMEDIO </t>
  </si>
  <si>
    <t xml:space="preserve">VALOR PROMEDIO TOTAL </t>
  </si>
  <si>
    <t xml:space="preserve">COSTO TOTAL </t>
  </si>
  <si>
    <t>VALOR PROMEDIO ESTUDIO DE MERCADO</t>
  </si>
  <si>
    <t>ELABORO : MACR</t>
  </si>
  <si>
    <t>CGGAYMA/ 11 DE 2025</t>
  </si>
  <si>
    <t>VALOR CDP</t>
  </si>
  <si>
    <t>CUADRO 1 - Elementos de papelería, útiles de escritorio y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</si>
</sst>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;[Red]&quot;$&quot;\ #,##0.00"/>
    <numFmt numFmtId="165" formatCode="&quot;$&quot;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ourier New"/>
      <family val="3"/>
    </font>
    <font>
      <sz val="10"/>
      <name val="Courier New"/>
      <family val="3"/>
    </font>
    <font>
      <b/>
      <sz val="7"/>
      <name val="Arial"/>
      <family val="2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0" xfId="0" applyFont="1" applyFill="1"/>
    <xf numFmtId="164" fontId="0" fillId="2" borderId="0" xfId="0" applyNumberFormat="1" applyFill="1"/>
    <xf numFmtId="0" fontId="1" fillId="2" borderId="1" xfId="0" applyFont="1" applyFill="1" applyBorder="1" applyAlignment="1">
      <alignment vertical="center" wrapText="1"/>
    </xf>
    <xf numFmtId="164" fontId="1" fillId="2" borderId="0" xfId="0" applyNumberFormat="1" applyFont="1" applyFill="1" applyAlignment="1">
      <alignment vertical="center"/>
    </xf>
    <xf numFmtId="165" fontId="0" fillId="2" borderId="0" xfId="0" applyNumberFormat="1" applyFill="1"/>
    <xf numFmtId="165" fontId="1" fillId="2" borderId="1" xfId="0" applyNumberFormat="1" applyFont="1" applyFill="1" applyBorder="1" applyAlignment="1">
      <alignment vertical="center" wrapText="1"/>
    </xf>
    <xf numFmtId="165" fontId="1" fillId="2" borderId="5" xfId="0" applyNumberFormat="1" applyFont="1" applyFill="1" applyBorder="1" applyAlignment="1">
      <alignment vertical="center" wrapText="1"/>
    </xf>
    <xf numFmtId="165" fontId="1" fillId="2" borderId="6" xfId="0" applyNumberFormat="1" applyFont="1" applyFill="1" applyBorder="1" applyAlignment="1">
      <alignment vertical="center" wrapText="1"/>
    </xf>
    <xf numFmtId="165" fontId="1" fillId="2" borderId="0" xfId="0" applyNumberFormat="1" applyFont="1" applyFill="1" applyAlignment="1">
      <alignment vertical="center" wrapText="1"/>
    </xf>
    <xf numFmtId="165" fontId="0" fillId="2" borderId="1" xfId="0" applyNumberFormat="1" applyFill="1" applyBorder="1"/>
    <xf numFmtId="165" fontId="0" fillId="2" borderId="6" xfId="0" applyNumberFormat="1" applyFill="1" applyBorder="1"/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3" fillId="3" borderId="1" xfId="0" applyFont="1" applyFill="1" applyBorder="1"/>
    <xf numFmtId="165" fontId="0" fillId="3" borderId="1" xfId="0" applyNumberFormat="1" applyFill="1" applyBorder="1"/>
    <xf numFmtId="165" fontId="0" fillId="3" borderId="5" xfId="0" applyNumberFormat="1" applyFill="1" applyBorder="1"/>
    <xf numFmtId="165" fontId="0" fillId="3" borderId="6" xfId="0" applyNumberFormat="1" applyFill="1" applyBorder="1"/>
    <xf numFmtId="165" fontId="0" fillId="3" borderId="0" xfId="0" applyNumberFormat="1" applyFill="1"/>
    <xf numFmtId="164" fontId="0" fillId="3" borderId="0" xfId="0" applyNumberFormat="1" applyFill="1"/>
    <xf numFmtId="0" fontId="0" fillId="3" borderId="0" xfId="0" applyFill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35"/>
  <sheetViews>
    <sheetView tabSelected="1" topLeftCell="A9" workbookViewId="0">
      <selection activeCell="B34" sqref="B34:B35"/>
    </sheetView>
  </sheetViews>
  <sheetFormatPr baseColWidth="10" defaultRowHeight="15" x14ac:dyDescent="0.25"/>
  <cols>
    <col min="1" max="1" width="8.85546875" style="1" customWidth="1"/>
    <col min="2" max="2" width="29.7109375" style="1" customWidth="1"/>
    <col min="3" max="3" width="15.42578125" style="1" customWidth="1"/>
    <col min="4" max="4" width="7.5703125" style="1" customWidth="1"/>
    <col min="5" max="5" width="17.85546875" style="10" bestFit="1" customWidth="1"/>
    <col min="6" max="6" width="12.5703125" style="10" customWidth="1"/>
    <col min="7" max="7" width="11.85546875" style="10" customWidth="1"/>
    <col min="8" max="8" width="11.7109375" style="10" customWidth="1"/>
    <col min="9" max="9" width="13.5703125" style="10" customWidth="1"/>
    <col min="10" max="10" width="15.5703125" style="10" customWidth="1"/>
    <col min="11" max="11" width="10.85546875" style="10" customWidth="1"/>
    <col min="12" max="12" width="13.140625" style="10" customWidth="1"/>
    <col min="13" max="13" width="12.7109375" style="10" customWidth="1"/>
    <col min="14" max="14" width="1.5703125" style="10" customWidth="1"/>
    <col min="15" max="15" width="13.28515625" style="1" customWidth="1"/>
    <col min="16" max="17" width="16.140625" style="1" customWidth="1"/>
    <col min="18" max="18" width="11.42578125" style="1"/>
    <col min="19" max="19" width="13.140625" style="7" bestFit="1" customWidth="1"/>
    <col min="20" max="20" width="5.5703125" style="1" customWidth="1"/>
    <col min="21" max="21" width="18" style="7" customWidth="1"/>
    <col min="22" max="16384" width="11.42578125" style="1"/>
  </cols>
  <sheetData>
    <row r="2" spans="1:21" ht="15.75" thickBot="1" x14ac:dyDescent="0.3"/>
    <row r="3" spans="1:21" ht="24" thickBot="1" x14ac:dyDescent="0.4">
      <c r="A3" s="29" t="s">
        <v>56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1"/>
    </row>
    <row r="4" spans="1:21" ht="7.5" customHeight="1" x14ac:dyDescent="0.25"/>
    <row r="5" spans="1:21" s="5" customFormat="1" ht="120" x14ac:dyDescent="0.25">
      <c r="A5" s="2" t="s">
        <v>39</v>
      </c>
      <c r="B5" s="3" t="s">
        <v>0</v>
      </c>
      <c r="C5" s="3" t="s">
        <v>1</v>
      </c>
      <c r="D5" s="4" t="s">
        <v>38</v>
      </c>
      <c r="E5" s="11" t="s">
        <v>48</v>
      </c>
      <c r="F5" s="12" t="s">
        <v>46</v>
      </c>
      <c r="G5" s="12" t="s">
        <v>47</v>
      </c>
      <c r="H5" s="12" t="s">
        <v>40</v>
      </c>
      <c r="I5" s="11" t="s">
        <v>41</v>
      </c>
      <c r="J5" s="11" t="s">
        <v>42</v>
      </c>
      <c r="K5" s="13" t="s">
        <v>43</v>
      </c>
      <c r="L5" s="11" t="s">
        <v>44</v>
      </c>
      <c r="M5" s="11" t="s">
        <v>45</v>
      </c>
      <c r="N5" s="14"/>
      <c r="O5" s="8" t="s">
        <v>51</v>
      </c>
      <c r="P5" s="8" t="s">
        <v>49</v>
      </c>
      <c r="Q5" s="8" t="s">
        <v>50</v>
      </c>
      <c r="S5" s="9"/>
      <c r="U5" s="9"/>
    </row>
    <row r="6" spans="1:21" ht="7.5" customHeight="1" x14ac:dyDescent="0.25">
      <c r="B6" s="6"/>
      <c r="C6" s="6"/>
      <c r="D6" s="6"/>
      <c r="I6" s="15"/>
      <c r="J6" s="15"/>
    </row>
    <row r="7" spans="1:21" s="25" customFormat="1" x14ac:dyDescent="0.25">
      <c r="A7" s="17">
        <v>1</v>
      </c>
      <c r="B7" s="18" t="s">
        <v>2</v>
      </c>
      <c r="C7" s="18" t="s">
        <v>3</v>
      </c>
      <c r="D7" s="19">
        <v>150</v>
      </c>
      <c r="E7" s="20">
        <v>714</v>
      </c>
      <c r="F7" s="21"/>
      <c r="G7" s="21"/>
      <c r="H7" s="21"/>
      <c r="I7" s="20"/>
      <c r="J7" s="20">
        <v>1317.75</v>
      </c>
      <c r="K7" s="22">
        <v>1308.33</v>
      </c>
      <c r="L7" s="20"/>
      <c r="M7" s="20"/>
      <c r="N7" s="23"/>
      <c r="O7" s="20">
        <f>SUM(E7:M7)</f>
        <v>3340.08</v>
      </c>
      <c r="P7" s="20">
        <f>+O7/3</f>
        <v>1113.3599999999999</v>
      </c>
      <c r="Q7" s="20">
        <f>+P7*D7</f>
        <v>167003.99999999997</v>
      </c>
      <c r="R7" s="24"/>
      <c r="S7" s="24"/>
      <c r="U7" s="24"/>
    </row>
    <row r="8" spans="1:21" s="25" customFormat="1" x14ac:dyDescent="0.25">
      <c r="A8" s="17">
        <v>2</v>
      </c>
      <c r="B8" s="18" t="s">
        <v>4</v>
      </c>
      <c r="C8" s="18" t="s">
        <v>3</v>
      </c>
      <c r="D8" s="19">
        <v>20</v>
      </c>
      <c r="E8" s="20">
        <v>833</v>
      </c>
      <c r="F8" s="21"/>
      <c r="G8" s="21"/>
      <c r="H8" s="21">
        <v>800.27</v>
      </c>
      <c r="I8" s="20"/>
      <c r="J8" s="20"/>
      <c r="K8" s="22">
        <v>216.66</v>
      </c>
      <c r="L8" s="20"/>
      <c r="M8" s="20"/>
      <c r="N8" s="23"/>
      <c r="O8" s="20">
        <f t="shared" ref="O8:O30" si="0">SUM(E8:M8)</f>
        <v>1849.93</v>
      </c>
      <c r="P8" s="20">
        <f t="shared" ref="P8:P30" si="1">+O8/3</f>
        <v>616.64333333333332</v>
      </c>
      <c r="Q8" s="20">
        <f t="shared" ref="Q8:Q30" si="2">+P8*D8</f>
        <v>12332.866666666667</v>
      </c>
      <c r="R8" s="24"/>
      <c r="S8" s="24"/>
      <c r="U8" s="24"/>
    </row>
    <row r="9" spans="1:21" s="25" customFormat="1" x14ac:dyDescent="0.25">
      <c r="A9" s="17">
        <v>3</v>
      </c>
      <c r="B9" s="18" t="s">
        <v>5</v>
      </c>
      <c r="C9" s="18" t="s">
        <v>6</v>
      </c>
      <c r="D9" s="19">
        <v>10</v>
      </c>
      <c r="E9" s="20">
        <v>10115</v>
      </c>
      <c r="F9" s="21">
        <v>15589</v>
      </c>
      <c r="G9" s="21"/>
      <c r="H9" s="21"/>
      <c r="I9" s="20"/>
      <c r="J9" s="20"/>
      <c r="K9" s="22">
        <v>16000</v>
      </c>
      <c r="L9" s="20"/>
      <c r="M9" s="20"/>
      <c r="N9" s="23"/>
      <c r="O9" s="20">
        <f t="shared" si="0"/>
        <v>41704</v>
      </c>
      <c r="P9" s="20">
        <f t="shared" si="1"/>
        <v>13901.333333333334</v>
      </c>
      <c r="Q9" s="20">
        <f t="shared" si="2"/>
        <v>139013.33333333334</v>
      </c>
      <c r="R9" s="24"/>
      <c r="S9" s="24"/>
      <c r="U9" s="24"/>
    </row>
    <row r="10" spans="1:21" s="25" customFormat="1" x14ac:dyDescent="0.25">
      <c r="A10" s="17">
        <v>4</v>
      </c>
      <c r="B10" s="18" t="s">
        <v>7</v>
      </c>
      <c r="C10" s="18" t="s">
        <v>8</v>
      </c>
      <c r="D10" s="19">
        <v>10</v>
      </c>
      <c r="E10" s="20">
        <v>8092</v>
      </c>
      <c r="F10" s="21"/>
      <c r="G10" s="21"/>
      <c r="H10" s="21">
        <v>13536</v>
      </c>
      <c r="I10" s="20"/>
      <c r="J10" s="20"/>
      <c r="K10" s="22">
        <v>5600</v>
      </c>
      <c r="L10" s="20"/>
      <c r="M10" s="20"/>
      <c r="N10" s="23"/>
      <c r="O10" s="20">
        <f t="shared" si="0"/>
        <v>27228</v>
      </c>
      <c r="P10" s="20">
        <f t="shared" si="1"/>
        <v>9076</v>
      </c>
      <c r="Q10" s="20">
        <f t="shared" si="2"/>
        <v>90760</v>
      </c>
      <c r="R10" s="24"/>
      <c r="S10" s="24"/>
      <c r="U10" s="24"/>
    </row>
    <row r="11" spans="1:21" s="25" customFormat="1" x14ac:dyDescent="0.25">
      <c r="A11" s="17">
        <v>5</v>
      </c>
      <c r="B11" s="18" t="s">
        <v>9</v>
      </c>
      <c r="C11" s="18" t="s">
        <v>10</v>
      </c>
      <c r="D11" s="19">
        <v>10</v>
      </c>
      <c r="E11" s="20">
        <v>4165</v>
      </c>
      <c r="F11" s="21"/>
      <c r="G11" s="21"/>
      <c r="H11" s="21"/>
      <c r="I11" s="20"/>
      <c r="J11" s="20">
        <v>14520</v>
      </c>
      <c r="K11" s="22">
        <v>12000</v>
      </c>
      <c r="L11" s="20"/>
      <c r="M11" s="20"/>
      <c r="N11" s="23"/>
      <c r="O11" s="20">
        <f t="shared" si="0"/>
        <v>30685</v>
      </c>
      <c r="P11" s="20">
        <f t="shared" si="1"/>
        <v>10228.333333333334</v>
      </c>
      <c r="Q11" s="20">
        <f t="shared" si="2"/>
        <v>102283.33333333334</v>
      </c>
      <c r="R11" s="24"/>
      <c r="S11" s="24"/>
      <c r="U11" s="24"/>
    </row>
    <row r="12" spans="1:21" s="25" customFormat="1" x14ac:dyDescent="0.25">
      <c r="A12" s="17">
        <v>6</v>
      </c>
      <c r="B12" s="18" t="s">
        <v>11</v>
      </c>
      <c r="C12" s="18" t="s">
        <v>12</v>
      </c>
      <c r="D12" s="19">
        <v>10</v>
      </c>
      <c r="E12" s="20">
        <v>3570</v>
      </c>
      <c r="F12" s="21"/>
      <c r="G12" s="21">
        <v>4000</v>
      </c>
      <c r="H12" s="21">
        <v>7889.7</v>
      </c>
      <c r="I12" s="20"/>
      <c r="J12" s="20"/>
      <c r="K12" s="22"/>
      <c r="L12" s="20"/>
      <c r="M12" s="20"/>
      <c r="N12" s="23"/>
      <c r="O12" s="20">
        <f t="shared" si="0"/>
        <v>15459.7</v>
      </c>
      <c r="P12" s="20">
        <f t="shared" si="1"/>
        <v>5153.2333333333336</v>
      </c>
      <c r="Q12" s="20">
        <f t="shared" si="2"/>
        <v>51532.333333333336</v>
      </c>
      <c r="R12" s="24"/>
      <c r="S12" s="24"/>
      <c r="U12" s="24"/>
    </row>
    <row r="13" spans="1:21" s="25" customFormat="1" x14ac:dyDescent="0.25">
      <c r="A13" s="17">
        <v>7</v>
      </c>
      <c r="B13" s="18" t="s">
        <v>13</v>
      </c>
      <c r="C13" s="18" t="s">
        <v>3</v>
      </c>
      <c r="D13" s="19">
        <v>10</v>
      </c>
      <c r="E13" s="20">
        <v>7497</v>
      </c>
      <c r="F13" s="21"/>
      <c r="G13" s="21"/>
      <c r="H13" s="21"/>
      <c r="I13" s="20"/>
      <c r="J13" s="20"/>
      <c r="K13" s="22">
        <v>2300</v>
      </c>
      <c r="L13" s="20">
        <v>3750</v>
      </c>
      <c r="M13" s="20"/>
      <c r="N13" s="23"/>
      <c r="O13" s="20">
        <f t="shared" si="0"/>
        <v>13547</v>
      </c>
      <c r="P13" s="20">
        <f t="shared" si="1"/>
        <v>4515.666666666667</v>
      </c>
      <c r="Q13" s="20">
        <f t="shared" si="2"/>
        <v>45156.666666666672</v>
      </c>
      <c r="R13" s="24"/>
      <c r="S13" s="24"/>
      <c r="U13" s="24"/>
    </row>
    <row r="14" spans="1:21" s="25" customFormat="1" x14ac:dyDescent="0.25">
      <c r="A14" s="17">
        <v>8</v>
      </c>
      <c r="B14" s="18" t="s">
        <v>14</v>
      </c>
      <c r="C14" s="18" t="s">
        <v>15</v>
      </c>
      <c r="D14" s="19">
        <v>10</v>
      </c>
      <c r="E14" s="20">
        <v>14042</v>
      </c>
      <c r="F14" s="21"/>
      <c r="G14" s="21"/>
      <c r="H14" s="21"/>
      <c r="I14" s="20"/>
      <c r="J14" s="20">
        <v>20685</v>
      </c>
      <c r="K14" s="22"/>
      <c r="L14" s="20">
        <v>12900</v>
      </c>
      <c r="M14" s="20"/>
      <c r="N14" s="23"/>
      <c r="O14" s="20">
        <f t="shared" si="0"/>
        <v>47627</v>
      </c>
      <c r="P14" s="20">
        <f t="shared" si="1"/>
        <v>15875.666666666666</v>
      </c>
      <c r="Q14" s="20">
        <f t="shared" si="2"/>
        <v>158756.66666666666</v>
      </c>
      <c r="R14" s="24"/>
      <c r="S14" s="24"/>
      <c r="U14" s="24"/>
    </row>
    <row r="15" spans="1:21" s="25" customFormat="1" x14ac:dyDescent="0.25">
      <c r="A15" s="17">
        <v>9</v>
      </c>
      <c r="B15" s="18" t="s">
        <v>16</v>
      </c>
      <c r="C15" s="18" t="s">
        <v>17</v>
      </c>
      <c r="D15" s="19">
        <v>10</v>
      </c>
      <c r="E15" s="20">
        <v>1309</v>
      </c>
      <c r="F15" s="21"/>
      <c r="G15" s="21">
        <v>1554</v>
      </c>
      <c r="H15" s="21"/>
      <c r="I15" s="20"/>
      <c r="J15" s="20"/>
      <c r="K15" s="22"/>
      <c r="L15" s="20">
        <v>2150</v>
      </c>
      <c r="M15" s="20"/>
      <c r="N15" s="23"/>
      <c r="O15" s="20">
        <f t="shared" si="0"/>
        <v>5013</v>
      </c>
      <c r="P15" s="20">
        <f t="shared" si="1"/>
        <v>1671</v>
      </c>
      <c r="Q15" s="20">
        <f t="shared" si="2"/>
        <v>16710</v>
      </c>
      <c r="R15" s="24"/>
      <c r="S15" s="24"/>
      <c r="U15" s="24"/>
    </row>
    <row r="16" spans="1:21" s="25" customFormat="1" x14ac:dyDescent="0.25">
      <c r="A16" s="17">
        <v>10</v>
      </c>
      <c r="B16" s="18" t="s">
        <v>18</v>
      </c>
      <c r="C16" s="18" t="s">
        <v>19</v>
      </c>
      <c r="D16" s="19">
        <v>10</v>
      </c>
      <c r="E16" s="20">
        <v>4046</v>
      </c>
      <c r="F16" s="21"/>
      <c r="G16" s="21"/>
      <c r="H16" s="21">
        <v>8916.67</v>
      </c>
      <c r="I16" s="20"/>
      <c r="J16" s="20">
        <v>8520</v>
      </c>
      <c r="K16" s="22"/>
      <c r="L16" s="20"/>
      <c r="M16" s="20"/>
      <c r="N16" s="23"/>
      <c r="O16" s="20">
        <f t="shared" si="0"/>
        <v>21482.67</v>
      </c>
      <c r="P16" s="20">
        <f t="shared" si="1"/>
        <v>7160.8899999999994</v>
      </c>
      <c r="Q16" s="20">
        <f t="shared" si="2"/>
        <v>71608.899999999994</v>
      </c>
      <c r="R16" s="24"/>
      <c r="S16" s="24"/>
      <c r="U16" s="24"/>
    </row>
    <row r="17" spans="1:21" s="25" customFormat="1" ht="14.25" customHeight="1" x14ac:dyDescent="0.25">
      <c r="A17" s="17">
        <v>11</v>
      </c>
      <c r="B17" s="18" t="s">
        <v>20</v>
      </c>
      <c r="C17" s="18" t="s">
        <v>15</v>
      </c>
      <c r="D17" s="19">
        <v>600</v>
      </c>
      <c r="E17" s="20">
        <v>595</v>
      </c>
      <c r="F17" s="21"/>
      <c r="G17" s="21"/>
      <c r="H17" s="21"/>
      <c r="I17" s="20"/>
      <c r="J17" s="20"/>
      <c r="K17" s="22">
        <v>225</v>
      </c>
      <c r="L17" s="20"/>
      <c r="M17" s="20">
        <v>230</v>
      </c>
      <c r="N17" s="23"/>
      <c r="O17" s="20">
        <f t="shared" si="0"/>
        <v>1050</v>
      </c>
      <c r="P17" s="20">
        <f t="shared" si="1"/>
        <v>350</v>
      </c>
      <c r="Q17" s="20">
        <f t="shared" si="2"/>
        <v>210000</v>
      </c>
      <c r="R17" s="24"/>
      <c r="S17" s="24"/>
      <c r="U17" s="24"/>
    </row>
    <row r="18" spans="1:21" s="25" customFormat="1" ht="16.5" customHeight="1" x14ac:dyDescent="0.25">
      <c r="A18" s="17">
        <v>12</v>
      </c>
      <c r="B18" s="18" t="s">
        <v>21</v>
      </c>
      <c r="C18" s="18" t="s">
        <v>3</v>
      </c>
      <c r="D18" s="19">
        <v>50</v>
      </c>
      <c r="E18" s="20">
        <v>500</v>
      </c>
      <c r="F18" s="21"/>
      <c r="G18" s="21"/>
      <c r="H18" s="21">
        <v>703.58</v>
      </c>
      <c r="I18" s="20"/>
      <c r="J18" s="20">
        <v>705.25</v>
      </c>
      <c r="K18" s="22"/>
      <c r="L18" s="20"/>
      <c r="M18" s="20"/>
      <c r="N18" s="23"/>
      <c r="O18" s="20">
        <f t="shared" si="0"/>
        <v>1908.83</v>
      </c>
      <c r="P18" s="20">
        <f t="shared" si="1"/>
        <v>636.27666666666664</v>
      </c>
      <c r="Q18" s="20">
        <f t="shared" si="2"/>
        <v>31813.833333333332</v>
      </c>
      <c r="R18" s="24"/>
      <c r="S18" s="24"/>
      <c r="U18" s="24"/>
    </row>
    <row r="19" spans="1:21" s="25" customFormat="1" ht="12.75" customHeight="1" x14ac:dyDescent="0.25">
      <c r="A19" s="17">
        <v>13</v>
      </c>
      <c r="B19" s="18" t="s">
        <v>22</v>
      </c>
      <c r="C19" s="18" t="s">
        <v>3</v>
      </c>
      <c r="D19" s="19">
        <v>10</v>
      </c>
      <c r="E19" s="20">
        <v>8449</v>
      </c>
      <c r="F19" s="21"/>
      <c r="G19" s="21"/>
      <c r="H19" s="21"/>
      <c r="I19" s="20"/>
      <c r="J19" s="20">
        <v>20685</v>
      </c>
      <c r="K19" s="22"/>
      <c r="L19" s="20">
        <v>8500</v>
      </c>
      <c r="M19" s="20"/>
      <c r="N19" s="23"/>
      <c r="O19" s="20">
        <f t="shared" si="0"/>
        <v>37634</v>
      </c>
      <c r="P19" s="20">
        <f t="shared" si="1"/>
        <v>12544.666666666666</v>
      </c>
      <c r="Q19" s="20">
        <f t="shared" si="2"/>
        <v>125446.66666666666</v>
      </c>
      <c r="R19" s="24"/>
      <c r="S19" s="24"/>
      <c r="U19" s="24"/>
    </row>
    <row r="20" spans="1:21" s="25" customFormat="1" x14ac:dyDescent="0.25">
      <c r="A20" s="17">
        <v>14</v>
      </c>
      <c r="B20" s="18" t="s">
        <v>23</v>
      </c>
      <c r="C20" s="18" t="s">
        <v>15</v>
      </c>
      <c r="D20" s="19">
        <v>10</v>
      </c>
      <c r="E20" s="20">
        <v>8449</v>
      </c>
      <c r="F20" s="21"/>
      <c r="G20" s="21">
        <v>9000</v>
      </c>
      <c r="H20" s="21"/>
      <c r="I20" s="20"/>
      <c r="J20" s="20">
        <v>18061</v>
      </c>
      <c r="K20" s="22"/>
      <c r="L20" s="20"/>
      <c r="M20" s="20"/>
      <c r="N20" s="23"/>
      <c r="O20" s="20">
        <f t="shared" si="0"/>
        <v>35510</v>
      </c>
      <c r="P20" s="20">
        <f t="shared" si="1"/>
        <v>11836.666666666666</v>
      </c>
      <c r="Q20" s="20">
        <f t="shared" si="2"/>
        <v>118366.66666666666</v>
      </c>
      <c r="R20" s="24"/>
      <c r="S20" s="24"/>
      <c r="U20" s="24"/>
    </row>
    <row r="21" spans="1:21" s="25" customFormat="1" x14ac:dyDescent="0.25">
      <c r="A21" s="17">
        <v>15</v>
      </c>
      <c r="B21" s="18" t="s">
        <v>24</v>
      </c>
      <c r="C21" s="18" t="s">
        <v>25</v>
      </c>
      <c r="D21" s="19">
        <v>20</v>
      </c>
      <c r="E21" s="20">
        <v>2737</v>
      </c>
      <c r="F21" s="21"/>
      <c r="G21" s="21">
        <v>5952</v>
      </c>
      <c r="H21" s="21"/>
      <c r="I21" s="20"/>
      <c r="J21" s="20"/>
      <c r="K21" s="22"/>
      <c r="L21" s="20">
        <v>5000</v>
      </c>
      <c r="M21" s="20"/>
      <c r="N21" s="23"/>
      <c r="O21" s="20">
        <f t="shared" si="0"/>
        <v>13689</v>
      </c>
      <c r="P21" s="20">
        <f t="shared" si="1"/>
        <v>4563</v>
      </c>
      <c r="Q21" s="20">
        <f t="shared" si="2"/>
        <v>91260</v>
      </c>
      <c r="R21" s="24"/>
      <c r="S21" s="24"/>
      <c r="U21" s="24"/>
    </row>
    <row r="22" spans="1:21" s="25" customFormat="1" ht="15" customHeight="1" x14ac:dyDescent="0.25">
      <c r="A22" s="17">
        <v>16</v>
      </c>
      <c r="B22" s="18" t="s">
        <v>26</v>
      </c>
      <c r="C22" s="18" t="s">
        <v>3</v>
      </c>
      <c r="D22" s="19">
        <v>10</v>
      </c>
      <c r="E22" s="20">
        <v>16541</v>
      </c>
      <c r="F22" s="21"/>
      <c r="G22" s="21"/>
      <c r="H22" s="21"/>
      <c r="I22" s="20"/>
      <c r="J22" s="20">
        <v>21931</v>
      </c>
      <c r="K22" s="22">
        <v>37500</v>
      </c>
      <c r="L22" s="20"/>
      <c r="M22" s="20"/>
      <c r="N22" s="23"/>
      <c r="O22" s="20">
        <f t="shared" si="0"/>
        <v>75972</v>
      </c>
      <c r="P22" s="20">
        <f t="shared" si="1"/>
        <v>25324</v>
      </c>
      <c r="Q22" s="20">
        <f t="shared" si="2"/>
        <v>253240</v>
      </c>
      <c r="R22" s="24"/>
      <c r="S22" s="24"/>
      <c r="U22" s="24"/>
    </row>
    <row r="23" spans="1:21" s="25" customFormat="1" x14ac:dyDescent="0.25">
      <c r="A23" s="17">
        <v>17</v>
      </c>
      <c r="B23" s="18" t="s">
        <v>27</v>
      </c>
      <c r="C23" s="18" t="s">
        <v>28</v>
      </c>
      <c r="D23" s="19">
        <v>10</v>
      </c>
      <c r="E23" s="20">
        <v>2023</v>
      </c>
      <c r="F23" s="21"/>
      <c r="G23" s="21"/>
      <c r="H23" s="21"/>
      <c r="I23" s="20"/>
      <c r="J23" s="20"/>
      <c r="K23" s="22">
        <v>10800</v>
      </c>
      <c r="L23" s="20">
        <v>2100</v>
      </c>
      <c r="M23" s="20"/>
      <c r="N23" s="23"/>
      <c r="O23" s="20">
        <f t="shared" si="0"/>
        <v>14923</v>
      </c>
      <c r="P23" s="20">
        <f t="shared" si="1"/>
        <v>4974.333333333333</v>
      </c>
      <c r="Q23" s="20">
        <f t="shared" si="2"/>
        <v>49743.333333333328</v>
      </c>
      <c r="R23" s="24"/>
      <c r="S23" s="24"/>
      <c r="U23" s="24"/>
    </row>
    <row r="24" spans="1:21" s="25" customFormat="1" ht="17.25" customHeight="1" x14ac:dyDescent="0.25">
      <c r="A24" s="17">
        <v>18</v>
      </c>
      <c r="B24" s="18" t="s">
        <v>29</v>
      </c>
      <c r="C24" s="18" t="s">
        <v>15</v>
      </c>
      <c r="D24" s="19">
        <v>15</v>
      </c>
      <c r="E24" s="20">
        <v>1904</v>
      </c>
      <c r="F24" s="21"/>
      <c r="G24" s="21"/>
      <c r="H24" s="21">
        <v>3944.85</v>
      </c>
      <c r="I24" s="20"/>
      <c r="J24" s="20"/>
      <c r="K24" s="22"/>
      <c r="L24" s="20">
        <v>2108.33</v>
      </c>
      <c r="M24" s="20"/>
      <c r="N24" s="23"/>
      <c r="O24" s="20">
        <f t="shared" si="0"/>
        <v>7957.18</v>
      </c>
      <c r="P24" s="20">
        <f t="shared" si="1"/>
        <v>2652.3933333333334</v>
      </c>
      <c r="Q24" s="20">
        <f t="shared" si="2"/>
        <v>39785.9</v>
      </c>
      <c r="R24" s="24"/>
      <c r="S24" s="24"/>
      <c r="U24" s="24"/>
    </row>
    <row r="25" spans="1:21" s="25" customFormat="1" ht="17.25" customHeight="1" x14ac:dyDescent="0.25">
      <c r="A25" s="17">
        <v>19</v>
      </c>
      <c r="B25" s="18" t="s">
        <v>30</v>
      </c>
      <c r="C25" s="18" t="s">
        <v>3</v>
      </c>
      <c r="D25" s="19">
        <v>15</v>
      </c>
      <c r="E25" s="20">
        <v>1904</v>
      </c>
      <c r="F25" s="21"/>
      <c r="G25" s="21"/>
      <c r="H25" s="21">
        <v>3944.85</v>
      </c>
      <c r="I25" s="20"/>
      <c r="J25" s="20"/>
      <c r="K25" s="22"/>
      <c r="L25" s="20">
        <v>2108.33</v>
      </c>
      <c r="M25" s="20"/>
      <c r="N25" s="23"/>
      <c r="O25" s="20">
        <f t="shared" si="0"/>
        <v>7957.18</v>
      </c>
      <c r="P25" s="20">
        <f t="shared" si="1"/>
        <v>2652.3933333333334</v>
      </c>
      <c r="Q25" s="20">
        <f t="shared" si="2"/>
        <v>39785.9</v>
      </c>
      <c r="R25" s="24"/>
      <c r="S25" s="24"/>
      <c r="U25" s="24"/>
    </row>
    <row r="26" spans="1:21" s="25" customFormat="1" ht="15.75" customHeight="1" x14ac:dyDescent="0.25">
      <c r="A26" s="17">
        <v>20</v>
      </c>
      <c r="B26" s="18" t="s">
        <v>31</v>
      </c>
      <c r="C26" s="18" t="s">
        <v>32</v>
      </c>
      <c r="D26" s="19">
        <v>75</v>
      </c>
      <c r="E26" s="20">
        <v>23443</v>
      </c>
      <c r="F26" s="21"/>
      <c r="G26" s="21"/>
      <c r="H26" s="21"/>
      <c r="I26" s="20">
        <v>30321.200000000001</v>
      </c>
      <c r="J26" s="20">
        <v>17861</v>
      </c>
      <c r="K26" s="22"/>
      <c r="L26" s="20"/>
      <c r="M26" s="20"/>
      <c r="N26" s="23"/>
      <c r="O26" s="20">
        <f t="shared" si="0"/>
        <v>71625.2</v>
      </c>
      <c r="P26" s="20">
        <f t="shared" si="1"/>
        <v>23875.066666666666</v>
      </c>
      <c r="Q26" s="20">
        <f t="shared" si="2"/>
        <v>1790630</v>
      </c>
      <c r="R26" s="24"/>
      <c r="S26" s="24"/>
      <c r="U26" s="24"/>
    </row>
    <row r="27" spans="1:21" s="25" customFormat="1" ht="12.75" customHeight="1" x14ac:dyDescent="0.25">
      <c r="A27" s="17">
        <v>21</v>
      </c>
      <c r="B27" s="18" t="s">
        <v>33</v>
      </c>
      <c r="C27" s="18" t="s">
        <v>32</v>
      </c>
      <c r="D27" s="19">
        <v>74</v>
      </c>
      <c r="E27" s="20">
        <v>28650</v>
      </c>
      <c r="F27" s="21"/>
      <c r="G27" s="21"/>
      <c r="H27" s="21"/>
      <c r="I27" s="20">
        <v>35402.5</v>
      </c>
      <c r="J27" s="20">
        <v>23677</v>
      </c>
      <c r="K27" s="22"/>
      <c r="L27" s="20"/>
      <c r="M27" s="20"/>
      <c r="N27" s="23"/>
      <c r="O27" s="20">
        <f t="shared" si="0"/>
        <v>87729.5</v>
      </c>
      <c r="P27" s="20">
        <f t="shared" si="1"/>
        <v>29243.166666666668</v>
      </c>
      <c r="Q27" s="20">
        <f>+P27*D27</f>
        <v>2163994.3333333335</v>
      </c>
      <c r="R27" s="24"/>
      <c r="S27" s="24"/>
      <c r="U27" s="24"/>
    </row>
    <row r="28" spans="1:21" s="25" customFormat="1" ht="15.75" customHeight="1" x14ac:dyDescent="0.25">
      <c r="A28" s="17">
        <v>22</v>
      </c>
      <c r="B28" s="18" t="s">
        <v>34</v>
      </c>
      <c r="C28" s="18" t="s">
        <v>3</v>
      </c>
      <c r="D28" s="19">
        <v>15</v>
      </c>
      <c r="E28" s="20">
        <v>2975</v>
      </c>
      <c r="F28" s="21"/>
      <c r="G28" s="21"/>
      <c r="H28" s="21">
        <v>6878.2</v>
      </c>
      <c r="I28" s="20"/>
      <c r="J28" s="20">
        <v>6895</v>
      </c>
      <c r="K28" s="22"/>
      <c r="L28" s="20"/>
      <c r="M28" s="20"/>
      <c r="N28" s="23"/>
      <c r="O28" s="20">
        <f t="shared" si="0"/>
        <v>16748.2</v>
      </c>
      <c r="P28" s="20">
        <f t="shared" si="1"/>
        <v>5582.7333333333336</v>
      </c>
      <c r="Q28" s="20">
        <f t="shared" si="2"/>
        <v>83741</v>
      </c>
      <c r="R28" s="24"/>
      <c r="S28" s="24"/>
      <c r="U28" s="24"/>
    </row>
    <row r="29" spans="1:21" s="25" customFormat="1" x14ac:dyDescent="0.25">
      <c r="A29" s="17">
        <v>23</v>
      </c>
      <c r="B29" s="18" t="s">
        <v>35</v>
      </c>
      <c r="C29" s="18" t="s">
        <v>15</v>
      </c>
      <c r="D29" s="19">
        <v>20</v>
      </c>
      <c r="E29" s="20">
        <v>595</v>
      </c>
      <c r="F29" s="21"/>
      <c r="G29" s="21">
        <v>476</v>
      </c>
      <c r="H29" s="21"/>
      <c r="I29" s="20"/>
      <c r="J29" s="20"/>
      <c r="K29" s="22"/>
      <c r="L29" s="20">
        <v>975</v>
      </c>
      <c r="M29" s="20"/>
      <c r="N29" s="23"/>
      <c r="O29" s="20">
        <f t="shared" si="0"/>
        <v>2046</v>
      </c>
      <c r="P29" s="20">
        <f t="shared" si="1"/>
        <v>682</v>
      </c>
      <c r="Q29" s="20">
        <f t="shared" si="2"/>
        <v>13640</v>
      </c>
      <c r="R29" s="24"/>
      <c r="S29" s="24"/>
      <c r="U29" s="24"/>
    </row>
    <row r="30" spans="1:21" s="25" customFormat="1" x14ac:dyDescent="0.25">
      <c r="A30" s="17">
        <v>24</v>
      </c>
      <c r="B30" s="18" t="s">
        <v>36</v>
      </c>
      <c r="C30" s="18" t="s">
        <v>37</v>
      </c>
      <c r="D30" s="19">
        <v>15</v>
      </c>
      <c r="E30" s="20">
        <v>5950</v>
      </c>
      <c r="F30" s="21">
        <v>6783</v>
      </c>
      <c r="G30" s="21">
        <v>3927</v>
      </c>
      <c r="H30" s="21"/>
      <c r="I30" s="20"/>
      <c r="J30" s="20"/>
      <c r="K30" s="22"/>
      <c r="L30" s="20"/>
      <c r="M30" s="20"/>
      <c r="N30" s="23"/>
      <c r="O30" s="20">
        <f t="shared" si="0"/>
        <v>16660</v>
      </c>
      <c r="P30" s="20">
        <f t="shared" si="1"/>
        <v>5553.333333333333</v>
      </c>
      <c r="Q30" s="20">
        <f t="shared" si="2"/>
        <v>83300</v>
      </c>
      <c r="R30" s="24"/>
      <c r="S30" s="24"/>
      <c r="U30" s="24"/>
    </row>
    <row r="31" spans="1:21" ht="15.75" thickBot="1" x14ac:dyDescent="0.3"/>
    <row r="32" spans="1:21" ht="15.75" thickBot="1" x14ac:dyDescent="0.3">
      <c r="M32" s="26" t="s">
        <v>52</v>
      </c>
      <c r="N32" s="27"/>
      <c r="O32" s="27"/>
      <c r="P32" s="28"/>
      <c r="Q32" s="16">
        <f>SUM(Q7:Q31)</f>
        <v>5949905.7333333334</v>
      </c>
    </row>
    <row r="33" spans="2:17" ht="15.75" thickBot="1" x14ac:dyDescent="0.3"/>
    <row r="34" spans="2:17" ht="15.75" thickBot="1" x14ac:dyDescent="0.3">
      <c r="B34" s="1" t="s">
        <v>53</v>
      </c>
      <c r="M34" s="26" t="s">
        <v>55</v>
      </c>
      <c r="N34" s="27"/>
      <c r="O34" s="27"/>
      <c r="P34" s="28"/>
      <c r="Q34" s="16">
        <v>5969000</v>
      </c>
    </row>
    <row r="35" spans="2:17" x14ac:dyDescent="0.25">
      <c r="B35" s="1" t="s">
        <v>54</v>
      </c>
    </row>
  </sheetData>
  <mergeCells count="3">
    <mergeCell ref="M32:P32"/>
    <mergeCell ref="M34:P34"/>
    <mergeCell ref="A3:Q3"/>
  </mergeCells>
  <pageMargins left="0.70866141732283472" right="0.70866141732283472" top="0.74803149606299213" bottom="0.74803149606299213" header="0.31496062992125984" footer="0.31496062992125984"/>
  <pageSetup paperSize="5" scale="7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Alberto Cabrera Rico</dc:creator>
  <cp:lastModifiedBy>Mario Alberto Cabrera Rico</cp:lastModifiedBy>
  <cp:lastPrinted>2025-11-20T14:15:09Z</cp:lastPrinted>
  <dcterms:created xsi:type="dcterms:W3CDTF">2025-10-07T15:47:23Z</dcterms:created>
  <dcterms:modified xsi:type="dcterms:W3CDTF">2025-11-24T14:48:06Z</dcterms:modified>
</cp:coreProperties>
</file>