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abrera\Desktop\ESTUDIOS PREVIOS 24 11 2025\"/>
    </mc:Choice>
  </mc:AlternateContent>
  <xr:revisionPtr revIDLastSave="0" documentId="8_{F9326C7F-1302-45CA-83EB-40EF8F0D62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Hoja1!$B$3:$S$26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6" i="1" l="1"/>
  <c r="R6" i="1" s="1"/>
  <c r="S6" i="1" s="1"/>
  <c r="Q7" i="1"/>
  <c r="R7" i="1" s="1"/>
  <c r="S7" i="1" s="1"/>
  <c r="Q8" i="1"/>
  <c r="R8" i="1" s="1"/>
  <c r="S8" i="1" s="1"/>
  <c r="Q9" i="1"/>
  <c r="R9" i="1" s="1"/>
  <c r="S9" i="1" s="1"/>
  <c r="Q10" i="1"/>
  <c r="R10" i="1" s="1"/>
  <c r="S10" i="1" s="1"/>
  <c r="Q11" i="1"/>
  <c r="R11" i="1" s="1"/>
  <c r="S11" i="1" s="1"/>
  <c r="Q12" i="1"/>
  <c r="R12" i="1" s="1"/>
  <c r="S12" i="1" s="1"/>
  <c r="Q13" i="1"/>
  <c r="R13" i="1" s="1"/>
  <c r="S13" i="1" s="1"/>
  <c r="Q15" i="1"/>
  <c r="R15" i="1" s="1"/>
  <c r="S15" i="1" s="1"/>
  <c r="Q14" i="1"/>
  <c r="R14" i="1" s="1"/>
  <c r="S14" i="1" s="1"/>
  <c r="Q16" i="1"/>
  <c r="R16" i="1" s="1"/>
  <c r="S16" i="1" s="1"/>
  <c r="Q17" i="1"/>
  <c r="R17" i="1" s="1"/>
  <c r="S17" i="1" s="1"/>
  <c r="Q18" i="1"/>
  <c r="R18" i="1" s="1"/>
  <c r="S18" i="1" s="1"/>
  <c r="Q19" i="1"/>
  <c r="R19" i="1" s="1"/>
  <c r="S19" i="1" s="1"/>
  <c r="Q20" i="1"/>
  <c r="R20" i="1" s="1"/>
  <c r="S20" i="1" s="1"/>
  <c r="Q21" i="1"/>
  <c r="R21" i="1" s="1"/>
  <c r="S21" i="1" s="1"/>
  <c r="Q22" i="1"/>
  <c r="R22" i="1" s="1"/>
  <c r="S22" i="1" s="1"/>
  <c r="Q23" i="1"/>
  <c r="R23" i="1" s="1"/>
  <c r="S23" i="1" s="1"/>
  <c r="Q5" i="1"/>
  <c r="R5" i="1" s="1"/>
  <c r="S5" i="1" s="1"/>
  <c r="S25" i="1" l="1"/>
</calcChain>
</file>

<file path=xl/sharedStrings.xml><?xml version="1.0" encoding="utf-8"?>
<sst xmlns="http://schemas.openxmlformats.org/spreadsheetml/2006/main" count="62" uniqueCount="54">
  <si>
    <t xml:space="preserve">DESCRIPCION </t>
  </si>
  <si>
    <t>MEDIDA</t>
  </si>
  <si>
    <t>CANTIDAD</t>
  </si>
  <si>
    <t xml:space="preserve">BAYETILLA ROJA </t>
  </si>
  <si>
    <t xml:space="preserve">UNIDAD 50*35 CM </t>
  </si>
  <si>
    <t>BLANQUEADOR</t>
  </si>
  <si>
    <t>GALON 3785 ML</t>
  </si>
  <si>
    <t xml:space="preserve">BOLSA PLASTICA BIODEGRADABLE COLOR VERDE </t>
  </si>
  <si>
    <t>70X90 CM PAQUETE X6</t>
  </si>
  <si>
    <t xml:space="preserve">BOLSA PLASTICA COLOR BLANCA </t>
  </si>
  <si>
    <t xml:space="preserve">BOLSA PLASTICA COLOR NEGRA  </t>
  </si>
  <si>
    <t>40*55 CM PAQUETE X6</t>
  </si>
  <si>
    <t>DETERGENTE MULTIUSOS EN POLVO</t>
  </si>
  <si>
    <t>1000 GR</t>
  </si>
  <si>
    <t xml:space="preserve">GUANTE CAUCHO COLOR NEGRO </t>
  </si>
  <si>
    <t>PAR CALIBRE 25 TALLA 8</t>
  </si>
  <si>
    <t>TALLA M CAJA X 100 UNIDADES</t>
  </si>
  <si>
    <t xml:space="preserve">GUANTE CAUCHO COLOR AMARILLO </t>
  </si>
  <si>
    <t>JABÓN LIQUIDO PARA MANOS</t>
  </si>
  <si>
    <t xml:space="preserve">JABON EN CREMA LAVALOZA </t>
  </si>
  <si>
    <t>850 GR</t>
  </si>
  <si>
    <t xml:space="preserve">LIMPIADOR LIQUIDO MULTIUSOS </t>
  </si>
  <si>
    <t xml:space="preserve">LIMPION EN TOALLA BLANCO </t>
  </si>
  <si>
    <t xml:space="preserve">45 X 65 CM UNIDAD </t>
  </si>
  <si>
    <t xml:space="preserve">PAÑO ABSORBENTE AMARILLO </t>
  </si>
  <si>
    <t xml:space="preserve">38 X 40 CM UNIDAD </t>
  </si>
  <si>
    <t xml:space="preserve">PAPEL HIGIENICO </t>
  </si>
  <si>
    <t>ROLLO TRIPLE HOJA X 33 METROS</t>
  </si>
  <si>
    <t>ESPONJILLA DOBLE USO (FIBRA/ESPONJA)</t>
  </si>
  <si>
    <t xml:space="preserve">UNIDAD </t>
  </si>
  <si>
    <t xml:space="preserve">VARSOL ECOLÓGICO </t>
  </si>
  <si>
    <t>GALON 3.785 ml</t>
  </si>
  <si>
    <t xml:space="preserve">GUANTE NITRILO COLOR AZUL </t>
  </si>
  <si>
    <t xml:space="preserve">NECESIDAS ELEMENTOS DE ASEO </t>
  </si>
  <si>
    <t>ITEM</t>
  </si>
  <si>
    <t>PROCESO MC-002-2025 C0NCEJO DE MOMTERREY</t>
  </si>
  <si>
    <t>PROCESO MC-SADS-015-2025SECRETARIA DE AMBIENTE Y DESARROLLO SOSTENIBLE VALLE DEL CAUCA</t>
  </si>
  <si>
    <t>PROMEDIO</t>
  </si>
  <si>
    <t>CONCEJO MUNICIPAL DE VILLANUEVA CASANARE VC-CM-MC-004 DE 2025</t>
  </si>
  <si>
    <t>12,252,89</t>
  </si>
  <si>
    <t>VALOR TOTAL</t>
  </si>
  <si>
    <t>COTIZACION STATE SOLUTIONS S.A.S 10/2025</t>
  </si>
  <si>
    <t>CONCEJO MUNICIPAL
CORRALES – BOYACA</t>
  </si>
  <si>
    <t>PROCESO   CONTRALORIA GUAINIA GUAI-MC-006-2025-CGR</t>
  </si>
  <si>
    <t>INSTITUTO DEPARTAMENTAL DE DEPORTES Y RECREACION DE SUCRE IDDRS-MC-004-2025</t>
  </si>
  <si>
    <t>COSTO PROMEDIO TOTAL</t>
  </si>
  <si>
    <t>BOYACÁ - CONCEJO MUNICIPIO DE MACANAL MM-MC-CO-007-2025</t>
  </si>
  <si>
    <t>ALCALDIA MUNICIPAL DE VALLE DE SAN JOSÉ MVSJ-MC-003-2025</t>
  </si>
  <si>
    <t>CONSULTA INTERNET Y TIENDA VIRTUAL</t>
  </si>
  <si>
    <t>ESTUDIO</t>
  </si>
  <si>
    <t>CDP</t>
  </si>
  <si>
    <t>ELABORO : MACR</t>
  </si>
  <si>
    <t>CGGAYMA/ 11 DE 2025</t>
  </si>
  <si>
    <t>CUADRO 2 - PRODUCTOS DE ASEO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</si>
</sst>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;[Red]&quot;$&quot;\ 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ourier New"/>
      <family val="3"/>
    </font>
    <font>
      <b/>
      <sz val="7"/>
      <name val="Arial"/>
      <family val="2"/>
    </font>
    <font>
      <b/>
      <sz val="14"/>
      <name val="Arial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/>
    <xf numFmtId="164" fontId="0" fillId="2" borderId="0" xfId="0" applyNumberFormat="1" applyFill="1"/>
    <xf numFmtId="0" fontId="2" fillId="2" borderId="2" xfId="0" applyFont="1" applyFill="1" applyBorder="1" applyAlignment="1">
      <alignment horizontal="center" vertical="center"/>
    </xf>
    <xf numFmtId="164" fontId="0" fillId="2" borderId="0" xfId="0" applyNumberFormat="1" applyFill="1" applyAlignment="1">
      <alignment horizontal="right"/>
    </xf>
    <xf numFmtId="164" fontId="1" fillId="2" borderId="6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164" fontId="1" fillId="2" borderId="10" xfId="0" applyNumberFormat="1" applyFont="1" applyFill="1" applyBorder="1" applyAlignment="1">
      <alignment horizontal="center" vertical="center" wrapText="1"/>
    </xf>
    <xf numFmtId="164" fontId="0" fillId="2" borderId="2" xfId="0" applyNumberFormat="1" applyFill="1" applyBorder="1"/>
    <xf numFmtId="0" fontId="0" fillId="2" borderId="2" xfId="0" applyFill="1" applyBorder="1"/>
    <xf numFmtId="0" fontId="4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left"/>
    </xf>
    <xf numFmtId="0" fontId="4" fillId="3" borderId="7" xfId="0" applyFont="1" applyFill="1" applyBorder="1" applyAlignment="1">
      <alignment horizontal="center"/>
    </xf>
    <xf numFmtId="164" fontId="0" fillId="3" borderId="7" xfId="0" applyNumberFormat="1" applyFill="1" applyBorder="1"/>
    <xf numFmtId="164" fontId="0" fillId="3" borderId="7" xfId="0" applyNumberFormat="1" applyFill="1" applyBorder="1" applyAlignment="1">
      <alignment horizontal="right"/>
    </xf>
    <xf numFmtId="164" fontId="0" fillId="3" borderId="1" xfId="0" applyNumberFormat="1" applyFill="1" applyBorder="1"/>
    <xf numFmtId="164" fontId="0" fillId="3" borderId="0" xfId="0" applyNumberFormat="1" applyFill="1"/>
    <xf numFmtId="0" fontId="0" fillId="3" borderId="0" xfId="0" applyFill="1"/>
    <xf numFmtId="0" fontId="3" fillId="3" borderId="1" xfId="0" applyFont="1" applyFill="1" applyBorder="1" applyAlignment="1">
      <alignment horizontal="left"/>
    </xf>
    <xf numFmtId="164" fontId="0" fillId="3" borderId="1" xfId="0" applyNumberFormat="1" applyFill="1" applyBorder="1" applyAlignment="1">
      <alignment horizontal="right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 wrapText="1"/>
    </xf>
    <xf numFmtId="164" fontId="1" fillId="2" borderId="10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right" vertical="center" wrapText="1"/>
    </xf>
    <xf numFmtId="164" fontId="1" fillId="2" borderId="10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31"/>
  <sheetViews>
    <sheetView tabSelected="1" workbookViewId="0">
      <selection activeCell="H26" sqref="H26"/>
    </sheetView>
  </sheetViews>
  <sheetFormatPr baseColWidth="10" defaultRowHeight="15" x14ac:dyDescent="0.25"/>
  <cols>
    <col min="1" max="1" width="2.28515625" style="1" customWidth="1"/>
    <col min="2" max="2" width="5.42578125" style="1" bestFit="1" customWidth="1"/>
    <col min="3" max="3" width="29.28515625" style="1" customWidth="1"/>
    <col min="4" max="4" width="19.7109375" style="1" customWidth="1"/>
    <col min="5" max="5" width="9" style="1" customWidth="1"/>
    <col min="6" max="6" width="13.5703125" style="1" customWidth="1"/>
    <col min="7" max="7" width="10.7109375" style="1" customWidth="1"/>
    <col min="8" max="8" width="10.140625" style="1" customWidth="1"/>
    <col min="9" max="9" width="11.85546875" style="1" customWidth="1"/>
    <col min="10" max="10" width="12.7109375" style="1" customWidth="1"/>
    <col min="11" max="11" width="12.28515625" style="1" customWidth="1"/>
    <col min="12" max="12" width="11.85546875" style="4" customWidth="1"/>
    <col min="13" max="13" width="12.28515625" style="4" customWidth="1"/>
    <col min="14" max="14" width="14.7109375" style="4" customWidth="1"/>
    <col min="15" max="15" width="12.5703125" style="4" customWidth="1"/>
    <col min="16" max="16" width="10.7109375" style="4" customWidth="1"/>
    <col min="17" max="17" width="13" style="1" bestFit="1" customWidth="1"/>
    <col min="18" max="18" width="11.42578125" style="1"/>
    <col min="19" max="19" width="14.28515625" style="2" customWidth="1"/>
    <col min="20" max="20" width="13.140625" style="2" bestFit="1" customWidth="1"/>
    <col min="21" max="16384" width="11.42578125" style="1"/>
  </cols>
  <sheetData>
    <row r="1" spans="2:20" ht="15.75" thickBot="1" x14ac:dyDescent="0.3"/>
    <row r="2" spans="2:20" ht="21.75" thickBot="1" x14ac:dyDescent="0.4">
      <c r="B2" s="21" t="s">
        <v>53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3"/>
    </row>
    <row r="3" spans="2:20" ht="19.5" customHeight="1" thickBot="1" x14ac:dyDescent="0.3">
      <c r="B3" s="24" t="s">
        <v>33</v>
      </c>
      <c r="C3" s="25"/>
      <c r="D3" s="25"/>
      <c r="E3" s="26"/>
      <c r="F3" s="27" t="s">
        <v>41</v>
      </c>
      <c r="G3" s="27" t="s">
        <v>48</v>
      </c>
      <c r="H3" s="31"/>
      <c r="I3" s="29" t="s">
        <v>35</v>
      </c>
      <c r="J3" s="29" t="s">
        <v>36</v>
      </c>
      <c r="K3" s="29" t="s">
        <v>43</v>
      </c>
      <c r="L3" s="33" t="s">
        <v>38</v>
      </c>
      <c r="M3" s="29" t="s">
        <v>42</v>
      </c>
      <c r="N3" s="29" t="s">
        <v>44</v>
      </c>
      <c r="O3" s="29" t="s">
        <v>46</v>
      </c>
      <c r="P3" s="5"/>
      <c r="Q3" s="29" t="s">
        <v>40</v>
      </c>
      <c r="R3" s="29" t="s">
        <v>37</v>
      </c>
      <c r="S3" s="29" t="s">
        <v>45</v>
      </c>
    </row>
    <row r="4" spans="2:20" ht="84.75" customHeight="1" thickBot="1" x14ac:dyDescent="0.3">
      <c r="B4" s="6" t="s">
        <v>34</v>
      </c>
      <c r="C4" s="3" t="s">
        <v>0</v>
      </c>
      <c r="D4" s="3" t="s">
        <v>1</v>
      </c>
      <c r="E4" s="3" t="s">
        <v>2</v>
      </c>
      <c r="F4" s="28"/>
      <c r="G4" s="28"/>
      <c r="H4" s="32"/>
      <c r="I4" s="30"/>
      <c r="J4" s="30"/>
      <c r="K4" s="30"/>
      <c r="L4" s="34"/>
      <c r="M4" s="30"/>
      <c r="N4" s="30"/>
      <c r="O4" s="30"/>
      <c r="P4" s="7" t="s">
        <v>47</v>
      </c>
      <c r="Q4" s="30"/>
      <c r="R4" s="30"/>
      <c r="S4" s="30"/>
    </row>
    <row r="5" spans="2:20" s="18" customFormat="1" ht="18" x14ac:dyDescent="0.25">
      <c r="B5" s="11">
        <v>1</v>
      </c>
      <c r="C5" s="12" t="s">
        <v>3</v>
      </c>
      <c r="D5" s="12" t="s">
        <v>4</v>
      </c>
      <c r="E5" s="13">
        <v>10</v>
      </c>
      <c r="F5" s="14">
        <v>3570</v>
      </c>
      <c r="G5" s="14">
        <v>3332</v>
      </c>
      <c r="H5" s="14"/>
      <c r="I5" s="14"/>
      <c r="J5" s="14"/>
      <c r="K5" s="14"/>
      <c r="L5" s="15"/>
      <c r="M5" s="15"/>
      <c r="N5" s="15"/>
      <c r="O5" s="15">
        <v>7500</v>
      </c>
      <c r="P5" s="15"/>
      <c r="Q5" s="16">
        <f>SUM(F5:P5)</f>
        <v>14402</v>
      </c>
      <c r="R5" s="16">
        <f>+Q5/3</f>
        <v>4800.666666666667</v>
      </c>
      <c r="S5" s="16">
        <f>+R5*E5</f>
        <v>48006.666666666672</v>
      </c>
      <c r="T5" s="17"/>
    </row>
    <row r="6" spans="2:20" s="18" customFormat="1" ht="15.75" customHeight="1" x14ac:dyDescent="0.25">
      <c r="B6" s="11">
        <v>2</v>
      </c>
      <c r="C6" s="19" t="s">
        <v>5</v>
      </c>
      <c r="D6" s="19" t="s">
        <v>6</v>
      </c>
      <c r="E6" s="10">
        <v>15</v>
      </c>
      <c r="F6" s="16">
        <v>18207</v>
      </c>
      <c r="G6" s="16"/>
      <c r="H6" s="16"/>
      <c r="I6" s="16">
        <v>14000</v>
      </c>
      <c r="J6" s="16"/>
      <c r="K6" s="16"/>
      <c r="L6" s="20" t="s">
        <v>39</v>
      </c>
      <c r="M6" s="20"/>
      <c r="N6" s="20"/>
      <c r="O6" s="20"/>
      <c r="P6" s="20"/>
      <c r="Q6" s="16">
        <f t="shared" ref="Q6:Q23" si="0">SUM(F6:P6)</f>
        <v>32207</v>
      </c>
      <c r="R6" s="16">
        <f t="shared" ref="R6:R23" si="1">+Q6/3</f>
        <v>10735.666666666666</v>
      </c>
      <c r="S6" s="16">
        <f t="shared" ref="S6:S23" si="2">+R6*E6</f>
        <v>161035</v>
      </c>
      <c r="T6" s="17"/>
    </row>
    <row r="7" spans="2:20" s="18" customFormat="1" ht="18" x14ac:dyDescent="0.25">
      <c r="B7" s="11">
        <v>3</v>
      </c>
      <c r="C7" s="19" t="s">
        <v>7</v>
      </c>
      <c r="D7" s="19" t="s">
        <v>8</v>
      </c>
      <c r="E7" s="10">
        <v>18</v>
      </c>
      <c r="F7" s="16">
        <v>6783</v>
      </c>
      <c r="G7" s="16">
        <v>3728</v>
      </c>
      <c r="H7" s="16"/>
      <c r="I7" s="16"/>
      <c r="J7" s="16"/>
      <c r="K7" s="16"/>
      <c r="L7" s="20"/>
      <c r="M7" s="20">
        <v>6902</v>
      </c>
      <c r="N7" s="20"/>
      <c r="O7" s="20"/>
      <c r="P7" s="20"/>
      <c r="Q7" s="16">
        <f t="shared" si="0"/>
        <v>17413</v>
      </c>
      <c r="R7" s="16">
        <f t="shared" si="1"/>
        <v>5804.333333333333</v>
      </c>
      <c r="S7" s="16">
        <f t="shared" si="2"/>
        <v>104478</v>
      </c>
      <c r="T7" s="17"/>
    </row>
    <row r="8" spans="2:20" s="18" customFormat="1" ht="18" x14ac:dyDescent="0.25">
      <c r="B8" s="11">
        <v>4</v>
      </c>
      <c r="C8" s="19" t="s">
        <v>9</v>
      </c>
      <c r="D8" s="19" t="s">
        <v>8</v>
      </c>
      <c r="E8" s="10">
        <v>18</v>
      </c>
      <c r="F8" s="16">
        <v>6664</v>
      </c>
      <c r="G8" s="16">
        <v>3728</v>
      </c>
      <c r="H8" s="16"/>
      <c r="I8" s="16"/>
      <c r="J8" s="16"/>
      <c r="K8" s="16"/>
      <c r="L8" s="20"/>
      <c r="M8" s="20">
        <v>6902</v>
      </c>
      <c r="N8" s="20"/>
      <c r="O8" s="20"/>
      <c r="P8" s="20"/>
      <c r="Q8" s="16">
        <f t="shared" si="0"/>
        <v>17294</v>
      </c>
      <c r="R8" s="16">
        <f t="shared" si="1"/>
        <v>5764.666666666667</v>
      </c>
      <c r="S8" s="16">
        <f t="shared" si="2"/>
        <v>103764</v>
      </c>
      <c r="T8" s="17"/>
    </row>
    <row r="9" spans="2:20" s="18" customFormat="1" ht="18" customHeight="1" x14ac:dyDescent="0.25">
      <c r="B9" s="11">
        <v>5</v>
      </c>
      <c r="C9" s="19" t="s">
        <v>10</v>
      </c>
      <c r="D9" s="19" t="s">
        <v>8</v>
      </c>
      <c r="E9" s="10">
        <v>18</v>
      </c>
      <c r="F9" s="16">
        <v>4284</v>
      </c>
      <c r="G9" s="16"/>
      <c r="H9" s="16"/>
      <c r="I9" s="16">
        <v>3800</v>
      </c>
      <c r="J9" s="16"/>
      <c r="K9" s="16"/>
      <c r="L9" s="20"/>
      <c r="M9" s="20">
        <v>6902</v>
      </c>
      <c r="N9" s="20"/>
      <c r="O9" s="20"/>
      <c r="P9" s="20"/>
      <c r="Q9" s="16">
        <f t="shared" si="0"/>
        <v>14986</v>
      </c>
      <c r="R9" s="16">
        <f t="shared" si="1"/>
        <v>4995.333333333333</v>
      </c>
      <c r="S9" s="16">
        <f t="shared" si="2"/>
        <v>89916</v>
      </c>
      <c r="T9" s="17"/>
    </row>
    <row r="10" spans="2:20" s="18" customFormat="1" ht="18" x14ac:dyDescent="0.25">
      <c r="B10" s="11">
        <v>6</v>
      </c>
      <c r="C10" s="19" t="s">
        <v>9</v>
      </c>
      <c r="D10" s="19" t="s">
        <v>11</v>
      </c>
      <c r="E10" s="10">
        <v>18</v>
      </c>
      <c r="F10" s="16">
        <v>2618</v>
      </c>
      <c r="G10" s="16"/>
      <c r="H10" s="16"/>
      <c r="I10" s="16"/>
      <c r="J10" s="16"/>
      <c r="K10" s="16"/>
      <c r="L10" s="20"/>
      <c r="M10" s="20"/>
      <c r="N10" s="20">
        <v>4987</v>
      </c>
      <c r="O10" s="20"/>
      <c r="P10" s="20">
        <v>4500</v>
      </c>
      <c r="Q10" s="16">
        <f t="shared" si="0"/>
        <v>12105</v>
      </c>
      <c r="R10" s="16">
        <f t="shared" si="1"/>
        <v>4035</v>
      </c>
      <c r="S10" s="16">
        <f t="shared" si="2"/>
        <v>72630</v>
      </c>
      <c r="T10" s="17"/>
    </row>
    <row r="11" spans="2:20" s="18" customFormat="1" ht="18" x14ac:dyDescent="0.25">
      <c r="B11" s="11">
        <v>7</v>
      </c>
      <c r="C11" s="19" t="s">
        <v>10</v>
      </c>
      <c r="D11" s="19" t="s">
        <v>11</v>
      </c>
      <c r="E11" s="10">
        <v>18</v>
      </c>
      <c r="F11" s="16">
        <v>2142</v>
      </c>
      <c r="G11" s="16"/>
      <c r="H11" s="16"/>
      <c r="I11" s="16"/>
      <c r="J11" s="16"/>
      <c r="K11" s="16"/>
      <c r="L11" s="20"/>
      <c r="M11" s="20"/>
      <c r="N11" s="20">
        <v>4987</v>
      </c>
      <c r="O11" s="20"/>
      <c r="P11" s="20">
        <v>4500</v>
      </c>
      <c r="Q11" s="16">
        <f t="shared" si="0"/>
        <v>11629</v>
      </c>
      <c r="R11" s="16">
        <f t="shared" si="1"/>
        <v>3876.3333333333335</v>
      </c>
      <c r="S11" s="16">
        <f t="shared" si="2"/>
        <v>69774</v>
      </c>
      <c r="T11" s="17"/>
    </row>
    <row r="12" spans="2:20" s="18" customFormat="1" ht="18" x14ac:dyDescent="0.25">
      <c r="B12" s="11">
        <v>8</v>
      </c>
      <c r="C12" s="19" t="s">
        <v>12</v>
      </c>
      <c r="D12" s="19" t="s">
        <v>13</v>
      </c>
      <c r="E12" s="10">
        <v>15</v>
      </c>
      <c r="F12" s="16">
        <v>11424</v>
      </c>
      <c r="G12" s="16">
        <v>15200</v>
      </c>
      <c r="H12" s="16"/>
      <c r="I12" s="16"/>
      <c r="J12" s="16"/>
      <c r="K12" s="16"/>
      <c r="L12" s="20"/>
      <c r="M12" s="20">
        <v>8568</v>
      </c>
      <c r="N12" s="20"/>
      <c r="O12" s="20"/>
      <c r="P12" s="20"/>
      <c r="Q12" s="16">
        <f t="shared" si="0"/>
        <v>35192</v>
      </c>
      <c r="R12" s="16">
        <f t="shared" si="1"/>
        <v>11730.666666666666</v>
      </c>
      <c r="S12" s="16">
        <f t="shared" si="2"/>
        <v>175960</v>
      </c>
      <c r="T12" s="17"/>
    </row>
    <row r="13" spans="2:20" s="18" customFormat="1" ht="18" x14ac:dyDescent="0.25">
      <c r="B13" s="11">
        <v>9</v>
      </c>
      <c r="C13" s="19" t="s">
        <v>14</v>
      </c>
      <c r="D13" s="19" t="s">
        <v>15</v>
      </c>
      <c r="E13" s="10">
        <v>10</v>
      </c>
      <c r="F13" s="16">
        <v>10234</v>
      </c>
      <c r="G13" s="16"/>
      <c r="H13" s="16"/>
      <c r="I13" s="16"/>
      <c r="J13" s="16"/>
      <c r="K13" s="16">
        <v>8000</v>
      </c>
      <c r="L13" s="20"/>
      <c r="M13" s="20">
        <v>10591</v>
      </c>
      <c r="N13" s="20"/>
      <c r="O13" s="20"/>
      <c r="P13" s="20"/>
      <c r="Q13" s="16">
        <f t="shared" si="0"/>
        <v>28825</v>
      </c>
      <c r="R13" s="16">
        <f t="shared" si="1"/>
        <v>9608.3333333333339</v>
      </c>
      <c r="S13" s="16">
        <f t="shared" si="2"/>
        <v>96083.333333333343</v>
      </c>
      <c r="T13" s="17"/>
    </row>
    <row r="14" spans="2:20" s="18" customFormat="1" ht="18" x14ac:dyDescent="0.25">
      <c r="B14" s="11">
        <v>10</v>
      </c>
      <c r="C14" s="19" t="s">
        <v>17</v>
      </c>
      <c r="D14" s="19" t="s">
        <v>15</v>
      </c>
      <c r="E14" s="10">
        <v>10</v>
      </c>
      <c r="F14" s="16">
        <v>6783</v>
      </c>
      <c r="G14" s="16"/>
      <c r="H14" s="16"/>
      <c r="I14" s="16"/>
      <c r="J14" s="16"/>
      <c r="K14" s="16">
        <v>8000</v>
      </c>
      <c r="L14" s="20">
        <v>12549</v>
      </c>
      <c r="M14" s="20"/>
      <c r="N14" s="20"/>
      <c r="O14" s="20"/>
      <c r="P14" s="20"/>
      <c r="Q14" s="16">
        <f>SUM(F14:P14)</f>
        <v>27332</v>
      </c>
      <c r="R14" s="16">
        <f>+Q14/3</f>
        <v>9110.6666666666661</v>
      </c>
      <c r="S14" s="16">
        <f>+R14*E14</f>
        <v>91106.666666666657</v>
      </c>
      <c r="T14" s="17"/>
    </row>
    <row r="15" spans="2:20" s="18" customFormat="1" ht="18" x14ac:dyDescent="0.25">
      <c r="B15" s="11">
        <v>11</v>
      </c>
      <c r="C15" s="19" t="s">
        <v>32</v>
      </c>
      <c r="D15" s="19" t="s">
        <v>16</v>
      </c>
      <c r="E15" s="10">
        <v>6</v>
      </c>
      <c r="F15" s="16">
        <v>24276</v>
      </c>
      <c r="G15" s="16"/>
      <c r="H15" s="16"/>
      <c r="I15" s="16"/>
      <c r="J15" s="16"/>
      <c r="K15" s="16">
        <v>35000</v>
      </c>
      <c r="L15" s="20">
        <v>23000</v>
      </c>
      <c r="M15" s="20"/>
      <c r="N15" s="20"/>
      <c r="O15" s="20"/>
      <c r="P15" s="20"/>
      <c r="Q15" s="16">
        <f t="shared" si="0"/>
        <v>82276</v>
      </c>
      <c r="R15" s="16">
        <f t="shared" si="1"/>
        <v>27425.333333333332</v>
      </c>
      <c r="S15" s="16">
        <f t="shared" si="2"/>
        <v>164552</v>
      </c>
      <c r="T15" s="17"/>
    </row>
    <row r="16" spans="2:20" s="18" customFormat="1" ht="18" x14ac:dyDescent="0.25">
      <c r="B16" s="11">
        <v>12</v>
      </c>
      <c r="C16" s="19" t="s">
        <v>18</v>
      </c>
      <c r="D16" s="19" t="s">
        <v>6</v>
      </c>
      <c r="E16" s="10">
        <v>8</v>
      </c>
      <c r="F16" s="16">
        <v>39032</v>
      </c>
      <c r="G16" s="16"/>
      <c r="H16" s="16"/>
      <c r="I16" s="16"/>
      <c r="J16" s="16">
        <v>24757</v>
      </c>
      <c r="K16" s="16">
        <v>42140</v>
      </c>
      <c r="L16" s="20"/>
      <c r="M16" s="20"/>
      <c r="N16" s="20"/>
      <c r="O16" s="20"/>
      <c r="P16" s="20"/>
      <c r="Q16" s="16">
        <f t="shared" si="0"/>
        <v>105929</v>
      </c>
      <c r="R16" s="16">
        <f t="shared" si="1"/>
        <v>35309.666666666664</v>
      </c>
      <c r="S16" s="16">
        <f t="shared" si="2"/>
        <v>282477.33333333331</v>
      </c>
      <c r="T16" s="17"/>
    </row>
    <row r="17" spans="2:20" s="18" customFormat="1" ht="18" x14ac:dyDescent="0.25">
      <c r="B17" s="11">
        <v>13</v>
      </c>
      <c r="C17" s="19" t="s">
        <v>19</v>
      </c>
      <c r="D17" s="19" t="s">
        <v>20</v>
      </c>
      <c r="E17" s="10">
        <v>13</v>
      </c>
      <c r="F17" s="16">
        <v>22015</v>
      </c>
      <c r="G17" s="16"/>
      <c r="H17" s="16"/>
      <c r="I17" s="16">
        <v>17500</v>
      </c>
      <c r="J17" s="16"/>
      <c r="K17" s="16"/>
      <c r="L17" s="20">
        <v>22842</v>
      </c>
      <c r="M17" s="20"/>
      <c r="N17" s="20"/>
      <c r="O17" s="20"/>
      <c r="P17" s="20"/>
      <c r="Q17" s="16">
        <f t="shared" si="0"/>
        <v>62357</v>
      </c>
      <c r="R17" s="16">
        <f t="shared" si="1"/>
        <v>20785.666666666668</v>
      </c>
      <c r="S17" s="16">
        <f t="shared" si="2"/>
        <v>270213.66666666669</v>
      </c>
      <c r="T17" s="17"/>
    </row>
    <row r="18" spans="2:20" s="18" customFormat="1" ht="18" x14ac:dyDescent="0.25">
      <c r="B18" s="11">
        <v>14</v>
      </c>
      <c r="C18" s="19" t="s">
        <v>21</v>
      </c>
      <c r="D18" s="19" t="s">
        <v>6</v>
      </c>
      <c r="E18" s="10">
        <v>10</v>
      </c>
      <c r="F18" s="16">
        <v>24871</v>
      </c>
      <c r="G18" s="16"/>
      <c r="H18" s="16"/>
      <c r="I18" s="16">
        <v>16750</v>
      </c>
      <c r="J18" s="16"/>
      <c r="K18" s="16"/>
      <c r="L18" s="20">
        <v>23800</v>
      </c>
      <c r="M18" s="20"/>
      <c r="N18" s="20"/>
      <c r="O18" s="20"/>
      <c r="P18" s="20"/>
      <c r="Q18" s="16">
        <f t="shared" si="0"/>
        <v>65421</v>
      </c>
      <c r="R18" s="16">
        <f t="shared" si="1"/>
        <v>21807</v>
      </c>
      <c r="S18" s="16">
        <f t="shared" si="2"/>
        <v>218070</v>
      </c>
      <c r="T18" s="17"/>
    </row>
    <row r="19" spans="2:20" s="18" customFormat="1" ht="18" x14ac:dyDescent="0.25">
      <c r="B19" s="11">
        <v>15</v>
      </c>
      <c r="C19" s="19" t="s">
        <v>22</v>
      </c>
      <c r="D19" s="19" t="s">
        <v>23</v>
      </c>
      <c r="E19" s="10">
        <v>15</v>
      </c>
      <c r="F19" s="16">
        <v>7735</v>
      </c>
      <c r="G19" s="16"/>
      <c r="H19" s="16"/>
      <c r="I19" s="16">
        <v>3500</v>
      </c>
      <c r="J19" s="16"/>
      <c r="K19" s="16">
        <v>4013.33</v>
      </c>
      <c r="L19" s="20"/>
      <c r="M19" s="20"/>
      <c r="N19" s="20"/>
      <c r="O19" s="20"/>
      <c r="P19" s="20"/>
      <c r="Q19" s="16">
        <f t="shared" si="0"/>
        <v>15248.33</v>
      </c>
      <c r="R19" s="16">
        <f t="shared" si="1"/>
        <v>5082.7766666666666</v>
      </c>
      <c r="S19" s="16">
        <f t="shared" si="2"/>
        <v>76241.649999999994</v>
      </c>
      <c r="T19" s="17"/>
    </row>
    <row r="20" spans="2:20" s="18" customFormat="1" ht="18" x14ac:dyDescent="0.25">
      <c r="B20" s="11">
        <v>16</v>
      </c>
      <c r="C20" s="19" t="s">
        <v>24</v>
      </c>
      <c r="D20" s="19" t="s">
        <v>25</v>
      </c>
      <c r="E20" s="10">
        <v>30</v>
      </c>
      <c r="F20" s="16">
        <v>2618</v>
      </c>
      <c r="G20" s="16">
        <v>2499</v>
      </c>
      <c r="H20" s="16">
        <v>2687</v>
      </c>
      <c r="I20" s="16"/>
      <c r="J20" s="16"/>
      <c r="K20" s="16"/>
      <c r="L20" s="20"/>
      <c r="M20" s="20"/>
      <c r="N20" s="20"/>
      <c r="O20" s="20"/>
      <c r="P20" s="20"/>
      <c r="Q20" s="16">
        <f t="shared" si="0"/>
        <v>7804</v>
      </c>
      <c r="R20" s="16">
        <f t="shared" si="1"/>
        <v>2601.3333333333335</v>
      </c>
      <c r="S20" s="16">
        <f t="shared" si="2"/>
        <v>78040</v>
      </c>
      <c r="T20" s="17"/>
    </row>
    <row r="21" spans="2:20" s="18" customFormat="1" ht="18" x14ac:dyDescent="0.25">
      <c r="B21" s="11">
        <v>17</v>
      </c>
      <c r="C21" s="19" t="s">
        <v>26</v>
      </c>
      <c r="D21" s="19" t="s">
        <v>27</v>
      </c>
      <c r="E21" s="10">
        <v>270</v>
      </c>
      <c r="F21" s="16">
        <v>5474</v>
      </c>
      <c r="G21" s="16"/>
      <c r="H21" s="16"/>
      <c r="I21" s="16"/>
      <c r="J21" s="16"/>
      <c r="K21" s="16"/>
      <c r="L21" s="20"/>
      <c r="M21" s="20"/>
      <c r="N21" s="20">
        <v>2638.75</v>
      </c>
      <c r="O21" s="20">
        <v>3125</v>
      </c>
      <c r="P21" s="20"/>
      <c r="Q21" s="16">
        <f t="shared" si="0"/>
        <v>11237.75</v>
      </c>
      <c r="R21" s="16">
        <f t="shared" si="1"/>
        <v>3745.9166666666665</v>
      </c>
      <c r="S21" s="16">
        <f t="shared" si="2"/>
        <v>1011397.5</v>
      </c>
      <c r="T21" s="17"/>
    </row>
    <row r="22" spans="2:20" s="18" customFormat="1" ht="18" x14ac:dyDescent="0.25">
      <c r="B22" s="11">
        <v>18</v>
      </c>
      <c r="C22" s="19" t="s">
        <v>28</v>
      </c>
      <c r="D22" s="19" t="s">
        <v>29</v>
      </c>
      <c r="E22" s="10">
        <v>12</v>
      </c>
      <c r="F22" s="16">
        <v>595</v>
      </c>
      <c r="G22" s="16"/>
      <c r="H22" s="16"/>
      <c r="I22" s="16"/>
      <c r="J22" s="16"/>
      <c r="K22" s="16"/>
      <c r="L22" s="20">
        <v>3332</v>
      </c>
      <c r="M22" s="20">
        <v>4165</v>
      </c>
      <c r="N22" s="20"/>
      <c r="O22" s="20"/>
      <c r="P22" s="20"/>
      <c r="Q22" s="16">
        <f t="shared" si="0"/>
        <v>8092</v>
      </c>
      <c r="R22" s="16">
        <f t="shared" si="1"/>
        <v>2697.3333333333335</v>
      </c>
      <c r="S22" s="16">
        <f t="shared" si="2"/>
        <v>32368</v>
      </c>
      <c r="T22" s="17"/>
    </row>
    <row r="23" spans="2:20" s="18" customFormat="1" ht="18" x14ac:dyDescent="0.25">
      <c r="B23" s="11">
        <v>19</v>
      </c>
      <c r="C23" s="19" t="s">
        <v>30</v>
      </c>
      <c r="D23" s="19" t="s">
        <v>31</v>
      </c>
      <c r="E23" s="10">
        <v>3</v>
      </c>
      <c r="F23" s="16">
        <v>50456</v>
      </c>
      <c r="G23" s="16">
        <v>49147</v>
      </c>
      <c r="H23" s="16"/>
      <c r="I23" s="16"/>
      <c r="J23" s="16"/>
      <c r="K23" s="16"/>
      <c r="L23" s="20">
        <v>33915</v>
      </c>
      <c r="M23" s="20"/>
      <c r="N23" s="20"/>
      <c r="O23" s="20"/>
      <c r="P23" s="20"/>
      <c r="Q23" s="16">
        <f t="shared" si="0"/>
        <v>133518</v>
      </c>
      <c r="R23" s="16">
        <f t="shared" si="1"/>
        <v>44506</v>
      </c>
      <c r="S23" s="16">
        <f t="shared" si="2"/>
        <v>133518</v>
      </c>
      <c r="T23" s="17"/>
    </row>
    <row r="24" spans="2:20" ht="15.75" thickBot="1" x14ac:dyDescent="0.3">
      <c r="R24" s="2"/>
    </row>
    <row r="25" spans="2:20" ht="15.75" thickBot="1" x14ac:dyDescent="0.3">
      <c r="R25" s="9" t="s">
        <v>49</v>
      </c>
      <c r="S25" s="8">
        <f>SUM(S5:S24)</f>
        <v>3279631.8166666664</v>
      </c>
    </row>
    <row r="26" spans="2:20" ht="15.75" thickBot="1" x14ac:dyDescent="0.3">
      <c r="R26" s="9" t="s">
        <v>50</v>
      </c>
      <c r="S26" s="8">
        <v>3281000</v>
      </c>
    </row>
    <row r="28" spans="2:20" x14ac:dyDescent="0.25">
      <c r="C28" s="1" t="s">
        <v>51</v>
      </c>
      <c r="L28" s="2"/>
      <c r="M28" s="2"/>
    </row>
    <row r="29" spans="2:20" x14ac:dyDescent="0.25">
      <c r="C29" s="1" t="s">
        <v>52</v>
      </c>
      <c r="L29" s="2"/>
      <c r="M29" s="2"/>
    </row>
    <row r="30" spans="2:20" x14ac:dyDescent="0.25">
      <c r="L30" s="2"/>
      <c r="M30" s="2"/>
    </row>
    <row r="31" spans="2:20" x14ac:dyDescent="0.25">
      <c r="L31" s="2"/>
      <c r="M31" s="2"/>
    </row>
  </sheetData>
  <mergeCells count="14">
    <mergeCell ref="B2:S2"/>
    <mergeCell ref="B3:E3"/>
    <mergeCell ref="F3:F4"/>
    <mergeCell ref="I3:I4"/>
    <mergeCell ref="J3:J4"/>
    <mergeCell ref="K3:K4"/>
    <mergeCell ref="S3:S4"/>
    <mergeCell ref="N3:N4"/>
    <mergeCell ref="O3:O4"/>
    <mergeCell ref="G3:H4"/>
    <mergeCell ref="R3:R4"/>
    <mergeCell ref="L3:L4"/>
    <mergeCell ref="M3:M4"/>
    <mergeCell ref="Q3:Q4"/>
  </mergeCells>
  <pageMargins left="0.70866141732283472" right="0.70866141732283472" top="0.74803149606299213" bottom="0.74803149606299213" header="0.31496062992125984" footer="0.31496062992125984"/>
  <pageSetup paperSize="5" scale="7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Alberto Cabrera Rico</dc:creator>
  <cp:lastModifiedBy>Mario Alberto Cabrera Rico</cp:lastModifiedBy>
  <cp:lastPrinted>2025-11-20T14:22:23Z</cp:lastPrinted>
  <dcterms:created xsi:type="dcterms:W3CDTF">2025-10-07T15:43:06Z</dcterms:created>
  <dcterms:modified xsi:type="dcterms:W3CDTF">2025-11-24T14:46:38Z</dcterms:modified>
</cp:coreProperties>
</file>