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\CONTRATACION 2025\BIENES Y  SERVICIOS\PROCESO 62 MANTENIMIENTO  ASCENSOR\"/>
    </mc:Choice>
  </mc:AlternateContent>
  <xr:revisionPtr revIDLastSave="0" documentId="13_ncr:1_{EBEC7EEC-553A-407E-BAE7-93F9F916C2DB}" xr6:coauthVersionLast="47" xr6:coauthVersionMax="47" xr10:uidLastSave="{00000000-0000-0000-0000-000000000000}"/>
  <bookViews>
    <workbookView xWindow="-120" yWindow="-120" windowWidth="29040" windowHeight="15720" xr2:uid="{B04139F8-C0FA-4C11-AC24-B8B0741ADDB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14" i="1"/>
  <c r="I15" i="1"/>
  <c r="I16" i="1"/>
  <c r="I10" i="1"/>
  <c r="H11" i="1"/>
  <c r="H12" i="1"/>
  <c r="H13" i="1"/>
  <c r="H14" i="1"/>
  <c r="H15" i="1"/>
  <c r="H16" i="1"/>
  <c r="H10" i="1"/>
  <c r="G11" i="1"/>
  <c r="G12" i="1"/>
  <c r="G13" i="1"/>
  <c r="G14" i="1"/>
  <c r="G15" i="1"/>
  <c r="G16" i="1"/>
  <c r="G10" i="1"/>
  <c r="F17" i="1"/>
  <c r="H17" i="1" s="1"/>
  <c r="E11" i="1"/>
  <c r="E12" i="1"/>
  <c r="E13" i="1"/>
  <c r="E14" i="1"/>
  <c r="E15" i="1"/>
  <c r="E16" i="1"/>
  <c r="E10" i="1"/>
  <c r="E17" i="1" s="1"/>
  <c r="D17" i="1"/>
  <c r="E19" i="1" l="1"/>
  <c r="E20" i="1" s="1"/>
  <c r="I12" i="1"/>
  <c r="I11" i="1"/>
  <c r="L10" i="1"/>
  <c r="M10" i="1" s="1"/>
  <c r="N10" i="1" s="1"/>
  <c r="L16" i="1"/>
  <c r="M16" i="1" s="1"/>
  <c r="N16" i="1" s="1"/>
  <c r="L15" i="1"/>
  <c r="M15" i="1" s="1"/>
  <c r="N15" i="1" s="1"/>
  <c r="L14" i="1"/>
  <c r="M14" i="1" s="1"/>
  <c r="N14" i="1" s="1"/>
  <c r="L13" i="1"/>
  <c r="M13" i="1" s="1"/>
  <c r="N13" i="1" s="1"/>
  <c r="L12" i="1"/>
  <c r="M12" i="1" s="1"/>
  <c r="N12" i="1" s="1"/>
  <c r="G17" i="1"/>
  <c r="L11" i="1"/>
  <c r="M11" i="1" s="1"/>
  <c r="N11" i="1" s="1"/>
  <c r="I17" i="1"/>
  <c r="I19" i="1" s="1"/>
  <c r="I20" i="1" s="1"/>
  <c r="G19" i="1"/>
  <c r="G20" i="1" s="1"/>
  <c r="N17" i="1" l="1"/>
</calcChain>
</file>

<file path=xl/sharedStrings.xml><?xml version="1.0" encoding="utf-8"?>
<sst xmlns="http://schemas.openxmlformats.org/spreadsheetml/2006/main" count="24" uniqueCount="18">
  <si>
    <t>Suministro e Instalacion de Cable Encauchetado No 12</t>
  </si>
  <si>
    <t>Suministro e Instalacion de Cable Viajero de 12 lineas</t>
  </si>
  <si>
    <t>Suministro e Instalacion de Tarjeta para Control del Salva Escaleras</t>
  </si>
  <si>
    <t>Sumnistro e Instalacion de Botonera para Salvaescaleras</t>
  </si>
  <si>
    <t>Suministro e Instalacion de Control Remoto para Salvaescaleras</t>
  </si>
  <si>
    <t>Insumos y Accesorios</t>
  </si>
  <si>
    <t>Limpieza, lubricación, verificación del estado de las poleas, tacómetro, pistas,
contactos, revisión de escapes, niveles, vibraciones, ruidos etc. FRENO Limpieza y
lubricación de bombas, verificación de estado de corrosión, desgaste de bandas y
resortes, ajuste y calibración de elementos.</t>
  </si>
  <si>
    <t xml:space="preserve">No </t>
  </si>
  <si>
    <t xml:space="preserve">DESCRIPCION </t>
  </si>
  <si>
    <t>COTIZACION 1</t>
  </si>
  <si>
    <t xml:space="preserve">VR UNITARIO </t>
  </si>
  <si>
    <t>VR TOTAL</t>
  </si>
  <si>
    <t>COTIZACION 2</t>
  </si>
  <si>
    <t xml:space="preserve">VR PROMEDIO UNITARIO </t>
  </si>
  <si>
    <t xml:space="preserve">VR PROMEDIO TOTAL </t>
  </si>
  <si>
    <t xml:space="preserve">IVA </t>
  </si>
  <si>
    <t xml:space="preserve">VR TOTAL </t>
  </si>
  <si>
    <t xml:space="preserve">CANTIDAD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</si>
</sst>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\ 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/>
    <xf numFmtId="9" fontId="0" fillId="0" borderId="0" xfId="0" applyNumberFormat="1"/>
    <xf numFmtId="0" fontId="0" fillId="0" borderId="1" xfId="0" applyBorder="1"/>
    <xf numFmtId="164" fontId="0" fillId="2" borderId="1" xfId="0" applyNumberFormat="1" applyFill="1" applyBorder="1"/>
    <xf numFmtId="0" fontId="0" fillId="0" borderId="1" xfId="0" applyBorder="1" applyAlignment="1">
      <alignment wrapText="1"/>
    </xf>
    <xf numFmtId="164" fontId="0" fillId="3" borderId="1" xfId="0" applyNumberFormat="1" applyFill="1" applyBorder="1"/>
    <xf numFmtId="164" fontId="0" fillId="4" borderId="1" xfId="0" applyNumberFormat="1" applyFill="1" applyBorder="1"/>
    <xf numFmtId="0" fontId="0" fillId="0" borderId="2" xfId="0" applyBorder="1"/>
    <xf numFmtId="0" fontId="1" fillId="4" borderId="1" xfId="0" applyFont="1" applyFill="1" applyBorder="1"/>
    <xf numFmtId="164" fontId="1" fillId="2" borderId="1" xfId="0" applyNumberFormat="1" applyFont="1" applyFill="1" applyBorder="1"/>
    <xf numFmtId="0" fontId="1" fillId="2" borderId="1" xfId="0" applyFont="1" applyFill="1" applyBorder="1"/>
    <xf numFmtId="164" fontId="1" fillId="3" borderId="1" xfId="0" applyNumberFormat="1" applyFont="1" applyFill="1" applyBorder="1"/>
    <xf numFmtId="0" fontId="1" fillId="3" borderId="1" xfId="0" applyFont="1" applyFill="1" applyBorder="1"/>
    <xf numFmtId="9" fontId="1" fillId="2" borderId="1" xfId="0" applyNumberFormat="1" applyFont="1" applyFill="1" applyBorder="1"/>
    <xf numFmtId="9" fontId="1" fillId="3" borderId="1" xfId="0" applyNumberFormat="1" applyFont="1" applyFill="1" applyBorder="1"/>
    <xf numFmtId="164" fontId="1" fillId="4" borderId="1" xfId="0" applyNumberFormat="1" applyFont="1" applyFill="1" applyBorder="1"/>
    <xf numFmtId="9" fontId="1" fillId="4" borderId="1" xfId="0" applyNumberFormat="1" applyFont="1" applyFill="1" applyBorder="1"/>
    <xf numFmtId="165" fontId="1" fillId="2" borderId="1" xfId="0" applyNumberFormat="1" applyFont="1" applyFill="1" applyBorder="1"/>
    <xf numFmtId="165" fontId="1" fillId="3" borderId="1" xfId="0" applyNumberFormat="1" applyFont="1" applyFill="1" applyBorder="1"/>
    <xf numFmtId="165" fontId="1" fillId="4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89122-E3A3-445B-A472-F86EC35F5210}">
  <dimension ref="A7:N20"/>
  <sheetViews>
    <sheetView tabSelected="1" workbookViewId="0">
      <selection activeCell="I22" sqref="I22"/>
    </sheetView>
  </sheetViews>
  <sheetFormatPr baseColWidth="10" defaultRowHeight="15" x14ac:dyDescent="0.25"/>
  <cols>
    <col min="2" max="2" width="65" customWidth="1"/>
    <col min="4" max="4" width="14" bestFit="1" customWidth="1"/>
    <col min="5" max="5" width="17.7109375" customWidth="1"/>
    <col min="6" max="6" width="15.28515625" customWidth="1"/>
    <col min="7" max="7" width="20.7109375" customWidth="1"/>
    <col min="8" max="8" width="21.7109375" customWidth="1"/>
    <col min="9" max="9" width="22.140625" customWidth="1"/>
    <col min="12" max="12" width="14.28515625" customWidth="1"/>
    <col min="13" max="13" width="16.28515625" customWidth="1"/>
    <col min="14" max="14" width="14" bestFit="1" customWidth="1"/>
  </cols>
  <sheetData>
    <row r="7" spans="1:14" x14ac:dyDescent="0.25">
      <c r="A7">
        <v>1</v>
      </c>
    </row>
    <row r="8" spans="1:14" x14ac:dyDescent="0.25">
      <c r="D8" s="21" t="s">
        <v>9</v>
      </c>
      <c r="E8" s="21"/>
      <c r="F8" s="22" t="s">
        <v>12</v>
      </c>
      <c r="G8" s="22"/>
      <c r="H8" s="9"/>
      <c r="I8" s="9"/>
    </row>
    <row r="9" spans="1:14" x14ac:dyDescent="0.25">
      <c r="A9" s="3" t="s">
        <v>7</v>
      </c>
      <c r="B9" s="3" t="s">
        <v>8</v>
      </c>
      <c r="C9" s="8" t="s">
        <v>17</v>
      </c>
      <c r="D9" s="10" t="s">
        <v>10</v>
      </c>
      <c r="E9" s="11" t="s">
        <v>11</v>
      </c>
      <c r="F9" s="12" t="s">
        <v>10</v>
      </c>
      <c r="G9" s="13" t="s">
        <v>11</v>
      </c>
      <c r="H9" s="9" t="s">
        <v>13</v>
      </c>
      <c r="I9" s="9" t="s">
        <v>14</v>
      </c>
    </row>
    <row r="10" spans="1:14" ht="105" x14ac:dyDescent="0.25">
      <c r="A10" s="3">
        <v>1</v>
      </c>
      <c r="B10" s="5" t="s">
        <v>6</v>
      </c>
      <c r="C10" s="8">
        <v>1</v>
      </c>
      <c r="D10" s="4">
        <v>5000000</v>
      </c>
      <c r="E10" s="4">
        <f>D10*C10</f>
        <v>5000000</v>
      </c>
      <c r="F10" s="6">
        <v>5000000</v>
      </c>
      <c r="G10" s="6">
        <f>F10*C10</f>
        <v>5000000</v>
      </c>
      <c r="H10" s="7">
        <f>((D10+F10)/2)</f>
        <v>5000000</v>
      </c>
      <c r="I10" s="7">
        <f>H10*C10</f>
        <v>5000000</v>
      </c>
      <c r="K10" s="2">
        <v>0.19</v>
      </c>
      <c r="L10" s="1">
        <f>H10*K10</f>
        <v>950000</v>
      </c>
      <c r="M10" s="1">
        <f>H10+L10</f>
        <v>5950000</v>
      </c>
      <c r="N10" s="1">
        <f>M10*C10</f>
        <v>5950000</v>
      </c>
    </row>
    <row r="11" spans="1:14" x14ac:dyDescent="0.25">
      <c r="A11" s="3">
        <v>2</v>
      </c>
      <c r="B11" s="3" t="s">
        <v>0</v>
      </c>
      <c r="C11" s="8">
        <v>30</v>
      </c>
      <c r="D11" s="4">
        <v>20000</v>
      </c>
      <c r="E11" s="4">
        <f t="shared" ref="E11:E16" si="0">D11*C11</f>
        <v>600000</v>
      </c>
      <c r="F11" s="6">
        <v>20000</v>
      </c>
      <c r="G11" s="6">
        <f t="shared" ref="G11:G16" si="1">F11*C11</f>
        <v>600000</v>
      </c>
      <c r="H11" s="7">
        <f t="shared" ref="H11:I17" si="2">((D11+F11)/2)</f>
        <v>20000</v>
      </c>
      <c r="I11" s="7">
        <f t="shared" ref="I11:I16" si="3">H11*C11</f>
        <v>600000</v>
      </c>
      <c r="K11" s="2">
        <v>0.19</v>
      </c>
      <c r="L11" s="1">
        <f t="shared" ref="L11:L16" si="4">H11*K11</f>
        <v>3800</v>
      </c>
      <c r="M11" s="1">
        <f t="shared" ref="M11:M16" si="5">H11+L11</f>
        <v>23800</v>
      </c>
      <c r="N11" s="1">
        <f t="shared" ref="N11:N16" si="6">M11*C11</f>
        <v>714000</v>
      </c>
    </row>
    <row r="12" spans="1:14" x14ac:dyDescent="0.25">
      <c r="A12" s="3">
        <v>3</v>
      </c>
      <c r="B12" s="3" t="s">
        <v>1</v>
      </c>
      <c r="C12" s="8">
        <v>20</v>
      </c>
      <c r="D12" s="4">
        <v>40000</v>
      </c>
      <c r="E12" s="4">
        <f t="shared" si="0"/>
        <v>800000</v>
      </c>
      <c r="F12" s="6">
        <v>40000</v>
      </c>
      <c r="G12" s="6">
        <f t="shared" si="1"/>
        <v>800000</v>
      </c>
      <c r="H12" s="7">
        <f t="shared" si="2"/>
        <v>40000</v>
      </c>
      <c r="I12" s="7">
        <f t="shared" si="3"/>
        <v>800000</v>
      </c>
      <c r="K12" s="2">
        <v>0.19</v>
      </c>
      <c r="L12" s="1">
        <f t="shared" si="4"/>
        <v>7600</v>
      </c>
      <c r="M12" s="1">
        <f t="shared" si="5"/>
        <v>47600</v>
      </c>
      <c r="N12" s="1">
        <f t="shared" si="6"/>
        <v>952000</v>
      </c>
    </row>
    <row r="13" spans="1:14" x14ac:dyDescent="0.25">
      <c r="A13" s="3">
        <v>4</v>
      </c>
      <c r="B13" s="3" t="s">
        <v>2</v>
      </c>
      <c r="C13" s="8">
        <v>1</v>
      </c>
      <c r="D13" s="4">
        <v>2600000</v>
      </c>
      <c r="E13" s="4">
        <f t="shared" si="0"/>
        <v>2600000</v>
      </c>
      <c r="F13" s="6">
        <v>2600000</v>
      </c>
      <c r="G13" s="6">
        <f t="shared" si="1"/>
        <v>2600000</v>
      </c>
      <c r="H13" s="7">
        <f t="shared" si="2"/>
        <v>2600000</v>
      </c>
      <c r="I13" s="7">
        <f t="shared" si="3"/>
        <v>2600000</v>
      </c>
      <c r="K13" s="2">
        <v>0.19</v>
      </c>
      <c r="L13" s="1">
        <f t="shared" si="4"/>
        <v>494000</v>
      </c>
      <c r="M13" s="1">
        <f t="shared" si="5"/>
        <v>3094000</v>
      </c>
      <c r="N13" s="1">
        <f t="shared" si="6"/>
        <v>3094000</v>
      </c>
    </row>
    <row r="14" spans="1:14" x14ac:dyDescent="0.25">
      <c r="A14" s="3">
        <v>5</v>
      </c>
      <c r="B14" s="3" t="s">
        <v>3</v>
      </c>
      <c r="C14" s="8">
        <v>1</v>
      </c>
      <c r="D14" s="4">
        <v>700000</v>
      </c>
      <c r="E14" s="4">
        <f t="shared" si="0"/>
        <v>700000</v>
      </c>
      <c r="F14" s="6">
        <v>700000</v>
      </c>
      <c r="G14" s="6">
        <f t="shared" si="1"/>
        <v>700000</v>
      </c>
      <c r="H14" s="7">
        <f t="shared" si="2"/>
        <v>700000</v>
      </c>
      <c r="I14" s="7">
        <f t="shared" si="3"/>
        <v>700000</v>
      </c>
      <c r="K14" s="2">
        <v>0.19</v>
      </c>
      <c r="L14" s="1">
        <f t="shared" si="4"/>
        <v>133000</v>
      </c>
      <c r="M14" s="1">
        <f t="shared" si="5"/>
        <v>833000</v>
      </c>
      <c r="N14" s="1">
        <f t="shared" si="6"/>
        <v>833000</v>
      </c>
    </row>
    <row r="15" spans="1:14" x14ac:dyDescent="0.25">
      <c r="A15" s="3">
        <v>6</v>
      </c>
      <c r="B15" s="3" t="s">
        <v>4</v>
      </c>
      <c r="C15" s="8">
        <v>1</v>
      </c>
      <c r="D15" s="4">
        <v>2000000</v>
      </c>
      <c r="E15" s="4">
        <f t="shared" si="0"/>
        <v>2000000</v>
      </c>
      <c r="F15" s="6">
        <v>2000000</v>
      </c>
      <c r="G15" s="6">
        <f t="shared" si="1"/>
        <v>2000000</v>
      </c>
      <c r="H15" s="7">
        <f t="shared" si="2"/>
        <v>2000000</v>
      </c>
      <c r="I15" s="7">
        <f t="shared" si="3"/>
        <v>2000000</v>
      </c>
      <c r="K15" s="2">
        <v>0.19</v>
      </c>
      <c r="L15" s="1">
        <f t="shared" si="4"/>
        <v>380000</v>
      </c>
      <c r="M15" s="1">
        <f t="shared" si="5"/>
        <v>2380000</v>
      </c>
      <c r="N15" s="1">
        <f t="shared" si="6"/>
        <v>2380000</v>
      </c>
    </row>
    <row r="16" spans="1:14" x14ac:dyDescent="0.25">
      <c r="A16" s="3">
        <v>7</v>
      </c>
      <c r="B16" s="3" t="s">
        <v>5</v>
      </c>
      <c r="C16" s="8">
        <v>1</v>
      </c>
      <c r="D16" s="4">
        <v>905042</v>
      </c>
      <c r="E16" s="4">
        <f t="shared" si="0"/>
        <v>905042</v>
      </c>
      <c r="F16" s="6">
        <v>905042</v>
      </c>
      <c r="G16" s="6">
        <f t="shared" si="1"/>
        <v>905042</v>
      </c>
      <c r="H16" s="7">
        <f t="shared" si="2"/>
        <v>905042</v>
      </c>
      <c r="I16" s="7">
        <f t="shared" si="3"/>
        <v>905042</v>
      </c>
      <c r="K16" s="2">
        <v>0.19</v>
      </c>
      <c r="L16" s="1">
        <f t="shared" si="4"/>
        <v>171957.98</v>
      </c>
      <c r="M16" s="1">
        <f t="shared" si="5"/>
        <v>1076999.98</v>
      </c>
      <c r="N16" s="1">
        <f t="shared" si="6"/>
        <v>1076999.98</v>
      </c>
    </row>
    <row r="17" spans="1:14" x14ac:dyDescent="0.25">
      <c r="A17" s="3"/>
      <c r="B17" s="3"/>
      <c r="C17" s="8"/>
      <c r="D17" s="4">
        <f>SUM(D10:D16)</f>
        <v>11265042</v>
      </c>
      <c r="E17" s="4">
        <f>SUM(E10:E16)</f>
        <v>12605042</v>
      </c>
      <c r="F17" s="6">
        <f>SUM(F10:F16)</f>
        <v>11265042</v>
      </c>
      <c r="G17" s="6">
        <f>SUM(G10:G16)</f>
        <v>12605042</v>
      </c>
      <c r="H17" s="7">
        <f t="shared" si="2"/>
        <v>11265042</v>
      </c>
      <c r="I17" s="7">
        <f t="shared" si="2"/>
        <v>12605042</v>
      </c>
      <c r="K17" s="2"/>
      <c r="L17" s="1"/>
      <c r="M17" s="1"/>
      <c r="N17" s="1">
        <f>SUM(N10:N16)</f>
        <v>14999999.98</v>
      </c>
    </row>
    <row r="18" spans="1:14" x14ac:dyDescent="0.25">
      <c r="A18" s="3"/>
      <c r="B18" s="3"/>
      <c r="C18" s="8"/>
      <c r="D18" s="10" t="s">
        <v>15</v>
      </c>
      <c r="E18" s="14">
        <v>0.19</v>
      </c>
      <c r="F18" s="12" t="s">
        <v>15</v>
      </c>
      <c r="G18" s="15">
        <v>0.19</v>
      </c>
      <c r="H18" s="16" t="s">
        <v>15</v>
      </c>
      <c r="I18" s="17">
        <v>0.19</v>
      </c>
    </row>
    <row r="19" spans="1:14" x14ac:dyDescent="0.25">
      <c r="A19" s="3"/>
      <c r="B19" s="3"/>
      <c r="C19" s="8"/>
      <c r="D19" s="11"/>
      <c r="E19" s="18">
        <f>E17*E18</f>
        <v>2394957.98</v>
      </c>
      <c r="F19" s="13"/>
      <c r="G19" s="19">
        <f>G17*G18</f>
        <v>2394957.98</v>
      </c>
      <c r="H19" s="9"/>
      <c r="I19" s="20">
        <f>I17*I18</f>
        <v>2394957.98</v>
      </c>
    </row>
    <row r="20" spans="1:14" x14ac:dyDescent="0.25">
      <c r="A20" s="3"/>
      <c r="B20" s="3"/>
      <c r="C20" s="8"/>
      <c r="D20" s="11" t="s">
        <v>16</v>
      </c>
      <c r="E20" s="10">
        <f>E17+E19</f>
        <v>14999999.98</v>
      </c>
      <c r="F20" s="13" t="s">
        <v>16</v>
      </c>
      <c r="G20" s="12">
        <f>G17+G19</f>
        <v>14999999.98</v>
      </c>
      <c r="H20" s="9" t="s">
        <v>16</v>
      </c>
      <c r="I20" s="16">
        <f>I17+I19</f>
        <v>14999999.98</v>
      </c>
    </row>
  </sheetData>
  <mergeCells count="2">
    <mergeCell ref="D8:E8"/>
    <mergeCell ref="F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ERAZO</dc:creator>
  <cp:lastModifiedBy>Natalia Alicia Erazo Guerrero</cp:lastModifiedBy>
  <dcterms:created xsi:type="dcterms:W3CDTF">2025-11-27T18:03:58Z</dcterms:created>
  <dcterms:modified xsi:type="dcterms:W3CDTF">2025-12-01T16:48:57Z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2025-12-01T16:48:55Z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eda374b4-800d-455f-b9ff-4dd7721ae1cb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