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Solanyi\Documents\06 Back Up USPEC\02.1 Anexos técnicos\2020.09.17 Girón - Ipiales\02 Solicitud de contratación Ipiales - Obra\"/>
    </mc:Choice>
  </mc:AlternateContent>
  <bookViews>
    <workbookView xWindow="0" yWindow="0" windowWidth="20490" windowHeight="7755"/>
  </bookViews>
  <sheets>
    <sheet name="PPTO IPIALES" sheetId="18" r:id="rId1"/>
    <sheet name="CONVER.#.LETRA" sheetId="14"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xlnm._FilterDatabase" localSheetId="0" hidden="1">'PPTO IPIALES'!$A$6:$WZU$192</definedName>
    <definedName name="_Order1" hidden="1">255</definedName>
    <definedName name="_Order2" hidden="1">255</definedName>
    <definedName name="a.vtas.cim" localSheetId="0">#REF!</definedName>
    <definedName name="a.vtas.cim">#REF!</definedName>
    <definedName name="A_IMPRESIÓN_IM" localSheetId="0">#REF!</definedName>
    <definedName name="A_IMPRESIÓN_IM">#REF!</definedName>
    <definedName name="A_nuevo" localSheetId="0">#REF!</definedName>
    <definedName name="A_nuevo">#REF!</definedName>
    <definedName name="AA" hidden="1">{#N/A,#N/A,TRUE,"INGENIERIA";#N/A,#N/A,TRUE,"COMPRAS";#N/A,#N/A,TRUE,"DIRECCION";#N/A,#N/A,TRUE,"RESUMEN"}</definedName>
    <definedName name="AAa" localSheetId="0">#REF!</definedName>
    <definedName name="AAa">#REF!</definedName>
    <definedName name="aaaa" localSheetId="0">#REF!</definedName>
    <definedName name="aaaa">#REF!</definedName>
    <definedName name="AAAAAAA" localSheetId="0">[1]COMPRA!#REF!</definedName>
    <definedName name="AAAAAAA">[1]COMPRA!#REF!</definedName>
    <definedName name="absc" localSheetId="0">[2]!absc</definedName>
    <definedName name="absc">[2]!absc</definedName>
    <definedName name="ACCESORIOS">[3]Materiales!$D$559:$D$570</definedName>
    <definedName name="Accesorios_de_1_2" localSheetId="0">#REF!</definedName>
    <definedName name="Accesorios_de_1_2">#REF!</definedName>
    <definedName name="Accesorios_de_3_4" localSheetId="0">#REF!</definedName>
    <definedName name="Accesorios_de_3_4">#REF!</definedName>
    <definedName name="Acero_de_Refuerzo_Figurado_de_60.000_P.S.I." localSheetId="0">#REF!</definedName>
    <definedName name="Acero_de_Refuerzo_Figurado_de_60.000_P.S.I.">#REF!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D" localSheetId="0">#REF!</definedName>
    <definedName name="AD">#REF!</definedName>
    <definedName name="Agua" localSheetId="0">#REF!</definedName>
    <definedName name="Agua">#REF!</definedName>
    <definedName name="AHER">[4]HER!$B:$D</definedName>
    <definedName name="aiu" localSheetId="0">#REF!</definedName>
    <definedName name="aiu">#REF!</definedName>
    <definedName name="Alambre_Negro_No.18" localSheetId="0">#REF!</definedName>
    <definedName name="Alambre_Negro_No.18">#REF!</definedName>
    <definedName name="Alcaparro_2.00_m" localSheetId="0">#REF!</definedName>
    <definedName name="Alcaparro_2.00_m">#REF!</definedName>
    <definedName name="aleros">[3]Materiales!$D$267:$D$281</definedName>
    <definedName name="ALFAJIAS">[3]Materiales!$D$457:$D$465</definedName>
    <definedName name="Almacenista" localSheetId="0">#REF!</definedName>
    <definedName name="Almacenista">#REF!</definedName>
    <definedName name="AMAT">[4]MAT!$B:$D</definedName>
    <definedName name="Andamio_Sección" localSheetId="0">#REF!</definedName>
    <definedName name="Andamio_Sección">#REF!</definedName>
    <definedName name="Andamios" localSheetId="0">#REF!</definedName>
    <definedName name="Andamios">#REF!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ticorrosivo_Rojo_Claro" localSheetId="0">#REF!</definedName>
    <definedName name="Anticorrosivo_Rojo_Claro">#REF!</definedName>
    <definedName name="APARATOS">[3]Materiales!$D$528:$D$543</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[4]PER!$B:$D</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qw" localSheetId="0">#REF!</definedName>
    <definedName name="aqw">#REF!</definedName>
    <definedName name="_xlnm.Extract" localSheetId="0">#REF!</definedName>
    <definedName name="_xlnm.Extract">#REF!</definedName>
    <definedName name="_xlnm.Print_Area" localSheetId="0">'PPTO IPIALES'!$A$1:$G$224</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ranque.m">[3]Materiales!$D$91:$D$98</definedName>
    <definedName name="asaws" localSheetId="0">#REF!</definedName>
    <definedName name="asaws">#REF!</definedName>
    <definedName name="ASEO">[3]Materiales!$D$610:$D$622</definedName>
    <definedName name="Aseo_general" localSheetId="0">#REF!</definedName>
    <definedName name="Aseo_general">#REF!</definedName>
    <definedName name="Aseo_General___3_HS__Sal__Mínimo" localSheetId="0">#REF!</definedName>
    <definedName name="Aseo_General___3_HS__Sal__Mínimo">#REF!</definedName>
    <definedName name="Asta_Para_Banderas" localSheetId="0">#REF!</definedName>
    <definedName name="Asta_Para_Banderas">#REF!</definedName>
    <definedName name="ATRS">[4]TRANS!$B:$E</definedName>
    <definedName name="Auxiliar_de_Contabilidad" localSheetId="0">#REF!</definedName>
    <definedName name="Auxiliar_de_Contabilidad">#REF!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B" localSheetId="0">#REF!</definedName>
    <definedName name="B">#REF!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de_Plastico_Negro" localSheetId="0">#REF!</definedName>
    <definedName name="Balde_Plastico_Negro">#REF!</definedName>
    <definedName name="Baldosa_Alfa_L1_30x30" localSheetId="0">#REF!</definedName>
    <definedName name="Baldosa_Alfa_L1_30x30">#REF!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ANDAS">[3]Materiales!$D$480:$D$492</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 localSheetId="0">#REF!</definedName>
    <definedName name="bASE">#REF!</definedName>
    <definedName name="Base_datos_IM" localSheetId="0">#REF!</definedName>
    <definedName name="Base_datos_IM">#REF!</definedName>
    <definedName name="BASE_DE_DATOS" localSheetId="0">#REF!</definedName>
    <definedName name="BASE_DE_DATOS">#REF!</definedName>
    <definedName name="Base_en_recebo_B___200" localSheetId="0">#REF!</definedName>
    <definedName name="Base_en_recebo_B___200">#REF!</definedName>
    <definedName name="Base_granular" localSheetId="0">#REF!</definedName>
    <definedName name="Base_granular">#REF!</definedName>
    <definedName name="_xlnm.Database" localSheetId="0">#REF!</definedName>
    <definedName name="_xlnm.Database">#REF!</definedName>
    <definedName name="Bateas" localSheetId="0">#REF!</definedName>
    <definedName name="Bateas">#REF!</definedName>
    <definedName name="Bebederos_para_parque" localSheetId="0">#REF!</definedName>
    <definedName name="Bebederos_para_parque">#REF!</definedName>
    <definedName name="bI" localSheetId="0">#REF!</definedName>
    <definedName name="bI">#REF!</definedName>
    <definedName name="Bicicletero" localSheetId="0">#REF!</definedName>
    <definedName name="Bicicletero">#REF!</definedName>
    <definedName name="biq" localSheetId="0">#REF!</definedName>
    <definedName name="biq">#REF!</definedName>
    <definedName name="Bisagra_aluminio_Extruído_3" localSheetId="0">#REF!</definedName>
    <definedName name="Bisagra_aluminio_Extruído_3">#REF!</definedName>
    <definedName name="Bisagra_común_de_3" localSheetId="0">#REF!</definedName>
    <definedName name="Bisagra_común_de_3">#REF!</definedName>
    <definedName name="BLOQUE" localSheetId="0">#REF!</definedName>
    <definedName name="BLOQUE">#REF!</definedName>
    <definedName name="BLOQUES">[5]DEF!$B$42:$B$71</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razo_Hidráulico_Dorma__4" localSheetId="0">#REF!</definedName>
    <definedName name="Brazo_Hidráulico_Dorma__4">#REF!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ocha_de_cerda_4" localSheetId="0">#REF!</definedName>
    <definedName name="Brocha_de_cerda_4">#REF!</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ULO" localSheetId="0">#REF!</definedName>
    <definedName name="CALCULO">#REF!</definedName>
    <definedName name="Calentadores_de_Paso" localSheetId="0">#REF!</definedName>
    <definedName name="Calentadores_de_Pas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ptas">[3]DEF!$D$6</definedName>
    <definedName name="Cant.vnas">[3]DEF!$D$7</definedName>
    <definedName name="CANTDS">[6]Modelo!$J$7:$J$10,[6]Modelo!$J$13:$J$27,[6]Modelo!$J$30:$J$33,[6]Modelo!$J$36:$J$40</definedName>
    <definedName name="Caolin" localSheetId="0">#REF!</definedName>
    <definedName name="Caolin">#REF!</definedName>
    <definedName name="Cargador_frontal" localSheetId="0">#REF!</definedName>
    <definedName name="Cargador_frontal">#REF!</definedName>
    <definedName name="Casetón_en_fibra_de_vidrio." localSheetId="0">#REF!</definedName>
    <definedName name="Casetón_en_fibra_de_vidrio.">#REF!</definedName>
    <definedName name="Caucho_Sabanero_1.50_m" localSheetId="0">#REF!</definedName>
    <definedName name="Caucho_Sabanero_1.50_m">#REF!</definedName>
    <definedName name="Cedro_caqueta_pieza" localSheetId="0">#REF!</definedName>
    <definedName name="Cedro_caqueta_pieza">#REF!</definedName>
    <definedName name="Celosía_en_aluminio" localSheetId="0">#REF!</definedName>
    <definedName name="Celosía_en_alumini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[3]Materiales!$D$227:$D$235</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ificacion_por_Punto_Sencillo" localSheetId="0">#REF!</definedName>
    <definedName name="Certificacion_por_Punto_Sencillo">#REF!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inta_teflón" localSheetId="0">#REF!</definedName>
    <definedName name="Cinta_teflón">#REF!</definedName>
    <definedName name="CNT_M">[6]Modelo!$H$13:$H$27</definedName>
    <definedName name="Cocineta_estufa_a_gas_dos_puestos" localSheetId="0">#REF!</definedName>
    <definedName name="Cocineta_estufa_a_gas_dos_puest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l.conc" localSheetId="0">[7]VERTICALES!#REF!</definedName>
    <definedName name="Col.conc">[7]VERTICALES!#REF!</definedName>
    <definedName name="Color_mineral" localSheetId="0">#REF!</definedName>
    <definedName name="Color_mineral">#REF!</definedName>
    <definedName name="Compresor_2_Martillos_185_PCM" localSheetId="0">#REF!</definedName>
    <definedName name="Compresor_2_Martillos_185_PCM">#REF!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Gravilla_Fina_2000_psi" localSheetId="0">#REF!</definedName>
    <definedName name="Concreto_Gravilla_Fina_2000_psi">#REF!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TRATISTA">[8]VARIABLES!$C$9</definedName>
    <definedName name="CONTRATO.No">[8]VARIABLES!$C$6</definedName>
    <definedName name="COPIA1" localSheetId="0">#REF!</definedName>
    <definedName name="COPIA1">#REF!</definedName>
    <definedName name="COPIA2" localSheetId="0">#REF!</definedName>
    <definedName name="COPIA2">#REF!</definedName>
    <definedName name="CRIT1" localSheetId="0">#REF!</definedName>
    <definedName name="CRIT1">#REF!</definedName>
    <definedName name="_xlnm.Criteria" localSheetId="0">#REF!</definedName>
    <definedName name="_xlnm.Criteria">#REF!</definedName>
    <definedName name="Criterios_IM" localSheetId="0">#REF!</definedName>
    <definedName name="Criterios_IM">#REF!</definedName>
    <definedName name="cuad2">[9]Cuadrillas!$A$11:$I$75</definedName>
    <definedName name="Cuadrilla_Albañilería_OF_Ayudante" localSheetId="0">#REF!</definedName>
    <definedName name="Cuadrilla_Albañilería_OF_Ayudante">#REF!</definedName>
    <definedName name="Cuadrillas">[10]Cuadrillas!$A$11:$I$75</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IERTAS">[3]Materiales!$D$509:$D$525</definedName>
    <definedName name="Cuchillas" localSheetId="0">#REF!</definedName>
    <definedName name="Cuchillas">#REF!</definedName>
    <definedName name="Cupula_tragante_4_x2" localSheetId="0">#REF!</definedName>
    <definedName name="Cupula_tragante_4_x2">#REF!</definedName>
    <definedName name="D">[11]basicos!$A$1:$D$44</definedName>
    <definedName name="d.acero" localSheetId="0">#REF!</definedName>
    <definedName name="d.acero">#REF!</definedName>
    <definedName name="des" localSheetId="0">#REF!</definedName>
    <definedName name="des">#REF!</definedName>
    <definedName name="Descrip_cuadrillas">[10]Cuadrillas!$A$15:$A$75</definedName>
    <definedName name="Descrip_equipos">[10]Equ!$A$15:$A$101</definedName>
    <definedName name="Descrip_transporte">[10]Trans!$A$16:$A$63</definedName>
    <definedName name="Descripción">[10]Mat!$A$9:$A$1192</definedName>
    <definedName name="Desinfeccion_del_Sistema_de_Agua_Potable" localSheetId="0">#REF!</definedName>
    <definedName name="Desinfeccion_del_Sistema_de_Agua_Potable">#REF!</definedName>
    <definedName name="DF">[11]basicos!$A$149:$F$161</definedName>
    <definedName name="Disolvente_Thinner" localSheetId="0">#REF!</definedName>
    <definedName name="Disolvente_Thinner">#REF!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VISIONES">[3]Materiales!$D$588:$D$597</definedName>
    <definedName name="Documentacion_y_Marquillado" localSheetId="0">#REF!</definedName>
    <definedName name="Documentacion_y_Marquillado">#REF!</definedName>
    <definedName name="Domos_acrílicos_1.10_x_1.10" localSheetId="0">#REF!</definedName>
    <definedName name="Domos_acrílicos_1.10_x_1.10">#REF!</definedName>
    <definedName name="ducha_antivandalica_mezclador" localSheetId="0">#REF!</definedName>
    <definedName name="ducha_antivandalica_mezclador">#REF!</definedName>
    <definedName name="DuracionMeses" localSheetId="0">#REF!</definedName>
    <definedName name="DuracionMeses">#REF!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Emeflex_3_00_mm" localSheetId="0">#REF!</definedName>
    <definedName name="Emeflex_3_00_mm">#REF!</definedName>
    <definedName name="ENCHAPES">[3]Materiales!$D$172:$D$182</definedName>
    <definedName name="Endurecedor" localSheetId="0">#REF!</definedName>
    <definedName name="Endurecedor">#REF!</definedName>
    <definedName name="Entramado_piso__repisas_8_4_3" localSheetId="0">#REF!</definedName>
    <definedName name="Entramado_piso__repisas_8_4_3">#REF!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s">[10]Equ!$A$11:$G$101</definedName>
    <definedName name="Esc.conc" localSheetId="0">#REF!</definedName>
    <definedName name="Esc.conc">#REF!</definedName>
    <definedName name="Esc.ref" localSheetId="0">#REF!</definedName>
    <definedName name="Esc.ref">#REF!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vtas.cim" localSheetId="0">#REF!</definedName>
    <definedName name="Esp.vtas.cim">#REF!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jo_4.00_mm" localSheetId="0">#REF!</definedName>
    <definedName name="Espejo_4.00_mm">#REF!</definedName>
    <definedName name="ESPEJOS">[3]Materiales!$D$600:$D$607</definedName>
    <definedName name="Esponjillas" localSheetId="0">#REF!</definedName>
    <definedName name="Esponjillas">#REF!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[6]Modelo!$P$2</definedName>
    <definedName name="ET_IMO">[6]Modelo!$O$44</definedName>
    <definedName name="ET_IND">[6]Modelo!$O$42</definedName>
    <definedName name="EUR" localSheetId="0">'PPTO IPIALES'!#REF!</definedName>
    <definedName name="EUR">#REF!</definedName>
    <definedName name="Exacavacion_mecanica" localSheetId="0">#REF!</definedName>
    <definedName name="Exacavacion_mecanica">#REF!</definedName>
    <definedName name="EXCAV_MEC" localSheetId="0">[7]EXCAVACION!#REF!</definedName>
    <definedName name="EXCAV_MEC">[7]EXCAVACION!#REF!</definedName>
    <definedName name="Excavacion_manual_con_retiro" localSheetId="0">#REF!</definedName>
    <definedName name="Excavacion_manual_con_retiro">#REF!</definedName>
    <definedName name="Extracción_IM" localSheetId="0">#REF!</definedName>
    <definedName name="Extracción_IM">#REF!</definedName>
    <definedName name="Extractor_de_Olores_con_Persiana_Ref." localSheetId="0">#REF!</definedName>
    <definedName name="Extractor_de_Olores_con_Persiana_Ref.">#REF!</definedName>
    <definedName name="factor" localSheetId="0">#REF!</definedName>
    <definedName name="factor">#REF!</definedName>
    <definedName name="FECHA.CONTRATO">[8]VARIABLES!$C$7</definedName>
    <definedName name="FFF" localSheetId="0">#REF!</definedName>
    <definedName name="FFF">#REF!</definedName>
    <definedName name="ffff" localSheetId="0">#REF!</definedName>
    <definedName name="ffff">#REF!</definedName>
    <definedName name="fgfgf" localSheetId="0">#REF!</definedName>
    <definedName name="fgfgf">#REF!</definedName>
    <definedName name="Fijamix_Alfa" localSheetId="0">#REF!</definedName>
    <definedName name="Fijamix_Alfa">#REF!</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ncho_teja_eternit_55_MM" localSheetId="0">#REF!</definedName>
    <definedName name="Gancho_teja_eternit_55_MM">#REF!</definedName>
    <definedName name="Geotextil_tejido_ST_200" localSheetId="0">#REF!</definedName>
    <definedName name="Geotextil_tejido_ST_200">#REF!</definedName>
    <definedName name="Grama_Kikuyo" localSheetId="0">#REF!</definedName>
    <definedName name="Grama_Kikuyo">#REF!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villa" localSheetId="0">#REF!</definedName>
    <definedName name="Gravilla">#REF!</definedName>
    <definedName name="Gravilla_de_río" localSheetId="0">#REF!</definedName>
    <definedName name="Gravilla_de_río">#REF!</definedName>
    <definedName name="GRIFERIA">[3]Materiales!$D$546:$D$557</definedName>
    <definedName name="Griferia_Lavaplatos_Flamingo_Ref._90500_000_000" localSheetId="0">#REF!</definedName>
    <definedName name="Griferia_Lavaplatos_Flamingo_Ref._90500_000_000">#REF!</definedName>
    <definedName name="Guardaescoba_en_Aluminio__incl._Instalacion" localSheetId="0">#REF!</definedName>
    <definedName name="Guardaescoba_en_Aluminio__incl._Instalacion">#REF!</definedName>
    <definedName name="GUARDAESCOBAS">[3]Materiales!$D$63:$D$79</definedName>
    <definedName name="H.C.pobre" localSheetId="0">#REF!</definedName>
    <definedName name="H.C.pobre">#REF!</definedName>
    <definedName name="H.Subbase" localSheetId="0">#REF!</definedName>
    <definedName name="H.Subbase">#REF!</definedName>
    <definedName name="Herramienta_menor" localSheetId="0">#REF!</definedName>
    <definedName name="Herramienta_menor">#REF!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rno_Microondas" localSheetId="0">#REF!</definedName>
    <definedName name="Horno_Microondas">#REF!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sion" localSheetId="0">#REF!</definedName>
    <definedName name="impresion">#REF!</definedName>
    <definedName name="INCREM.ESPECIAL.SAM" localSheetId="0">'PPTO IPIALES'!#REF!</definedName>
    <definedName name="INCREM.ESPECIAL.SAM">#REF!</definedName>
    <definedName name="INCREM.SAM.2015" localSheetId="0">'PPTO IPIALES'!#REF!</definedName>
    <definedName name="INCREM.SAM.2015">#REF!</definedName>
    <definedName name="INCREM.SAM.2016" localSheetId="0">'PPTO IPIALES'!#REF!</definedName>
    <definedName name="INCREM.SAM.2016">#REF!</definedName>
    <definedName name="Incremento_Fluido_3000_psi" localSheetId="0">#REF!</definedName>
    <definedName name="Incremento_Fluido_3000_psi">#REF!</definedName>
    <definedName name="inf" localSheetId="0">#REF!</definedName>
    <definedName name="inf">#REF!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y_dotación" localSheetId="0">#REF!</definedName>
    <definedName name="Instalación_y_dotación">#REF!</definedName>
    <definedName name="INV_11">'[12]PR 1'!$A$2:$N$655</definedName>
    <definedName name="ITEM" localSheetId="0">#REF!</definedName>
    <definedName name="ITEM">#REF!</definedName>
    <definedName name="IVA" localSheetId="0">'PPTO IPIALES'!#REF!</definedName>
    <definedName name="IVA">#REF!</definedName>
    <definedName name="Jardines" localSheetId="0">#REF!</definedName>
    <definedName name="Jardines">#REF!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_infantiles_según_catálogo_I.D.R.D." localSheetId="0">#REF!</definedName>
    <definedName name="Juegos_infantiles_según_catálogo_I.D.R.D.">#REF!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ija" localSheetId="0">#REF!</definedName>
    <definedName name="Lija">#REF!</definedName>
    <definedName name="List_cuadrillas">[10]Salarios!$D$8:$P$8</definedName>
    <definedName name="LISTA_DE_UNITARIOS" localSheetId="0">'[13]LISTA DE UNITARIOS'!#REF!</definedName>
    <definedName name="LISTA_DE_UNITARIOS">'[13]LISTA DE UNITARIOS'!#REF!</definedName>
    <definedName name="Listón_1.5x3x3" localSheetId="0">#REF!</definedName>
    <definedName name="Listón_1.5x3x3">#REF!</definedName>
    <definedName name="Listón_M.H._Guayacán" localSheetId="0">#REF!</definedName>
    <definedName name="Listón_M.H._Guayacán">#REF!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o" localSheetId="0">#REF!</definedName>
    <definedName name="lo">#REF!</definedName>
    <definedName name="LORENa" localSheetId="0">#REF!</definedName>
    <definedName name="LOREN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acetas" localSheetId="0">#REF!</definedName>
    <definedName name="Macetas">#REF!</definedName>
    <definedName name="MACO" localSheetId="0">#REF!</definedName>
    <definedName name="MACO">#REF!</definedName>
    <definedName name="Madera_teca_suministro__instalacion__pulida_y_lacada" localSheetId="0">#REF!</definedName>
    <definedName name="Madera_teca_suministro__instalacion__pulida_y_lacada">#REF!</definedName>
    <definedName name="mafe" localSheetId="0">#REF!</definedName>
    <definedName name="mafe">#REF!</definedName>
    <definedName name="Magnolio_1.50_m" localSheetId="0">#REF!</definedName>
    <definedName name="Magnolio_1.50_m">#REF!</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molina" localSheetId="0">#REF!</definedName>
    <definedName name="Marmolina">#REF!</definedName>
    <definedName name="Marquesinas_en_lamina_puntos_fijos" localSheetId="0">#REF!</definedName>
    <definedName name="Marquesinas_en_lamina_puntos_fijos">#REF!</definedName>
    <definedName name="Materiales">[10]Mat!$A$8:$G$1192</definedName>
    <definedName name="Mecheros_Bunsen" localSheetId="0">#REF!</definedName>
    <definedName name="Mecheros_Bunsen">#REF!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SONES">[3]Materiales!$D$573:$D$585</definedName>
    <definedName name="Mesones_de_atención_en_granito_color_gris_jaspe." localSheetId="0">#REF!</definedName>
    <definedName name="Mesones_de_atención_en_granito_color_gris_jaspe.">#REF!</definedName>
    <definedName name="Metal_Deck_Cal_22" localSheetId="0">#REF!</definedName>
    <definedName name="Metal_Deck_Cal_22">#REF!</definedName>
    <definedName name="Mineral" localSheetId="0">#REF!</definedName>
    <definedName name="Mineral">#REF!</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UROS">[3]Materiales!$D$111:$D$124</definedName>
    <definedName name="Nevera" localSheetId="0">#REF!</definedName>
    <definedName name="Nevera">#REF!</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[8]VARIABLES!$C$8</definedName>
    <definedName name="Oficial" localSheetId="0">#REF!</definedName>
    <definedName name="Oficial">#REF!</definedName>
    <definedName name="Organizador_de_Cables_de_Puenteo" localSheetId="0">#REF!</definedName>
    <definedName name="Organizador_de_Cables_de_Puenteo">#REF!</definedName>
    <definedName name="Orinal_Mediano_Ref._08860" localSheetId="0">#REF!</definedName>
    <definedName name="Orinal_Mediano_Ref._08860">#REF!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A" localSheetId="0">[10]PRESUPUESTO!#REF!</definedName>
    <definedName name="PA">[10]PRESUPUESTO!#REF!</definedName>
    <definedName name="Pabmeril_Pliego_9_x11" localSheetId="0">#REF!</definedName>
    <definedName name="Pabmeril_Pliego_9_x11">#REF!</definedName>
    <definedName name="Palas" localSheetId="0">#REF!</definedName>
    <definedName name="Palas">#REF!</definedName>
    <definedName name="PAÑETES">[3]Materiales!$D$159:$D$169</definedName>
    <definedName name="Papelera_AI_Ref._CA_08R" localSheetId="0">#REF!</definedName>
    <definedName name="Papelera_AI_Ref._CA_08R">#REF!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B" localSheetId="0">[10]PRESUPUESTO!#REF!</definedName>
    <definedName name="PB">[10]PRESUPUESTO!#REF!</definedName>
    <definedName name="PC" localSheetId="0">[10]PRESUPUESTO!#REF!</definedName>
    <definedName name="PC">[10]PRESUPUESTO!#REF!</definedName>
    <definedName name="PE" localSheetId="0">[10]PRESUPUESTO!#REF!</definedName>
    <definedName name="PE">[10]PRESUPUESTO!#REF!</definedName>
    <definedName name="Pegacor" localSheetId="0">#REF!</definedName>
    <definedName name="Pegacor">#REF!</definedName>
    <definedName name="Pegante_Colbón" localSheetId="0">#REF!</definedName>
    <definedName name="Pegante_Colbón">#REF!</definedName>
    <definedName name="Percha_en_AI_Doble_Ref._FB_5502" localSheetId="0">#REF!</definedName>
    <definedName name="Percha_en_AI_Doble_Ref._FB_5502">#REF!</definedName>
    <definedName name="Persianas_Luxalon_Cortasol_84RLSL5" localSheetId="0">#REF!</definedName>
    <definedName name="Persianas_Luxalon_Cortasol_84RLSL5">#REF!</definedName>
    <definedName name="Piedra_Media_Zonga" localSheetId="0">#REF!</definedName>
    <definedName name="Piedra_Media_Zonga">#REF!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r.trunc" localSheetId="0">#REF!</definedName>
    <definedName name="pir.trunc">#REF!</definedName>
    <definedName name="PIRLANES">[3]Materiales!$D$284:$D$293</definedName>
    <definedName name="PISO" localSheetId="0">#REF!</definedName>
    <definedName name="PISO">#REF!</definedName>
    <definedName name="piso.pta">[3]PUERTAS!$F$1</definedName>
    <definedName name="piso.vna" localSheetId="0">[7]VENTANAS!#REF!</definedName>
    <definedName name="piso.vna">[7]VENTANAS!#REF!</definedName>
    <definedName name="Piso_olimpia_base_20___20" localSheetId="0">#REF!</definedName>
    <definedName name="Piso_olimpia_base_20___20">#REF!</definedName>
    <definedName name="pisos" localSheetId="0">#REF!</definedName>
    <definedName name="pisos">#REF!</definedName>
    <definedName name="PL" localSheetId="0">[10]PRESUPUESTO!#REF!</definedName>
    <definedName name="PL">[10]PRESUPUESTO!#REF!</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tina_hierro_1_2__x_1_8" localSheetId="0">#REF!</definedName>
    <definedName name="Platina_hierro_1_2__x_1_8">#REF!</definedName>
    <definedName name="pñ" localSheetId="0">[10]PRESUPUESTO!#REF!</definedName>
    <definedName name="pñ">[10]PRESUPUESTO!#REF!</definedName>
    <definedName name="po" localSheetId="0">[10]PRESUPUESTO!#REF!</definedName>
    <definedName name="po">[10]PRESUPUESTO!#REF!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r.adic" localSheetId="0">#REF!</definedName>
    <definedName name="por.adic">#REF!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RESUP">[6]PRES!$A:$E</definedName>
    <definedName name="Print_Area_MI" localSheetId="0">#REF!</definedName>
    <definedName name="Print_Area_MI">#REF!</definedName>
    <definedName name="PTA">[3]DEF!$C$6</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RTAS">[3]Materiales!$D$209:$D$224</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qwe" localSheetId="0">#REF!</definedName>
    <definedName name="qwe">#REF!</definedName>
    <definedName name="REAJUSTE" localSheetId="0">#REF!</definedName>
    <definedName name="REAJUSTE">#REF!</definedName>
    <definedName name="REAJUSTES" localSheetId="0">#REF!</definedName>
    <definedName name="REAJUSTES">#REF!</definedName>
    <definedName name="Recebo_común" localSheetId="0">#REF!</definedName>
    <definedName name="Recebo_común">#REF!</definedName>
    <definedName name="ref.est.col" localSheetId="0">#REF!</definedName>
    <definedName name="ref.est.col">#REF!</definedName>
    <definedName name="ref.est.va" localSheetId="0">#REF!</definedName>
    <definedName name="ref.est.va">#REF!</definedName>
    <definedName name="ref.est.vc" localSheetId="0">#REF!</definedName>
    <definedName name="ref.est.vc">#REF!</definedName>
    <definedName name="ref.pa50" localSheetId="0">#REF!</definedName>
    <definedName name="ref.pa50">#REF!</definedName>
    <definedName name="ref.pal.col" localSheetId="0">#REF!</definedName>
    <definedName name="ref.pal.col">#REF!</definedName>
    <definedName name="ref.pal.cont" localSheetId="0">#REF!</definedName>
    <definedName name="ref.pal.cont">#REF!</definedName>
    <definedName name="ref.pal.pant" localSheetId="0">#REF!</definedName>
    <definedName name="ref.pal.pant">#REF!</definedName>
    <definedName name="ref.pal.tanq" localSheetId="0">#REF!</definedName>
    <definedName name="ref.pal.tanq">#REF!</definedName>
    <definedName name="ref.pal.va" localSheetId="0">#REF!</definedName>
    <definedName name="ref.pal.va">#REF!</definedName>
    <definedName name="ref.pal.vc" localSheetId="0">#REF!</definedName>
    <definedName name="ref.pal.vc">#REF!</definedName>
    <definedName name="ref.pal.zap" localSheetId="0">#REF!</definedName>
    <definedName name="ref.pal.zap">#REF!</definedName>
    <definedName name="ref.pal.zc" localSheetId="0">#REF!</definedName>
    <definedName name="ref.pal.zc">#REF!</definedName>
    <definedName name="ref.pil" localSheetId="0">#REF!</definedName>
    <definedName name="ref.pil">#REF!</definedName>
    <definedName name="ref.pm" localSheetId="0">#REF!</definedName>
    <definedName name="ref.pm">#REF!</definedName>
    <definedName name="ref.tv.cont" localSheetId="0">#REF!</definedName>
    <definedName name="ref.tv.cont">#REF!</definedName>
    <definedName name="ref.tv.pant" localSheetId="0">#REF!</definedName>
    <definedName name="ref.tv.pant">#REF!</definedName>
    <definedName name="ref.tv.tanq" localSheetId="0">#REF!</definedName>
    <definedName name="ref.tv.tanq">#REF!</definedName>
    <definedName name="registro_aparatos" localSheetId="0">#REF!</definedName>
    <definedName name="registro_aparatos">#REF!</definedName>
    <definedName name="Registro_Toya_3_4" localSheetId="0">#REF!</definedName>
    <definedName name="Registro_Toya_3_4">#REF!</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mante.m">[3]Materiales!$D$101:$D$108</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P.CONTRATANTE">[8]VARIABLES!$C$11</definedName>
    <definedName name="REP.CONTRATISTA">[8]VARIABLES!$C$10</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tro_excavadora" localSheetId="0">#REF!</definedName>
    <definedName name="Retro_excavadora">#REF!</definedName>
    <definedName name="SA" localSheetId="0">[10]PRESUPUESTO!#REF!</definedName>
    <definedName name="SA">[10]PRESUPUESTO!#REF!</definedName>
    <definedName name="Salarios">[10]Salarios!$A$8:$P$17</definedName>
    <definedName name="SALID1" localSheetId="0">#REF!</definedName>
    <definedName name="SALID1">#REF!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B" localSheetId="0">[10]PRESUPUESTO!#REF!</definedName>
    <definedName name="SB">[10]PRESUPUESTO!#REF!</definedName>
    <definedName name="SC" localSheetId="0">[10]PRESUPUESTO!#REF!</definedName>
    <definedName name="SC">[10]PRESUPUESTO!#REF!</definedName>
    <definedName name="SDG">[11]basicos!$A$149:$F$161</definedName>
    <definedName name="SE" localSheetId="0">[10]PRESUPUESTO!#REF!</definedName>
    <definedName name="SE">[10]PRESUPUESTO!#REF!</definedName>
    <definedName name="Seccionador_de_Maniobras_de_17.5_KV_630_A" localSheetId="0">#REF!</definedName>
    <definedName name="Seccionador_de_Maniobras_de_17.5_KV_630_A">#REF!</definedName>
    <definedName name="Seguetas" localSheetId="0">#REF!</definedName>
    <definedName name="Seguetas">#REF!</definedName>
    <definedName name="sep" localSheetId="0">#REF!</definedName>
    <definedName name="sep">#REF!</definedName>
    <definedName name="Servicio_de_Volqueta" localSheetId="0">#REF!</definedName>
    <definedName name="Servicio_de_Volqueta">#REF!</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L" localSheetId="0">[10]PRESUPUESTO!#REF!</definedName>
    <definedName name="SL">[10]PRESUPUESTO!#REF!</definedName>
    <definedName name="SMLMV" localSheetId="0">#REF!</definedName>
    <definedName name="SMLMV">#REF!</definedName>
    <definedName name="SMMLV" localSheetId="0">#REF!</definedName>
    <definedName name="SMMLV">#REF!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rinkler_PENDENT_57_y_68_grados" localSheetId="0">#REF!</definedName>
    <definedName name="Sprinkler_PENDENT_57_y_68_grados">#REF!</definedName>
    <definedName name="Strip_Telefonico_de_30_Pares__Caja_Metalica_de_50x50x20_cm." localSheetId="0">#REF!</definedName>
    <definedName name="Strip_Telefonico_de_30_Pares__Caja_Metalica_de_50x50x20_cm.">#REF!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TOTAL" localSheetId="0">#REF!</definedName>
    <definedName name="SUBTOTAL">#REF!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T.muro">[3]Materiales!$D$82:$D$88</definedName>
    <definedName name="TA" localSheetId="0">[10]PRESUPUESTO!#REF!</definedName>
    <definedName name="TA">[10]PRESUPUESTO!#REF!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B" localSheetId="0">[10]PRESUPUESTO!#REF!</definedName>
    <definedName name="TB">[10]PRESUPUESTO!#REF!</definedName>
    <definedName name="TC" localSheetId="0">[10]PRESUPUESTO!#REF!</definedName>
    <definedName name="TC">[10]PRESUPUESTO!#REF!</definedName>
    <definedName name="TE" localSheetId="0">[10]PRESUPUESTO!#REF!</definedName>
    <definedName name="TE">[10]PRESUPUESTO!#REF!</definedName>
    <definedName name="Teja_eternit_No_6" localSheetId="0">#REF!</definedName>
    <definedName name="Teja_eternit_No_6">#REF!</definedName>
    <definedName name="Thiner" localSheetId="0">#REF!</definedName>
    <definedName name="Thiner">#REF!</definedName>
    <definedName name="Tintilla_para_madera" localSheetId="0">#REF!</definedName>
    <definedName name="Tintilla_para_madera">#REF!</definedName>
    <definedName name="TIPO.COL" localSheetId="0">#REF!</definedName>
    <definedName name="TIPO.COL">#REF!</definedName>
    <definedName name="Tiras_Alistado_3_x_3_x_3" localSheetId="0">#REF!</definedName>
    <definedName name="Tiras_Alistado_3_x_3_x_3">#REF!</definedName>
    <definedName name="titu" localSheetId="0">#REF!</definedName>
    <definedName name="titu">#REF!</definedName>
    <definedName name="titu2" localSheetId="0">#REF!</definedName>
    <definedName name="titu2">#REF!</definedName>
    <definedName name="_xlnm.Print_Titles" localSheetId="0">'PPTO IPIALES'!$1:$6</definedName>
    <definedName name="TL" localSheetId="0">[10]PRESUPUESTO!#REF!</definedName>
    <definedName name="TL">[10]PRESUPUESTO!#REF!</definedName>
    <definedName name="Toma_telefónica" localSheetId="0">#REF!</definedName>
    <definedName name="Toma_telefónica">#REF!</definedName>
    <definedName name="Toma_Trifásica" localSheetId="0">#REF!</definedName>
    <definedName name="Toma_Trifásica">#REF!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xement_1_A_Impermeabilizante_Integral" localSheetId="0">#REF!</definedName>
    <definedName name="Toxement_1_A_Impermeabilizante_Integral">#REF!</definedName>
    <definedName name="Trafico_liviano_espesor_6_cm._Ref._R25CE_Fibrit" localSheetId="0">#REF!</definedName>
    <definedName name="Trafico_liviano_espesor_6_cm._Ref._R25CE_Fibrit">#REF!</definedName>
    <definedName name="TRANSPORI" hidden="1">{#N/A,#N/A,TRUE,"INGENIERIA";#N/A,#N/A,TRUE,"COMPRAS";#N/A,#N/A,TRUE,"DIRECCION";#N/A,#N/A,TRUE,"RESUMEN"}</definedName>
    <definedName name="Transporte">[10]Trans!$A$12:$I$63</definedName>
    <definedName name="Transporte_Andamio" localSheetId="0">#REF!</definedName>
    <definedName name="Transporte_Andamio">#REF!</definedName>
    <definedName name="Traperos" localSheetId="0">#REF!</definedName>
    <definedName name="Traperos">#REF!</definedName>
    <definedName name="Triplex_Andes_Pizano_14_mm" localSheetId="0">#REF!</definedName>
    <definedName name="Triplex_Andes_Pizano_14_mm">#REF!</definedName>
    <definedName name="TTA" localSheetId="0">[10]PRESUPUESTO!#REF!</definedName>
    <definedName name="TTA">[10]PRESUPUESTO!#REF!</definedName>
    <definedName name="TTB" localSheetId="0">[10]PRESUPUESTO!#REF!</definedName>
    <definedName name="TTB">[10]PRESUPUESTO!#REF!</definedName>
    <definedName name="TTC" localSheetId="0">[10]PRESUPUESTO!#REF!</definedName>
    <definedName name="TTC">[10]PRESUPUESTO!#REF!</definedName>
    <definedName name="TTE" localSheetId="0">[10]PRESUPUESTO!#REF!</definedName>
    <definedName name="TTE">[10]PRESUPUESTO!#REF!</definedName>
    <definedName name="TTL" localSheetId="0">[10]PRESUPUESTO!#REF!</definedName>
    <definedName name="TTL">[10]PRESUPUESTO!#REF!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UNDS">[6]UNDS!$A:$B</definedName>
    <definedName name="USD" localSheetId="0">'PPTO IPIALES'!#REF!</definedName>
    <definedName name="USD">#REF!</definedName>
    <definedName name="USO_RADIO" localSheetId="0">#REF!</definedName>
    <definedName name="USO_RADIO">#REF!</definedName>
    <definedName name="UUUU" localSheetId="0">#REF!</definedName>
    <definedName name="UUUU">#REF!</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la_Informativa_Licencia_2.00X1.00" localSheetId="0">#REF!</definedName>
    <definedName name="Valla_Informativa_Licencia_2.00X1.00">#REF!</definedName>
    <definedName name="valor1" localSheetId="0">#REF!</definedName>
    <definedName name="valor1">#REF!</definedName>
    <definedName name="VALOR1222" localSheetId="0">#REF!</definedName>
    <definedName name="VALOR1222">#REF!</definedName>
    <definedName name="valor2" localSheetId="0">#REF!</definedName>
    <definedName name="valor2">#REF!</definedName>
    <definedName name="VALOR3" localSheetId="0">#REF!</definedName>
    <definedName name="VALOR3">#REF!</definedName>
    <definedName name="VALOR55" localSheetId="0">#REF!</definedName>
    <definedName name="VALOR55">#REF!</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ENTANAS">[3]Materiales!$D$296:$D$314</definedName>
    <definedName name="Vibrador_a_Gasolina" localSheetId="0">#REF!</definedName>
    <definedName name="Vibrador_a_Gasolina">#REF!</definedName>
    <definedName name="Vibrocompactador_a_gasolina" localSheetId="0">#REF!</definedName>
    <definedName name="Vibrocompactador_a_gasolina">#REF!</definedName>
    <definedName name="Viniltex" localSheetId="0">#REF!</definedName>
    <definedName name="Viniltex">#REF!</definedName>
    <definedName name="Viniltex_blanco" localSheetId="0">#REF!</definedName>
    <definedName name="Viniltex_blanco">#REF!</definedName>
    <definedName name="VNA">[3]DEF!$C$7</definedName>
    <definedName name="Volqueta_3.00_m" localSheetId="0">#REF!</definedName>
    <definedName name="Volqueta_3.00_m">#REF!</definedName>
    <definedName name="Volqueta_Viaje_6_m3" localSheetId="0">#REF!</definedName>
    <definedName name="Volqueta_Viaje_6_m3">#REF!</definedName>
    <definedName name="volumenes" localSheetId="0">#REF!</definedName>
    <definedName name="volumenes">#REF!</definedName>
    <definedName name="vvv" localSheetId="0">#REF!</definedName>
    <definedName name="vvv">#REF!</definedName>
    <definedName name="W" localSheetId="0">#REF!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 localSheetId="0">#REF!</definedName>
    <definedName name="wWW">#REF!</definedName>
    <definedName name="wwwwwww" localSheetId="0">#REF!</definedName>
    <definedName name="wwwwwww">#REF!</definedName>
    <definedName name="x">[14]DEF!$B$73:$B$102</definedName>
    <definedName name="xx">[14]DEF!$B$73:$B$102</definedName>
    <definedName name="Yeso" localSheetId="0">#REF!</definedName>
    <definedName name="Yeso">#REF!</definedName>
    <definedName name="Zocalo_en_acero_inoxidable_e_0_10_ML" localSheetId="0">#REF!</definedName>
    <definedName name="Zocalo_en_acero_inoxidable_e_0_10_ML">#REF!</definedName>
    <definedName name="Zorra_Metalica__Ruedas_de_Caucho" localSheetId="0">#REF!</definedName>
    <definedName name="Zorra_Metalica__Ruedas_de_Caucho">#REF!</definedName>
    <definedName name="ZZ">[15]DEF!$B$64:$B$73</definedName>
  </definedNames>
  <calcPr calcId="152511" iterate="1" iterateCount="500"/>
</workbook>
</file>

<file path=xl/calcChain.xml><?xml version="1.0" encoding="utf-8"?>
<calcChain xmlns="http://schemas.openxmlformats.org/spreadsheetml/2006/main">
  <c r="C3" i="14" l="1"/>
  <c r="E11" i="14" s="1"/>
  <c r="G11" i="14" s="1"/>
  <c r="E12" i="14" s="1"/>
  <c r="G12" i="14" s="1"/>
  <c r="E13" i="14" s="1"/>
  <c r="G13" i="14" s="1"/>
  <c r="I12" i="14" s="1"/>
  <c r="E17" i="14" l="1"/>
  <c r="G17" i="14" s="1"/>
  <c r="E18" i="14" s="1"/>
  <c r="G18" i="14" s="1"/>
  <c r="E20" i="14"/>
  <c r="G20" i="14" s="1"/>
  <c r="E21" i="14" s="1"/>
  <c r="G21" i="14" s="1"/>
  <c r="E22" i="14" s="1"/>
  <c r="G22" i="14" s="1"/>
  <c r="I21" i="14" s="1"/>
  <c r="E14" i="14"/>
  <c r="G14" i="14" s="1"/>
  <c r="E15" i="14" s="1"/>
  <c r="G15" i="14" s="1"/>
  <c r="E16" i="14" s="1"/>
  <c r="G16" i="14" s="1"/>
  <c r="I15" i="14" s="1"/>
  <c r="E8" i="14"/>
  <c r="G8" i="14" s="1"/>
  <c r="E9" i="14" s="1"/>
  <c r="G9" i="14" s="1"/>
  <c r="E10" i="14" s="1"/>
  <c r="G10" i="14" s="1"/>
  <c r="I9" i="14" s="1"/>
  <c r="E30" i="14"/>
  <c r="F30" i="14" s="1"/>
  <c r="H29" i="14" s="1"/>
  <c r="I13" i="14"/>
  <c r="H11" i="14"/>
  <c r="H20" i="14" l="1"/>
  <c r="H21" i="14"/>
  <c r="E19" i="14"/>
  <c r="G19" i="14" s="1"/>
  <c r="H18" i="14" s="1"/>
  <c r="H13" i="14"/>
  <c r="I16" i="14"/>
  <c r="H15" i="14"/>
  <c r="H9" i="14"/>
  <c r="H8" i="14"/>
  <c r="H10" i="14"/>
  <c r="H16" i="14"/>
  <c r="I10" i="14"/>
  <c r="H12" i="14"/>
  <c r="H14" i="14"/>
  <c r="H19" i="14" l="1"/>
  <c r="H22" i="14"/>
  <c r="H17" i="14"/>
  <c r="I18" i="14"/>
  <c r="I19" i="14"/>
  <c r="D27" i="14" l="1"/>
  <c r="C5" i="14" s="1"/>
</calcChain>
</file>

<file path=xl/sharedStrings.xml><?xml version="1.0" encoding="utf-8"?>
<sst xmlns="http://schemas.openxmlformats.org/spreadsheetml/2006/main" count="690" uniqueCount="451">
  <si>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</si>
  <si>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</si>
  <si>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</si>
  <si>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</si>
  <si>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</si>
  <si>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</si>
  <si>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</si>
  <si>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</si>
  <si>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</si>
  <si>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</si>
  <si>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</si>
  <si>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</si>
  <si>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</si>
  <si>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</si>
  <si>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</si>
  <si>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Tramites de estudio de factibilidad de aumento de carga ante la empresa electrificadora local. Incluye todos los documentos y autorizaciones necesarias para cumplir con dicha actividad.</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</si>
  <si>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</si>
  <si>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</si>
  <si>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</si>
  <si>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</si>
  <si>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</si>
  <si>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</si>
  <si>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</si>
  <si>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</si>
  <si>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</si>
  <si>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</si>
  <si>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</si>
  <si>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</si>
  <si>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</si>
  <si>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</si>
  <si>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</si>
  <si>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</si>
  <si>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</si>
  <si>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</si>
  <si>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</si>
  <si>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</si>
  <si>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</si>
  <si>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</si>
  <si>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</si>
  <si>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</si>
  <si>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</si>
  <si>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</si>
  <si>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</si>
  <si>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</si>
  <si>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</si>
  <si>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</si>
  <si>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</si>
  <si>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</si>
  <si>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</si>
  <si>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</si>
  <si>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</si>
  <si>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</si>
  <si>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</si>
  <si>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</si>
  <si>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</si>
  <si>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</si>
  <si>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</si>
  <si>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</si>
  <si>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</si>
  <si>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</si>
  <si>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</si>
  <si>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</si>
  <si>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</si>
  <si>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</si>
  <si>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</si>
  <si>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</si>
  <si>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</si>
  <si>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</si>
  <si>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</si>
  <si>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</si>
  <si>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</si>
  <si>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</si>
  <si>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</si>
  <si>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</si>
  <si>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</si>
  <si>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</si>
  <si>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</si>
  <si>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</si>
  <si>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</si>
  <si>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EXCAVACIONES, RELLENOS Y REEMPLAZOS.</t>
  </si>
  <si>
    <t>Descapote manual de capa vegetal h.prom&lt;=30 cm. Incluye cargue, retiro, disposición de escombros a sitio aprobado por la autoridad ambiental.</t>
  </si>
  <si>
    <t>Excavación mecánica en material común. Incluye cargue, retiro, disposición de escombros a sitio aprobado por la autoridad ambiental.</t>
  </si>
  <si>
    <t>Relleno manual con recebo común compactado. Incluye extendido, humedecimiento y compactación.</t>
  </si>
  <si>
    <t>CONCRETOS PARA CIMENTACIÓN.</t>
  </si>
  <si>
    <t>CIMENTACIÓN SUPERFICIAL.</t>
  </si>
  <si>
    <t>Concreto pobre de limpieza /solado e.= 5 cm f'c=2000 PSI.</t>
  </si>
  <si>
    <t>Cimientos en Concreto ciclópeo, 60% piedra rajón o media songa / 40% de concreto f'c=3000 PSI. No incluye formaletería por ser fundido contra terreno.</t>
  </si>
  <si>
    <t>Acero de 60.000 PSI 420 MPa. Incluye corte, figurado y fijación.</t>
  </si>
  <si>
    <t>Mallas electrosoldadas. Incluye corte y fijación.</t>
  </si>
  <si>
    <t>REDES SECAS.</t>
  </si>
  <si>
    <t>CANALIZACIONES PARA CABLEADO ELÉCTRICO MEDIA TENSIÓN.</t>
  </si>
  <si>
    <t>OBRAS CIVILES MEDIA TENSIÓN Y BAJA TENSIÓN.</t>
  </si>
  <si>
    <t>ACOMETIDAS MEDIO TENSIÓN.</t>
  </si>
  <si>
    <t>PUESTA A TIERRA DE LA DERIVACIÓN DE MEDIA TENSIÓN Y SUBESTACIÓN.</t>
  </si>
  <si>
    <t>PUESTA A TIERRA DEL SISTEMA DE PROTECCIÓN CONTRA DESCARGAS ATMOSFÉRICAS.</t>
  </si>
  <si>
    <t>ESTRUCTURAS (Concreto, metal, madera) Y CONCRETOS ARQUITECTÓNICOS.</t>
  </si>
  <si>
    <t>ESTRUCTURAS DE CONCRETO.</t>
  </si>
  <si>
    <t>ELEMENTOS VERTICALES ESTRUCTURALES DE CONCRETO.</t>
  </si>
  <si>
    <t>Columnas cuadradas y/o rectangulares en concreto a la vista f'c=4000 PSI, con formaleta tablero liso aglomerado e.=19 mm tipo Formaleta T de TABLEMAC, con bordes achaflanados. NO incluye aceros.</t>
  </si>
  <si>
    <t>PLACAS ESTRUCTURALES DE CONCRETO.</t>
  </si>
  <si>
    <t>Placas aligeradas h.=35 cm en concreto sin torta inferior f'c=4000 PSI, formaletería (parales, cerchas, camillas, etc.) y casetón en poliestireno expandido (icopor) recuperable y reutilizable para acabado nervado a la vista, con bordes achaflanados. Incluye cortagotera perimetral en la cara inferior según diseño. NO incluye aceros ni mallas electrosoldadas.</t>
  </si>
  <si>
    <t>CONCRETOS ARQUITECTÓNICOS.</t>
  </si>
  <si>
    <t>ACEROS DE REFUERZO PARA ESTRUCTURAS EN CONCRETO Y RELACIONADOS.</t>
  </si>
  <si>
    <t>MAMPOSTERÍAS Y RELACIONADOS.</t>
  </si>
  <si>
    <t>MAMPOSTERÍA DE CONCRETO.</t>
  </si>
  <si>
    <t>Muros e.=20 cm en bloque de concreto 20x20x40 cm (a x h x L) acabado abusardado, color natural (gris), tipo Bloque Split PI-20 13Mpa de DECOBLOCK o equivalente de igual calidad o superior. Incluye mortero de pega y emboquille. NO incluye aceros de refuerzos, ni grafiles, ni grouting de dovelado.</t>
  </si>
  <si>
    <t>MAMPOSTERÍA DE ARCILLA.</t>
  </si>
  <si>
    <t>OTROS MAMPUESTOS.</t>
  </si>
  <si>
    <t>ELEMENTOS ESTRUCTURALES RELACIONADOS CON LA MAMPOSTERÍA.</t>
  </si>
  <si>
    <t>Relleno de dovelas de mampostería con grouting f'c=3000 PSI, tanto para muros altos como bajos, para su confinamiento y cumplimiento de la NSR. NO incluye acero de refuerzo.</t>
  </si>
  <si>
    <t>ACEROS DE REFUERZO PARA MAMPOSTERÍA Y RELACIONADOS.</t>
  </si>
  <si>
    <t>DERIVACIÓN DE RED DE MEDIA TENSIÓN Y SUBESTACIÓN.</t>
  </si>
  <si>
    <t>ADECUACIÓN DE INFRAESTRUCTURA MEDIA TENSIÓN.</t>
  </si>
  <si>
    <t>EQUIPOS SUBESTACIÓN Y MEDIA TENSIÓN.</t>
  </si>
  <si>
    <t>CARPINTERÍA METÁLICA PARA CELDA DE PROTECCIÓN Y TRANSFORMADOR.</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</si>
  <si>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</si>
  <si>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</si>
  <si>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</si>
  <si>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</si>
  <si>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</si>
  <si>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</si>
  <si>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</si>
  <si>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</si>
  <si>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</si>
  <si>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RED CABLEADO ESTRUCTURADO PARA VOZ Y DATOS.</t>
  </si>
  <si>
    <t>CANALIZACIONES DE VOZ Y DATOS.</t>
  </si>
  <si>
    <t>ACOMETIDAS Y CABLEADOS DE VOZ Y DATOS.</t>
  </si>
  <si>
    <t>SALIDAS DE VOZ Y DATOS.</t>
  </si>
  <si>
    <t>APARATOS Y EQUIPOS VOZ Y DATOS.</t>
  </si>
  <si>
    <t>RED DE CIRCUITO CERRADO DE TELEVISIÓN CCTV.</t>
  </si>
  <si>
    <t>APARATOS Y EQUIPOS RED CCTV.</t>
  </si>
  <si>
    <t>TRÁMITES Y PERMISOS.</t>
  </si>
  <si>
    <t>ALISTADOS, IMPERMEABILIZACIONES, ACABADOS DE CUBIERTAS Y SISTEMAS DE FACHADA.</t>
  </si>
  <si>
    <t>ALISTADOS E IMPERMEABILIZACIONES.</t>
  </si>
  <si>
    <t>CUBIERTAS, TERRAZAS, MATERAS.</t>
  </si>
  <si>
    <t>Impermeabilización con sistema de membrana a base de PVC plastificado calandrado y con refuerzo en armadura de poiéster de alta tenacidad; primera capa con geotextil NT 1600; segunda capa con membranas PVC tipo Sikaplan 12 NTR de SIKA o equivalente de igual calidad o superior, implementando perfiles de fijación del proveedor. Incluye suministro y aplicación de todo el sistema, limpieza y preparación (pañetado) de la superficie, sello perimetral con masilla de poliuretano tipo SIkaflex PRO 3 WF o equivalente, y perfiles de borde (se implementará imprimante). USO NO TRANSITABLE.</t>
  </si>
  <si>
    <t>FACHADAS.</t>
  </si>
  <si>
    <t>CARPINTERÍA METÁLICA (Aluminio, acero y otros).</t>
  </si>
  <si>
    <t>CARPINTERÍA EN ACERO.</t>
  </si>
  <si>
    <t>PUERTAS EN ACERO.</t>
  </si>
  <si>
    <t>ILUMINACIÓN.</t>
  </si>
  <si>
    <t>LUMINARIAS LÁMPARAS.</t>
  </si>
  <si>
    <t>LUMINARIAS BALAS Y APLIQUES (Incrustar, Sobreponer, Descolgar).</t>
  </si>
  <si>
    <t>LUMINARIAS DE DESCARGA (Reflectores y Proyectores).</t>
  </si>
  <si>
    <t>LUMINARIAS DE URBANISMO Y ZONAS EXTERIORES.</t>
  </si>
  <si>
    <t>LUMINARIAS DE EMERGENCIA.</t>
  </si>
  <si>
    <t>OBRAS EXTERIORES Y ZONAS LIBRES (dentro del lindero del lote).</t>
  </si>
  <si>
    <t>ZONAS DURAS.</t>
  </si>
  <si>
    <t>SUPERFICIES Y ACABADOS.</t>
  </si>
  <si>
    <t>Suministro y aplicación de sellante elástico de poliuretano de alta resistencia química para juntas de dilatación de medidas Pf.&lt;=4,0 mm a.&lt;=6,0 mm, tipo Sikaflex Pro 3 WF de SIKA o equivalente de igual calidad o superior. Incluye limpieza en seco de las caras laterales de contacto, y perfil cilíndrico de espuma de polietileno de célula cerrada ø.=3/8" (10,0 mm) para limitar la profundidad a rellenar, tipo SikaRod de SIKA o equivalente.</t>
  </si>
  <si>
    <t>Corte en placa para dilataciones de piso, con máquina cortadora y disco diamantado h.=1/3 espesor de la placa de contrapiso / entrepiso Pf.&lt;=4,0 cm (ver adicional el ítem de sellante).</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</si>
  <si>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</si>
  <si>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</si>
  <si>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</si>
  <si>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Impermeabilización superficial de fachadas con acabado de origen mineral (ladrillo, piedra, mármol, concreto, pañete, barro, etc.) con hidrófugo incoloro con base en siliconas, garantizando una durabilidad del producto aplicado de 7 a 10 años, tipo Sika Transparente 10 de SIKA o equivalente de igual calidad o superior, aplicado en dos (2) capas. Incluye limpieza y preparación de superficie, implementos para trabajos en altura.</t>
  </si>
  <si>
    <t>MOVIMIENTOS DE TIERRAS, CIMENTACIONES, Y OTROS ENTERRADOS / SUBTERRÁNEOS DE TIPO ESTRUCTURAL.</t>
  </si>
  <si>
    <t>ACEROS DE REFUERZO PARA ELEMENTOS ESTRUCTURALES ENTERRADOS / SUBTERRÁNEOS.</t>
  </si>
  <si>
    <t>Puerta entamborada con hoja e.=4,0 cm en lámina CR cal. 18, de doble apertura horizontal (apertura a media altura), para servicio de entrega de elementos; con marco figurado en lámina, refuerzos internos en perfilería metálica para hoja tambor bisagras y para cerradura,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</si>
  <si>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Suministro e instalación  de poste en concreto con una capacidad  510 Kg. de rotura 12m, incluye la hincada, relleno, aplomada, templete y todos los elementos, accesorios y actividades necesarias para su correcta instalación.</t>
  </si>
  <si>
    <t>Suministro e Instalación de Tubería PVC de 3/4",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</si>
  <si>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</si>
  <si>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</si>
  <si>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</si>
  <si>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Metálica Galvanizada IMC de 1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</si>
  <si>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</si>
  <si>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1/2", Incluye Todos los Elementos y Accesorios Necesarios para su Correcto Montaje y  Funcionamiento.</t>
  </si>
  <si>
    <t>Red eléctrica Trifásica en Cable de Cu en 4 x N°  6 AWG (3 Fases + 1 Neutro) + 1 x N° 8T AWG  THHN/THWN 90°</t>
  </si>
  <si>
    <t>Red eléctrica Trifásica en Cable de Cu en 4 x N°  4 AWG (3 Fases + 1 Neutro) + 1 x N° 6T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</si>
  <si>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</si>
  <si>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</si>
  <si>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</si>
  <si>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Trifásica en Cable de Cu en 3x(2Fx1/0AWG) + 2NX1/0AWG + 1Tx4AWG THHN/THWN 90°</t>
  </si>
  <si>
    <t>Red eléctrica Bifásica en Cable de Cu en 3 x N°  2/0 AWG (2 Fases + 1 Neutro) + 1 x N° 1/0 T AWG  THHN/THWN 90°</t>
  </si>
  <si>
    <t>Red eléctrica Monofásica en Cable de Cu en 2 x N°  4 AWG (1 Fase + 1 Neutro) + 1 x N° 6T AWG  THHN/THWN 90°</t>
  </si>
  <si>
    <t>Red eléctrica Monofásica en Cable de Cu en 2 x N°  2 AWG (1 Fase + 1 Neutro) + 1 x N° 4T AWG  THHN/THWN 90°</t>
  </si>
  <si>
    <t>Toma de Seguridad de 32 Amp (twist lock)</t>
  </si>
  <si>
    <t>Suministro e Instalación Tomacorriente dobles normales con polo a tierra mas tapa Incluye  todos los accesorios y actividades para su correcto funcionamiento.</t>
  </si>
  <si>
    <t>Patch Panel de 24 puertos Cat 6</t>
  </si>
  <si>
    <t>Proceso de anclaje para varilla 1/2" perforando una profundidad de 10 cm (indiferente de la longitud de la varilla a incrustar posteriormente). Incluye perforación con broca de diámetro superior, limpieza, inyección del epóxico e incrustación de la varilla. NO incluye la varilla de acero.</t>
  </si>
  <si>
    <t>Maniobra en linea viva de conexión de nueva subestacion; desconexion de la existente y energizacion</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</si>
  <si>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</si>
  <si>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</si>
  <si>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</si>
  <si>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</si>
  <si>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10. INSTALACIONES ELÉCTRICAS, DE COMUNICACIONES, SEGURIDAD Y SONIDO (redes y equipos).</t>
  </si>
  <si>
    <t>SUBTOTAL 16. CARPINTERÍA METÁLICA (Aluminio, acero y otros).</t>
  </si>
  <si>
    <t>SUBTOTAL 20. ILUMINACIÓN.</t>
  </si>
  <si>
    <t>SUBTOTAL 24. OBRAS EXTERIORES Y ZONAS LIBRES (dentro del lindero del lote).</t>
  </si>
  <si>
    <t>Red de entrada y salida en Cable Encauchetado 3 x No. 12 LS-HFFR.</t>
  </si>
  <si>
    <t>Red eléctrica Trifásica en Cable de Cu en 4 x N°  8 AWG (3 Fases + 1 Neutro) + 1 x N° 10T AWG  LS-HFFR°</t>
  </si>
  <si>
    <t>Red eléctrica Monofásica en Cable de Cu en 2 x N°  10 AWG (1 Fase + 1 Neutro) + 1 x N° 12T AWG  LS-HFFR</t>
  </si>
  <si>
    <t>Cable UTP Cat 6a</t>
  </si>
  <si>
    <t>Organizador doble ranurado de cableado horizontales. con protección de radio de curvatura, con tapa Heavy Duty.</t>
  </si>
  <si>
    <t xml:space="preserve">u </t>
  </si>
  <si>
    <t>Zapatas en concreto f'c=4000 PSI. Incluye porcentaje de formaletería ordinaria para los sitios donde no se funda contra terreno. NO incluye aceros.</t>
  </si>
  <si>
    <t>Vigas de cimentación en concreto f'c=4000 PSI. Incluye porcentaje de formaletería ordinaria para los sitios donde no se funda contra terreno. NO incluye aceros.</t>
  </si>
  <si>
    <t>Suministro e Instalación de luminaria Tipo tortuga led 9W compacta, IP 65, para areas exteriores y pasillos incluye: La conexion  Se realiza cable encauchetado 3X16 AWG hasta 3 metros, Tuberia EMT 3/4, caja metalica o tipo inyectada para exteriores, tapa ciega o inyectada, prensa estopa, y todos los accesorios y actividades para su correcto funcionamiento.</t>
  </si>
  <si>
    <t>MANTENIMIENTO DE LUMINARIAS</t>
  </si>
  <si>
    <t>Placa de contrapiso en concreto e.&gt;12,6&lt;=15,0 cm f'c=4000 PSI. Incluye polietileno cal.4 negro en doble capa como aislante e impermeabilizante contra rellenos, ejecución de dilataciones inducidas con listones de madera ubicados según planos de diseño. NO incluye aceros ni mallas electrosoldadas.</t>
  </si>
  <si>
    <r>
      <t xml:space="preserve">Suministro e instalación de </t>
    </r>
    <r>
      <rPr>
        <b/>
        <sz val="8"/>
        <rFont val="Calibri"/>
        <family val="2"/>
        <scheme val="minor"/>
      </rPr>
      <t>bandeja tipo canastilla</t>
    </r>
    <r>
      <rPr>
        <sz val="8"/>
        <rFont val="Calibri"/>
        <family val="2"/>
        <scheme val="minor"/>
      </rPr>
      <t xml:space="preserve"> 54x8x300mm EZ, Incluye todos los elementos de ensamble fijación riel RCSN  (con elementos certificados y avalados por la marca), aterrizamiento y accesorios para su correcto montaje y  funcionamiento.</t>
    </r>
  </si>
  <si>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t>
    </r>
  </si>
  <si>
    <t>DIRECTOR DE INFRAESTRUCTURA</t>
  </si>
  <si>
    <t>15.1</t>
  </si>
  <si>
    <t>15.1.2</t>
  </si>
  <si>
    <t>15.1.2.12</t>
  </si>
  <si>
    <t>15.1.3</t>
  </si>
  <si>
    <t>15.1.3.1</t>
  </si>
  <si>
    <t>16.2</t>
  </si>
  <si>
    <t>16.2.3</t>
  </si>
  <si>
    <t>16.2.3.8</t>
  </si>
  <si>
    <t>.16</t>
  </si>
  <si>
    <t>20.1</t>
  </si>
  <si>
    <t>20.1.5</t>
  </si>
  <si>
    <t>20.2</t>
  </si>
  <si>
    <t>20.2.4</t>
  </si>
  <si>
    <t>20.3</t>
  </si>
  <si>
    <t>20.4</t>
  </si>
  <si>
    <t>20.5</t>
  </si>
  <si>
    <t>20.5.1</t>
  </si>
  <si>
    <t>20.6</t>
  </si>
  <si>
    <t>.20</t>
  </si>
  <si>
    <t>24.4</t>
  </si>
  <si>
    <t>24.4.4</t>
  </si>
  <si>
    <t>24.4.4.1</t>
  </si>
  <si>
    <t>24.4.4.4</t>
  </si>
  <si>
    <t>.24</t>
  </si>
  <si>
    <t>2.1</t>
  </si>
  <si>
    <t>2.1.1</t>
  </si>
  <si>
    <t>2.1.3</t>
  </si>
  <si>
    <t>2.1.4</t>
  </si>
  <si>
    <t>2.1.11</t>
  </si>
  <si>
    <t>2.2</t>
  </si>
  <si>
    <t>2.2.1</t>
  </si>
  <si>
    <t>2.2.1.1</t>
  </si>
  <si>
    <t>2.2.1.3</t>
  </si>
  <si>
    <t>2.2.1.7</t>
  </si>
  <si>
    <t>2.2.1.11</t>
  </si>
  <si>
    <t>2.2.1.27</t>
  </si>
  <si>
    <t>2.4</t>
  </si>
  <si>
    <t>2.4.1</t>
  </si>
  <si>
    <t>2.4.2</t>
  </si>
  <si>
    <t>.2</t>
  </si>
  <si>
    <t>3.3</t>
  </si>
  <si>
    <t>3.3.1</t>
  </si>
  <si>
    <t>3.3.1.7</t>
  </si>
  <si>
    <t>3.3.2</t>
  </si>
  <si>
    <t>3.3.3</t>
  </si>
  <si>
    <t>3.3.4</t>
  </si>
  <si>
    <t>3.3.4.1</t>
  </si>
  <si>
    <t>3.3.5</t>
  </si>
  <si>
    <t>.3</t>
  </si>
  <si>
    <t>4.1</t>
  </si>
  <si>
    <t>4.1.1</t>
  </si>
  <si>
    <t>4.1.1.2</t>
  </si>
  <si>
    <t>4.1.3</t>
  </si>
  <si>
    <t>4.1.3.20</t>
  </si>
  <si>
    <t>4.2</t>
  </si>
  <si>
    <t>4.3</t>
  </si>
  <si>
    <t>4.3.1</t>
  </si>
  <si>
    <t>4.3.2</t>
  </si>
  <si>
    <t>.4</t>
  </si>
  <si>
    <t>5.1</t>
  </si>
  <si>
    <t>5.1.5</t>
  </si>
  <si>
    <t>5.2</t>
  </si>
  <si>
    <t>5.3</t>
  </si>
  <si>
    <t>5.4</t>
  </si>
  <si>
    <t>5.4.4</t>
  </si>
  <si>
    <t>5.5</t>
  </si>
  <si>
    <t>5.5.3</t>
  </si>
  <si>
    <t>5.5.6</t>
  </si>
  <si>
    <t>.5</t>
  </si>
  <si>
    <t>10.1</t>
  </si>
  <si>
    <t>10.1.1</t>
  </si>
  <si>
    <t>10.1.1.1</t>
  </si>
  <si>
    <t>10.1.1.2</t>
  </si>
  <si>
    <t>10.1.1.3</t>
  </si>
  <si>
    <t>10.1.1.5</t>
  </si>
  <si>
    <t>10.1.1.14</t>
  </si>
  <si>
    <t>10.1.1.17</t>
  </si>
  <si>
    <t>10.1.1.18</t>
  </si>
  <si>
    <t>10.1.2</t>
  </si>
  <si>
    <t>10.1.2.7</t>
  </si>
  <si>
    <t>10.1.3</t>
  </si>
  <si>
    <t>10.1.3.3</t>
  </si>
  <si>
    <t>10.2</t>
  </si>
  <si>
    <t>10.2.1</t>
  </si>
  <si>
    <t>10.2.1.2</t>
  </si>
  <si>
    <t>10.2.1.12</t>
  </si>
  <si>
    <t>10.2.1.13</t>
  </si>
  <si>
    <t>10.2.1.15</t>
  </si>
  <si>
    <t>10.2.1.22</t>
  </si>
  <si>
    <t>10.2.1.26</t>
  </si>
  <si>
    <t>10.2.1.29</t>
  </si>
  <si>
    <t>10.2.1.37</t>
  </si>
  <si>
    <t>10.2.1.38</t>
  </si>
  <si>
    <t>10.2.1.39</t>
  </si>
  <si>
    <t>10.2.2</t>
  </si>
  <si>
    <t>10.2.2.2</t>
  </si>
  <si>
    <t>10.2.2.5</t>
  </si>
  <si>
    <t>10.2.2.7</t>
  </si>
  <si>
    <t>10.2.2.8</t>
  </si>
  <si>
    <t>10.2.2.9</t>
  </si>
  <si>
    <t>10.2.2.10</t>
  </si>
  <si>
    <t>10.2.2.11</t>
  </si>
  <si>
    <t>10.2.2.12</t>
  </si>
  <si>
    <t>10.2.2.14</t>
  </si>
  <si>
    <t>10.2.2.17</t>
  </si>
  <si>
    <t>10.2.2.25</t>
  </si>
  <si>
    <t>10.2.2.27</t>
  </si>
  <si>
    <t>10.2.2.30</t>
  </si>
  <si>
    <t>10.2.2.31</t>
  </si>
  <si>
    <t>10.2.2.51</t>
  </si>
  <si>
    <t>10.2.3</t>
  </si>
  <si>
    <t>10.2.3.5</t>
  </si>
  <si>
    <t>10.2.3.26</t>
  </si>
  <si>
    <t>10.2.3.28</t>
  </si>
  <si>
    <t>10.2.3.30</t>
  </si>
  <si>
    <t>10.2.3.31</t>
  </si>
  <si>
    <t>10.2.4</t>
  </si>
  <si>
    <t>10.2.4.1</t>
  </si>
  <si>
    <t>10.2.4.2</t>
  </si>
  <si>
    <t>10.2.4.3</t>
  </si>
  <si>
    <t>10.2.4.6</t>
  </si>
  <si>
    <t>10.2.4.11</t>
  </si>
  <si>
    <t>10.2.4.14</t>
  </si>
  <si>
    <t>10.2.4.17</t>
  </si>
  <si>
    <t>10.2.4.18</t>
  </si>
  <si>
    <t>10.2.4.21</t>
  </si>
  <si>
    <t>10.2.4.23</t>
  </si>
  <si>
    <t>10.2.5</t>
  </si>
  <si>
    <t>10.2.5.5</t>
  </si>
  <si>
    <t>10.2.5.6</t>
  </si>
  <si>
    <t>10.2.5.10</t>
  </si>
  <si>
    <t>10.2.5.12</t>
  </si>
  <si>
    <t>10.2.5.14</t>
  </si>
  <si>
    <t>10.2.5.15</t>
  </si>
  <si>
    <t>10.2.6</t>
  </si>
  <si>
    <t>10.2.6.1</t>
  </si>
  <si>
    <t>10.2.6.6</t>
  </si>
  <si>
    <t>10.2.6.8</t>
  </si>
  <si>
    <t>10.2.7</t>
  </si>
  <si>
    <t>10.2.8</t>
  </si>
  <si>
    <t>10.2.8.1</t>
  </si>
  <si>
    <t>10.2.8.3</t>
  </si>
  <si>
    <t>10.2.8.6</t>
  </si>
  <si>
    <t>10.2.8.7</t>
  </si>
  <si>
    <t>10.6</t>
  </si>
  <si>
    <t>10.6.1</t>
  </si>
  <si>
    <t>10.6.1.2</t>
  </si>
  <si>
    <t>10.6.1.3</t>
  </si>
  <si>
    <t>10.6.2</t>
  </si>
  <si>
    <t>10.6.2.3</t>
  </si>
  <si>
    <t>10.6.3</t>
  </si>
  <si>
    <t>10.6.3.1</t>
  </si>
  <si>
    <t>10.6.4</t>
  </si>
  <si>
    <t>10.6.4.9</t>
  </si>
  <si>
    <t>10.11</t>
  </si>
  <si>
    <t>10.11.4</t>
  </si>
  <si>
    <t>10.11.4.5</t>
  </si>
  <si>
    <t>10.14</t>
  </si>
  <si>
    <t>10.14.1</t>
  </si>
  <si>
    <t>10.14.2</t>
  </si>
  <si>
    <t>10.14.4</t>
  </si>
  <si>
    <t>.10</t>
  </si>
  <si>
    <t>Templete directo a tierra incluye excavación para instalación de vigueta de anclaje, relleno, vestida de poste y demás actividades necesarias para la correcta instalación.</t>
  </si>
  <si>
    <t>Suministro y montaje de juego (3 un) de pre moldeados de media tensión uso interior 15 kv cumpliendo la normatividad del operador de red local.</t>
  </si>
  <si>
    <t>Suministro e instalación de cortacircuitos de 15KV 100A de 400MM, incluye montaje, tramites y autorizaciones necesarias ante la electrificadora local  y todos los accesorios y elementos necesarios para su correcto funcionamiento.</t>
  </si>
  <si>
    <t>Suministro e instalación de fusible tipo HH de 25A 24kV</t>
  </si>
  <si>
    <t>Suministro, montaje e instalación de estructura de arranque para red de mt, aérea 13.2 kv,  cumpliendo los requisitos y norma constructiva del operador  de red.</t>
  </si>
  <si>
    <t>Suministro, montaje e instalación de estructura terminal de derivación de circuito de m.t. 13.2 kv, incluye crucetas, diagonales, pararrayos, cortacircuitos, poste en concreto, herrajes y demás accesorios para montaje de la estructura en media tensión.</t>
  </si>
  <si>
    <r>
      <t xml:space="preserve">Suministro e instalación de Bandeja eléctrica tipo </t>
    </r>
    <r>
      <rPr>
        <b/>
        <sz val="8"/>
        <rFont val="Calibri"/>
        <family val="2"/>
        <scheme val="minor"/>
      </rPr>
      <t>ducto cerrado</t>
    </r>
    <r>
      <rPr>
        <sz val="8"/>
        <rFont val="Calibri"/>
        <family val="2"/>
        <scheme val="minor"/>
      </rPr>
      <t xml:space="preserve"> 30x8x2400 redes fuerza, incluye accesorios de instalación, y todos los demás componentes necesarios para garantizar su correcta instalación y funcionamiento.</t>
    </r>
  </si>
  <si>
    <t>Suministro e instalación de caja 2x4 (5800)  tipo inyectada en aluminio, con 2 o 4 salidas de 3/4 , incluye tapa inyectad, prensa estopas, accesorios de fijación, y todos los demás componentes necesarios para garantizar su correcta instalación y funcionamiento.</t>
  </si>
  <si>
    <t>Suministro, montaje y conexión de celda de protección de transformador en media tensión 15 kv entre 300 y 630 kva. incluye fusibles, accesorios y calidades cumpliendo la normatividad del operador de red local.</t>
  </si>
  <si>
    <t>Red eléctrica trenzada 3x12. 1x12 (fase roja, o fase azul, o fase amarilla)+ 1Nx12 (Blanco)+ 1Tx12(verde), con aislamiento LS-HFFR, para uso en salidas en redes reguladas, normales, y de iluminación en oficina.</t>
  </si>
  <si>
    <t>Red eléctrica Trifásica en Cable de Cu en 4 x N°  2 AWG (3 Fases + 1 Neutro) + 1 x N° 4T AWG  THHN/THWN 90°</t>
  </si>
  <si>
    <t>Red eléctrica en cable 3(3 No 250 MCM + 1 No 4/0 + 1 No. 2/0 T AWG - THW), por cárcamo existente.</t>
  </si>
  <si>
    <t>10.2.2.60</t>
  </si>
  <si>
    <t>Suministro y tendido de acometida trifásica en conductores de cobre 3(3no2/0f+1no2/0n+1no1/0t) awg tipo pe-hf-fr-ls-ct por tubo. incluye accesorios para completar la actividad.</t>
  </si>
  <si>
    <t>10.2.2.65</t>
  </si>
  <si>
    <t>Suministro e instalación de Conductor de Continuidad Desnudo No. 12 AWG</t>
  </si>
  <si>
    <t>Suministro, instalación y conexionado de Tablero de Distribución Principal de 225kVA de medidas Aprox 2,0m x 1,5m x 0,6m en lamina Cold Rolled 16mm: Incluye barraje principal (3 barras), barraje neutro y barraje tierra, totalizador de principal (600A), bandeja para totalizadores de caja moldeada de acuerdo a las acometidas existentes: 1(150A); 2(100A); 6(50A) y 3(30A).</t>
  </si>
  <si>
    <t>Suministro e instalación de Tablero Trifásico de Distribución de 12 Circuitos con espacio para totalizador  y puerta</t>
  </si>
  <si>
    <t>Suministro e instalación de Tablero Trifásico de Distribución de 24 Circuitos con espacio para totalizador  y puerta</t>
  </si>
  <si>
    <t>Suministro e instalación de Tablero Trifásico de Distribución de 36 Circuitos con espacio para totalizador  y puerta</t>
  </si>
  <si>
    <t>Suministro e instalación de Tablero Trifásico de Distribución de 42 Circuitos con espacio para totalizador  y puerta</t>
  </si>
  <si>
    <t>Suministro e instalación de Interruptor Monopolar desde 1x15 A hasta 1x40 A,  Tipo Enchufable</t>
  </si>
  <si>
    <t>Suministro e instalación de Interruptor Monopolar de 1x50 A,  Tipo Enchufable</t>
  </si>
  <si>
    <t>Suministro e instalación de Interruptor Bipolar desde 2x15 A hasta 2x40 A,  Tipo Enchufable</t>
  </si>
  <si>
    <t>Suministro e instalación de Interruptor Bipolar de 2x70 A,  Tipo Enchufable</t>
  </si>
  <si>
    <t>Suministro e instalación de Interruptor Tripolar desde 3x15 A hasta 3x40 A,  Tipo Enchufable</t>
  </si>
  <si>
    <t>Suministro e instalación interruptor Automático Tripolar con Unidad de Disparo Termo magnética de 50A , 240 V, UL-489, Incluye su Montaje y Todos los Elementos y Accesorios Necesarios para su Correcto Montaje y Funcionamiento.</t>
  </si>
  <si>
    <t>Suministro e instalación interruptor Automático Tripolar con Unidad de Disparo Termo magnética de 100A , 240 V, UL-489, Incluye su Montaje y Todos los Elementos y Accesorios Necesarios para su Correcto Montaje y Funcionamiento.</t>
  </si>
  <si>
    <t>Suministro e instalación interruptor Automático Tripolar con Unidad de Disparo Termo magnética de 125A, 240 V, UL-489, Incluye su Montaje y Todos los Elementos y Accesorios Necesarios para su Correcto Montaje y Funcionamiento.</t>
  </si>
  <si>
    <t>Suministro e instalación interruptor Automático Tripolar con Unidad de Disparo Termo magnética de 200A, 240 V, UL-489, Incluye su Montaje y Todos los Elementos y Accesorios Necesarios para su Correcto Montaje y Funcionamiento.</t>
  </si>
  <si>
    <t>Suministro e instalación Interruptor Automático Tripolar con Unidad de Disparo Termo magnética de 250A, 240 V. Incluye su Montaje y Todos los Elementos y Accesorios Necesarios para su Correcto Montaje y Funcionamiento.</t>
  </si>
  <si>
    <t xml:space="preserve">Salida para iluminación interna: cableada en 2 No 12 (F.N) + 1 No. 12T en tubería EMT sobre puesta en pared o techo, incluye 0,5 metros de tubería y red eléctrica ,cajas de paso inyectada, apliques, codos, uniones, terminales, conectores resorte y demás accesorios necesarios para su correcta instalación y funcionamiento. </t>
  </si>
  <si>
    <t xml:space="preserve">Salida para iluminación externa: cableada en cable encauchetado 3 No 12, incluye 0,5 metros de tubería y red eléctrica ,conduleta en T inyectada, codos, uniones, terminales, conectores auto desforré y demás accesorios necesarios para su correcta instalación y funcionamiento. </t>
  </si>
  <si>
    <t>Salida interruptor doble en 3 No.12 AWG PVC 3/4: Incluye 0,5 m de tubería PVC regateada por pared, resane y acabados, el interruptor, caja 5800 en aluminio, elementos de fijación y demás accesorios necesarios para la correcta instalación y funcionamiento</t>
  </si>
  <si>
    <t>Salida interruptor doble en 3 No.12 AWG EMT 3/4: Incluye 0,5 m de tubería EMT sobre puesto, el interruptor, caja 2x4 inyectada, elementos de fijación con chazo, grapa doble ala y demás accesorios necesarios para la correcta instalación y funcionamiento</t>
  </si>
  <si>
    <t>Suministro, instalación de salida de interruptor doble, conmutable,  incluye tubería conduit tipo EMTde 1/2", , tubería, accesorios, interruptor de 10 amperios, aparatos, regata, resanes. conductor calibre 12 AWG, LS Y HF (Low smoke y Halogen Free, hilo de continuidad, cajas galvanizado. con tapa, conectores, aparatos, regata y resanes, además de  herramienta, mano  de obra y todo lo necesario para  puesta en uso</t>
  </si>
  <si>
    <t>Salida interruptor sensor de proximidad tecnología dual (ocupación e iluminación) 360° cobertura instalación a  techo cobertura radial 7 m horizontal a 3 m de instalación vertical , conexión AC, tubería PVC regateada por pared, elementos de fijación.</t>
  </si>
  <si>
    <t>Salida de Tomacorriente normal doble con polo a tierra calidad tipo levinton o superior en canaleta, se realizan en cable trenzado 3x12 No.12 LS-HFFR, incluye troquel, toma corriente, conector auto desforré 3M, y todos los accesorios y actividades para su correcto funcionamiento.(longitud promedio por salida 0,5 m.)</t>
  </si>
  <si>
    <t>Salida para toma bifásica 50A 2F+T para caja 4x4 en tubería EMT 3/4" o PVC 3/4", en 2x10AWG F + 1x10 AWG T. incluye toma bifásica, longitud promedio por salida 0,5 m.</t>
  </si>
  <si>
    <t>Salida para tomacorriente Trifásica 3F+T  3 No.10 AWG + 1x10 AWG T  Incluye ductería PVC regateada por pared, resanes, caja rectangular y todos los accesorios y actividades para su correcto funcionamiento.(longitud promedio por salida 0,5m.)</t>
  </si>
  <si>
    <t>Suministro e instalación de toma corriente Bifásica de capacidad 50A, 220V. Incluye: accesorios y demás elementos necesarios para su correcta instalación y funcionamiento.</t>
  </si>
  <si>
    <t>Suministro e instalación de toma corriente trifásica con  polo a tierra para muro de capacidad 50A, 220V. Incluye: , accesorios y demás elementos necesarios para su correcta instalación y funcionamiento.</t>
  </si>
  <si>
    <t>Suministro e instalación de canaleta perimetral metálica de 12x5 con divisor con pintura electrostática, Incluye todos los elementos de fijación, aterriza miento y accesorios para su correcto montaje y  funcionamiento.</t>
  </si>
  <si>
    <t>Suministro e instalación de canaleta tipo canastilla CF54X300mm EZ, Incluye todos los elementos de ensamble fijación riel RCSN  (con elementos certificados y abalados por la marca), aterriza miento y accesorios para su correcto montaje y  funcionamiento.</t>
  </si>
  <si>
    <t>Pacth Coord. cat 6A de 10 ft Color Azul y rojo</t>
  </si>
  <si>
    <t>10.6.2.8</t>
  </si>
  <si>
    <t>Salida de voz (IP)  y/0 datos cat 6A, incluye: Jack, marcación, face plate, certificación</t>
  </si>
  <si>
    <t>10.6.3.4</t>
  </si>
  <si>
    <t>Certificación punto categoría 6a, incluye informe de enlace y archivo fotográfico tanto digital como impreso</t>
  </si>
  <si>
    <t>10.6.4.12</t>
  </si>
  <si>
    <t>10.6.4.13</t>
  </si>
  <si>
    <t>Suministro e instalación de Toma Lógica  RJ45, Jack cat 6, 6a, Face Plate, Marcación y accesorios de fijación</t>
  </si>
  <si>
    <t>10.6.4.14</t>
  </si>
  <si>
    <t>Suministro e instalación de Bandejas deslizables ventiladas para soportar equipos que no puedan ser instalados directamente en el rack.</t>
  </si>
  <si>
    <t>suministro, instalación, y configuración de acuerdo a especificaciones técnicas de  camara ip fija hd tipo bala, con infrarrojo y soporte para interiores y exteriores antivandalicas dia/noche, incluye 8 analiticas y  todos los accesorios y actividades complementarias, para garantiar el correcto funcionamiento y fijacion del equipo a cualquier altura</t>
  </si>
  <si>
    <t>inspector delegado retie y emisión de certificado de recibo a satisfacción de la subestación.</t>
  </si>
  <si>
    <t>10.14.5</t>
  </si>
  <si>
    <t>Canalización Subterránea para acometida eléctrica, incluye tubería PVC 2 Ø=4" , excavación en tierra a mano, relleno, compactación y retiro de escombros según normas de canalizaciones subterráneas.</t>
  </si>
  <si>
    <t>3.3.2.1</t>
  </si>
  <si>
    <t>Caja de inspección doble CS 276-1 tipo condensa según norma, medidas internas útiles 1610x1305x100cm (a x L x h). Incluye excavación, relleno, retiro y disposición de escombros, base en concreto y malla electrosoldada, marco y contramarco reforzado metálico, tapas de concreto, pañetado 1:3 impermeabilizado interno completo.</t>
  </si>
  <si>
    <t>3.3.3.2</t>
  </si>
  <si>
    <t>Red Trifásica de media tensión, en cable XLPE al 33% 2/0, incluye todos los elementos necesarios para su instalación</t>
  </si>
  <si>
    <r>
      <t xml:space="preserve">Suministro e Instalación de Sistema de puesta a Tierra, Incluye </t>
    </r>
    <r>
      <rPr>
        <b/>
        <sz val="8"/>
        <color rgb="FFFF0000"/>
        <rFont val="Calibri"/>
        <family val="2"/>
        <scheme val="minor"/>
      </rPr>
      <t>una</t>
    </r>
    <r>
      <rPr>
        <sz val="8"/>
        <rFont val="Calibri"/>
        <family val="2"/>
        <scheme val="minor"/>
      </rPr>
      <t xml:space="preserve"> varilla cu-cu de 2,4m X 5/8, suelo artificial, soldadura exotérmica, equipotencialización hasta 5 m en cable de cobre desnudo 2/0, con el Sistema Existente, Caja de inspección y certificación  con informe escrito de medición de variables Eléctricas.</t>
    </r>
  </si>
  <si>
    <t>3.3.5.3</t>
  </si>
  <si>
    <t>suministro y tendido de cable de cobre desnudo no 2/0 para sistema de apantallamiento. incluye excavación, relleno y compactación.</t>
  </si>
  <si>
    <t xml:space="preserve">Suministro e instalación de luminaria LED 2x36W T8 hermetica, Incluye Conductor, mueble, sockets, T8 con garantía superior a 2 años, Tubos LED, y Todos los Accesorios y Actividades para su Correcto Funcionamiento.  </t>
  </si>
  <si>
    <t xml:space="preserve">Suministro e Instalación de luminaria de emergencia  Led 6000k 2x1.6 W LED (120/220V) para pasillos, focos bidireccionales, autonomia de 90 minutos, IP 20 incluye: baterias de resplado, salida electrica hasta 12 m, en cable trensado fase azul 3x12 HFFR-LS, tuberia EMT 3/4 donde aplique o PVC de 3/4 regateada y resanada al original, circuito independiente para las luminarias de emergencia, y todos los accesorios y actividades para su correcto funcionamiento. </t>
  </si>
  <si>
    <t>Suministro e Instalación de Transformador de Distribución Trifásico de 300 KVA, 13.2/11,4kV- 220/127V clase H.Tipo SIEMENS, ABB, RYMEL o similar para montaje en celda existente incluye desmonte de transformador actual, conexión de puesta a tierra, Juego de terminales pre moldeados tipo interior y todos los Elementos, Accesorios y Actividades necesarias para su Correcto Funcionamiento</t>
  </si>
  <si>
    <t>10.1.2.31</t>
  </si>
  <si>
    <t>Suministro e Instalación de Transformador baja- baja Trifásico de 300 KVA, 440/220V para montaje en gabinete incluye sistema de puesta a tierra del transformador y  todos los Elementos, Accesorios y Actividades necesarias para su Correcto Funcionamiento</t>
  </si>
  <si>
    <t>10.1.3.13</t>
  </si>
  <si>
    <t>10.1.3.14</t>
  </si>
  <si>
    <t>Suministro de punto de medida indirecta 13.2kV en celda monomarca, segun normatividad operador de red: 3 Transformadores de Corriente, 3 Transformadores de potencia, 3 fusibles tipo D 12A, accesorios, tramites y autorizaciones necesarias ante la electrificadora local y demás elementos necesarios para su correcto montaje y funcionamiento</t>
  </si>
  <si>
    <t>Celda de media tension SF6  MARCA SCHNEIDER, incluye celda de entrada y/o salida, seccionador de
operación bajo carga, celda de proteccion con fusibles, sensor de fussible
quemado, 3 sensores termicos celda+1 ambieltal inalambricos SMD</t>
  </si>
  <si>
    <t>10.2.1.41</t>
  </si>
  <si>
    <t>Bajante galvanizada IMC de 4¨¨, para red de media tension MT, incluye accesorios de fijacion e interseccion.</t>
  </si>
  <si>
    <t>20.3.8</t>
  </si>
  <si>
    <t>Suministro e instalación de luminaria tipo High-Bay LED 150W para suspender, con driver independiente, instalación colgante con gancho y bajo peso. Proyección uniforme de la luz. , 12500 lm. Incluye accesorios de instalación.</t>
  </si>
  <si>
    <t xml:space="preserve">Analisis de calidad de energia por punto de energia o tablero selecionado, durante 14 dias continuo. Incluye: reporte con conclusiones y diagnostico de la red, medicion de diferentes variables electricas[( TRMS-PICO en tension y corriente, potencia activa, potencia reactiva, potencia aparente, energia activa, energia reactiva, energia generada, energia consumida, medicion de flicker, analisis de armonico hasta el 24, medicion de THD, captura y regsitro de eventos en el suministro electrico( desconexiones, interrupciones, subidas, caidas), registro de sobretensiones transitorias, presentacion de registros de forma de onda y recortes de pantalla de la evidencia], desplazameinto y mano de obra profesional para la instalacion y retiro del equipo, </t>
  </si>
  <si>
    <t>TOTAL</t>
  </si>
  <si>
    <t>RECONOCIMIENTO POR IMPLEMENTACION DE PROTOCOLOS DE BIOSEGURIDAD</t>
  </si>
  <si>
    <t>EPMS IPIALES</t>
  </si>
  <si>
    <t/>
  </si>
  <si>
    <t>LICITACIÓN DE OBRA PÚBLICA No. Xxxxx</t>
  </si>
  <si>
    <t>FORMATO No. 7 OFERTA ECONÓMICA</t>
  </si>
  <si>
    <t>VR. UNITARIO OFERTADO</t>
  </si>
  <si>
    <t xml:space="preserve">Firma del representante legal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</si>
</sst>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44" formatCode="_-&quot;$&quot;* #,##0.00_-;\-&quot;$&quot;* #,##0.00_-;_-&quot;$&quot;* &quot;-&quot;??_-;_-@_-"/>
    <numFmt numFmtId="43" formatCode="_-* #,##0.00_-;\-* #,##0.00_-;_-* &quot;-&quot;??_-;_-@_-"/>
    <numFmt numFmtId="164" formatCode="_-* #,##0.00\ &quot;Pts&quot;_-;\-* #,##0.00\ &quot;Pts&quot;_-;_-* &quot;-&quot;??\ &quot;Pts&quot;_-;_-@_-"/>
    <numFmt numFmtId="165" formatCode="_-* #,##0.00\ _P_t_s_-;\-* #,##0.00\ _P_t_s_-;_-* &quot;-&quot;??\ _P_t_s_-;_-@_-"/>
    <numFmt numFmtId="166" formatCode="_-[$$-240A]* #,##0.00_-;\-[$$-240A]* #,##0.00_-;_-[$$-240A]* &quot;-&quot;??_-;_-@_-"/>
    <numFmt numFmtId="167" formatCode="&quot;$&quot;\ #,##0"/>
    <numFmt numFmtId="168" formatCode="#,##0.00000"/>
    <numFmt numFmtId="169" formatCode="_-[$$-240A]\ * #,##0.00_-;\-[$$-240A]\ * #,##0.00_-;_-[$$-240A]\ * &quot;-&quot;??_-;_-@_-"/>
    <numFmt numFmtId="170" formatCode="_ * #,##0.00_ ;_ * \-#,##0.00_ ;_ * &quot;-&quot;??_ ;_ @_ "/>
    <numFmt numFmtId="171" formatCode="_(* #,##0.00_);_(* \(#,##0.00\);_(* &quot;-&quot;??_);_(@_)"/>
    <numFmt numFmtId="172" formatCode="[$-F800]dddd\,\ mmmm\ dd\,\ yyyy"/>
    <numFmt numFmtId="173" formatCode="_-&quot;$&quot;\ * #,##0_-;\-&quot;$&quot;\ * #,##0_-;_-&quot;$&quot;\ * &quot;-&quot;_-;_-@_-"/>
    <numFmt numFmtId="174" formatCode="#.00"/>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sz val="10"/>
      <color indexed="8"/>
      <name val="MS Sans Serif"/>
      <family val="2"/>
    </font>
    <font>
      <sz val="10"/>
      <name val="MS Sans Serif"/>
      <family val="2"/>
    </font>
    <font>
      <sz val="10"/>
      <name val="Tahoma"/>
      <family val="2"/>
    </font>
    <font>
      <sz val="10"/>
      <name val="MS Sans Serif"/>
      <family val="2"/>
    </font>
    <font>
      <sz val="11"/>
      <name val="Calibri"/>
      <family val="2"/>
      <scheme val="minor"/>
    </font>
    <font>
      <sz val="8"/>
      <name val="Calibri"/>
      <family val="2"/>
      <scheme val="minor"/>
    </font>
    <font>
      <b/>
      <sz val="8"/>
      <name val="Calibri"/>
      <family val="2"/>
      <scheme val="minor"/>
    </font>
    <font>
      <b/>
      <sz val="10"/>
      <name val="Calibri"/>
      <family val="2"/>
      <scheme val="minor"/>
    </font>
    <font>
      <sz val="8"/>
      <color rgb="FFA50021"/>
      <name val="Calibri"/>
      <family val="2"/>
      <scheme val="minor"/>
    </font>
    <font>
      <b/>
      <sz val="8"/>
      <color rgb="FFA50021"/>
      <name val="Calibri"/>
      <family val="2"/>
      <scheme val="minor"/>
    </font>
    <font>
      <sz val="8"/>
      <color rgb="FF3366FF"/>
      <name val="Calibri"/>
      <family val="2"/>
      <scheme val="minor"/>
    </font>
    <font>
      <b/>
      <sz val="8"/>
      <color rgb="FF3366FF"/>
      <name val="Calibri"/>
      <family val="2"/>
      <scheme val="minor"/>
    </font>
    <font>
      <sz val="8"/>
      <color rgb="FF0070C0"/>
      <name val="Calibri"/>
      <family val="2"/>
      <scheme val="minor"/>
    </font>
    <font>
      <b/>
      <sz val="8"/>
      <color theme="0" tint="-0.14999847407452621"/>
      <name val="Calibri"/>
      <family val="2"/>
      <scheme val="minor"/>
    </font>
    <font>
      <b/>
      <sz val="8"/>
      <color rgb="FF0070C0"/>
      <name val="Calibri"/>
      <family val="2"/>
      <scheme val="minor"/>
    </font>
    <font>
      <b/>
      <sz val="8"/>
      <color rgb="FFFF0000"/>
      <name val="Calibri"/>
      <family val="2"/>
      <scheme val="minor"/>
    </font>
    <font>
      <sz val="9"/>
      <color rgb="FF3366FF"/>
      <name val="Calibri"/>
      <family val="2"/>
      <scheme val="minor"/>
    </font>
    <font>
      <b/>
      <sz val="9"/>
      <color rgb="FF3366FF"/>
      <name val="Calibri"/>
      <family val="2"/>
      <scheme val="minor"/>
    </font>
    <font>
      <b/>
      <sz val="9"/>
      <color rgb="FF0070C0"/>
      <name val="Calibri"/>
      <family val="2"/>
      <scheme val="minor"/>
    </font>
    <font>
      <sz val="11"/>
      <color indexed="8"/>
      <name val="Calibri"/>
      <family val="2"/>
      <scheme val="minor"/>
    </font>
    <font>
      <sz val="8"/>
      <color indexed="8"/>
      <name val="Calibri"/>
      <family val="2"/>
      <scheme val="minor"/>
    </font>
    <font>
      <b/>
      <u/>
      <sz val="8"/>
      <color indexed="8"/>
      <name val="Calibri"/>
      <family val="2"/>
      <scheme val="minor"/>
    </font>
    <font>
      <b/>
      <sz val="9"/>
      <name val="Calibri"/>
      <family val="2"/>
      <scheme val="minor"/>
    </font>
    <font>
      <sz val="9"/>
      <name val="Calibri"/>
      <family val="2"/>
      <scheme val="minor"/>
    </font>
    <font>
      <b/>
      <sz val="12"/>
      <name val="Arial"/>
      <family val="2"/>
    </font>
    <font>
      <sz val="12"/>
      <color theme="1"/>
      <name val="Calibri"/>
      <family val="2"/>
    </font>
    <font>
      <sz val="11"/>
      <color indexed="8"/>
      <name val="Calibri"/>
      <family val="2"/>
    </font>
    <font>
      <b/>
      <sz val="11"/>
      <name val="Arial"/>
      <family val="2"/>
    </font>
    <font>
      <b/>
      <sz val="11"/>
      <name val="Calibri"/>
      <family val="2"/>
      <scheme val="minor"/>
    </font>
    <font>
      <b/>
      <sz val="8"/>
      <name val="Arial Narrow"/>
      <family val="2"/>
    </font>
    <font>
      <b/>
      <sz val="8"/>
      <name val="Arial"/>
      <family val="2"/>
    </font>
  </fonts>
  <fills count="11">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3" tint="0.59999389629810485"/>
        <bgColor indexed="64"/>
      </patternFill>
    </fill>
  </fills>
  <borders count="3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style="hair">
        <color auto="1"/>
      </top>
      <bottom style="hair">
        <color auto="1"/>
      </bottom>
      <diagonal/>
    </border>
    <border>
      <left style="hair">
        <color auto="1"/>
      </left>
      <right style="thin">
        <color indexed="64"/>
      </right>
      <top/>
      <bottom style="hair">
        <color auto="1"/>
      </bottom>
      <diagonal/>
    </border>
    <border>
      <left style="hair">
        <color indexed="64"/>
      </left>
      <right style="thin">
        <color indexed="64"/>
      </right>
      <top style="hair">
        <color indexed="64"/>
      </top>
      <bottom style="hair">
        <color indexed="64"/>
      </bottom>
      <diagonal/>
    </border>
    <border>
      <left style="hair">
        <color auto="1"/>
      </left>
      <right style="thin">
        <color indexed="64"/>
      </right>
      <top style="hair">
        <color auto="1"/>
      </top>
      <bottom/>
      <diagonal/>
    </border>
    <border>
      <left style="hair">
        <color indexed="64"/>
      </left>
      <right/>
      <top/>
      <bottom/>
      <diagonal/>
    </border>
    <border>
      <left style="hair">
        <color indexed="64"/>
      </left>
      <right/>
      <top style="hair">
        <color indexed="64"/>
      </top>
      <bottom style="hair">
        <color indexed="64"/>
      </bottom>
      <diagonal/>
    </border>
    <border>
      <left style="hair">
        <color auto="1"/>
      </left>
      <right/>
      <top/>
      <bottom style="hair">
        <color auto="1"/>
      </bottom>
      <diagonal/>
    </border>
    <border>
      <left style="hair">
        <color auto="1"/>
      </left>
      <right/>
      <top style="hair">
        <color auto="1"/>
      </top>
      <bottom/>
      <diagonal/>
    </border>
  </borders>
  <cellStyleXfs count="55">
    <xf numFmtId="0" fontId="0" fillId="0" borderId="0"/>
    <xf numFmtId="165" fontId="7" fillId="0" borderId="0" applyFont="0" applyFill="0" applyBorder="0" applyAlignment="0" applyProtection="0"/>
    <xf numFmtId="165" fontId="8" fillId="0" borderId="0" applyFont="0" applyFill="0" applyBorder="0" applyAlignment="0" applyProtection="0"/>
    <xf numFmtId="164" fontId="7" fillId="0" borderId="0" applyFont="0" applyFill="0" applyBorder="0" applyAlignment="0" applyProtection="0"/>
    <xf numFmtId="164" fontId="8"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9" fontId="8" fillId="0" borderId="0" applyFont="0" applyFill="0" applyBorder="0" applyAlignment="0" applyProtection="0"/>
    <xf numFmtId="0" fontId="9" fillId="0" borderId="0"/>
    <xf numFmtId="0" fontId="7" fillId="0" borderId="0"/>
    <xf numFmtId="0" fontId="6" fillId="0" borderId="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5" fillId="0" borderId="0"/>
    <xf numFmtId="0" fontId="4" fillId="0" borderId="0"/>
    <xf numFmtId="0" fontId="4" fillId="0" borderId="0"/>
    <xf numFmtId="42" fontId="7" fillId="0" borderId="0" applyFont="0" applyFill="0" applyBorder="0" applyAlignment="0" applyProtection="0"/>
    <xf numFmtId="0" fontId="7" fillId="0" borderId="0"/>
    <xf numFmtId="0" fontId="4" fillId="0" borderId="0"/>
    <xf numFmtId="0" fontId="4" fillId="0" borderId="0"/>
    <xf numFmtId="0" fontId="12" fillId="0" borderId="0"/>
    <xf numFmtId="0" fontId="21" fillId="0" borderId="0"/>
    <xf numFmtId="44" fontId="12" fillId="0" borderId="0" applyFont="0" applyFill="0" applyBorder="0" applyAlignment="0" applyProtection="0"/>
    <xf numFmtId="0" fontId="3" fillId="0" borderId="0"/>
    <xf numFmtId="0" fontId="22" fillId="0" borderId="0"/>
    <xf numFmtId="0" fontId="23" fillId="0" borderId="0"/>
    <xf numFmtId="38" fontId="24" fillId="0" borderId="0" applyFont="0" applyFill="0" applyBorder="0" applyAlignment="0" applyProtection="0"/>
    <xf numFmtId="40" fontId="24" fillId="0" borderId="0" applyFont="0" applyFill="0" applyBorder="0" applyAlignment="0" applyProtection="0"/>
    <xf numFmtId="170" fontId="7" fillId="0" borderId="0" applyFont="0" applyFill="0" applyBorder="0" applyAlignment="0" applyProtection="0"/>
    <xf numFmtId="0" fontId="7" fillId="0" borderId="0" applyBorder="0"/>
    <xf numFmtId="171" fontId="2" fillId="0" borderId="0" applyFont="0" applyFill="0" applyBorder="0" applyAlignment="0" applyProtection="0"/>
    <xf numFmtId="0" fontId="7" fillId="0" borderId="0" applyBorder="0"/>
    <xf numFmtId="0" fontId="13" fillId="0" borderId="0"/>
    <xf numFmtId="44" fontId="46"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0" fontId="2" fillId="0" borderId="0"/>
    <xf numFmtId="9" fontId="47" fillId="0" borderId="0" applyFont="0" applyFill="0" applyBorder="0" applyAlignment="0" applyProtection="0"/>
    <xf numFmtId="9" fontId="7" fillId="0" borderId="0" applyFill="0" applyBorder="0" applyAlignment="0" applyProtection="0"/>
    <xf numFmtId="0" fontId="7" fillId="0" borderId="0"/>
    <xf numFmtId="170" fontId="7" fillId="0" borderId="0" applyFont="0" applyFill="0" applyBorder="0" applyAlignment="0" applyProtection="0"/>
    <xf numFmtId="9" fontId="2" fillId="0" borderId="0" applyFont="0" applyFill="0" applyBorder="0" applyAlignment="0" applyProtection="0"/>
    <xf numFmtId="173" fontId="2" fillId="0" borderId="0" applyFont="0" applyFill="0" applyBorder="0" applyAlignment="0" applyProtection="0"/>
    <xf numFmtId="9" fontId="7" fillId="0" borderId="0" applyFont="0" applyFill="0" applyBorder="0" applyAlignment="0" applyProtection="0"/>
    <xf numFmtId="171" fontId="1" fillId="0" borderId="0" applyFont="0" applyFill="0" applyBorder="0" applyAlignment="0" applyProtection="0"/>
    <xf numFmtId="0" fontId="1" fillId="0" borderId="0"/>
    <xf numFmtId="0" fontId="7" fillId="0" borderId="0"/>
    <xf numFmtId="170" fontId="7" fillId="0" borderId="0" applyFont="0" applyFill="0" applyBorder="0" applyAlignment="0" applyProtection="0"/>
    <xf numFmtId="174" fontId="47" fillId="0" borderId="0" applyFont="0" applyFill="0" applyBorder="0" applyAlignment="0" applyProtection="0"/>
  </cellStyleXfs>
  <cellXfs count="200">
    <xf numFmtId="0" fontId="0" fillId="0" borderId="0" xfId="0"/>
    <xf numFmtId="0" fontId="13" fillId="3" borderId="0" xfId="11" applyFont="1" applyFill="1"/>
    <xf numFmtId="0" fontId="6" fillId="3" borderId="0" xfId="11" applyFill="1"/>
    <xf numFmtId="0" fontId="6" fillId="3" borderId="0" xfId="11" applyFill="1" applyAlignment="1">
      <alignment horizontal="center"/>
    </xf>
    <xf numFmtId="167" fontId="12" fillId="3" borderId="0" xfId="11" applyNumberFormat="1" applyFont="1" applyFill="1" applyAlignment="1">
      <alignment horizontal="center"/>
    </xf>
    <xf numFmtId="167" fontId="6" fillId="3" borderId="0" xfId="11" applyNumberFormat="1" applyFill="1"/>
    <xf numFmtId="0" fontId="14" fillId="3" borderId="2" xfId="11" applyFont="1" applyFill="1" applyBorder="1" applyAlignment="1" applyProtection="1">
      <alignment horizontal="center" vertical="top" wrapText="1"/>
      <protection hidden="1"/>
    </xf>
    <xf numFmtId="0" fontId="14" fillId="3" borderId="2" xfId="11" applyFont="1" applyFill="1" applyBorder="1" applyAlignment="1" applyProtection="1">
      <alignment vertical="top" wrapText="1"/>
      <protection hidden="1"/>
    </xf>
    <xf numFmtId="0" fontId="10" fillId="3" borderId="0" xfId="11" applyFont="1" applyFill="1" applyBorder="1" applyProtection="1">
      <protection hidden="1"/>
    </xf>
    <xf numFmtId="3" fontId="15" fillId="2" borderId="2" xfId="11" applyNumberFormat="1" applyFont="1" applyFill="1" applyBorder="1" applyAlignment="1" applyProtection="1">
      <alignment horizontal="center"/>
      <protection hidden="1"/>
    </xf>
    <xf numFmtId="0" fontId="15" fillId="2" borderId="2" xfId="11" applyFont="1" applyFill="1" applyBorder="1" applyAlignment="1" applyProtection="1">
      <alignment horizontal="center"/>
      <protection hidden="1"/>
    </xf>
    <xf numFmtId="1" fontId="15" fillId="2" borderId="2" xfId="11" applyNumberFormat="1" applyFont="1" applyFill="1" applyBorder="1" applyAlignment="1" applyProtection="1">
      <alignment horizontal="center"/>
      <protection hidden="1"/>
    </xf>
    <xf numFmtId="0" fontId="15" fillId="2" borderId="2" xfId="11" applyFont="1" applyFill="1" applyBorder="1" applyProtection="1">
      <protection hidden="1"/>
    </xf>
    <xf numFmtId="3" fontId="15" fillId="5" borderId="2" xfId="11" applyNumberFormat="1" applyFont="1" applyFill="1" applyBorder="1" applyAlignment="1" applyProtection="1">
      <alignment horizontal="center"/>
      <protection hidden="1"/>
    </xf>
    <xf numFmtId="0" fontId="15" fillId="5" borderId="2" xfId="11" applyFont="1" applyFill="1" applyBorder="1" applyAlignment="1" applyProtection="1">
      <alignment horizontal="center"/>
      <protection hidden="1"/>
    </xf>
    <xf numFmtId="1" fontId="15" fillId="5" borderId="2" xfId="11" applyNumberFormat="1" applyFont="1" applyFill="1" applyBorder="1" applyAlignment="1" applyProtection="1">
      <alignment horizontal="center"/>
      <protection hidden="1"/>
    </xf>
    <xf numFmtId="0" fontId="15" fillId="5" borderId="2" xfId="11" applyFont="1" applyFill="1" applyBorder="1" applyProtection="1">
      <protection hidden="1"/>
    </xf>
    <xf numFmtId="3" fontId="15" fillId="6" borderId="2" xfId="11" applyNumberFormat="1" applyFont="1" applyFill="1" applyBorder="1" applyAlignment="1" applyProtection="1">
      <alignment horizontal="center"/>
      <protection hidden="1"/>
    </xf>
    <xf numFmtId="0" fontId="15" fillId="6" borderId="2" xfId="11" applyFont="1" applyFill="1" applyBorder="1" applyAlignment="1" applyProtection="1">
      <alignment horizontal="center"/>
      <protection hidden="1"/>
    </xf>
    <xf numFmtId="1" fontId="15" fillId="6" borderId="2" xfId="11" applyNumberFormat="1" applyFont="1" applyFill="1" applyBorder="1" applyAlignment="1" applyProtection="1">
      <alignment horizontal="center"/>
      <protection hidden="1"/>
    </xf>
    <xf numFmtId="0" fontId="15" fillId="6" borderId="2" xfId="11" applyFont="1" applyFill="1" applyBorder="1" applyProtection="1">
      <protection hidden="1"/>
    </xf>
    <xf numFmtId="3" fontId="15" fillId="7" borderId="2" xfId="11" applyNumberFormat="1" applyFont="1" applyFill="1" applyBorder="1" applyAlignment="1" applyProtection="1">
      <alignment horizontal="center"/>
      <protection hidden="1"/>
    </xf>
    <xf numFmtId="0" fontId="15" fillId="7" borderId="2" xfId="11" applyFont="1" applyFill="1" applyBorder="1" applyAlignment="1" applyProtection="1">
      <alignment horizontal="center"/>
      <protection hidden="1"/>
    </xf>
    <xf numFmtId="1" fontId="15" fillId="7" borderId="2" xfId="11" applyNumberFormat="1" applyFont="1" applyFill="1" applyBorder="1" applyAlignment="1" applyProtection="1">
      <alignment horizontal="center"/>
      <protection hidden="1"/>
    </xf>
    <xf numFmtId="0" fontId="15" fillId="7" borderId="2" xfId="11" applyFont="1" applyFill="1" applyBorder="1" applyProtection="1">
      <protection hidden="1"/>
    </xf>
    <xf numFmtId="3" fontId="15" fillId="8" borderId="2" xfId="11" applyNumberFormat="1" applyFont="1" applyFill="1" applyBorder="1" applyAlignment="1" applyProtection="1">
      <alignment horizontal="center"/>
      <protection hidden="1"/>
    </xf>
    <xf numFmtId="0" fontId="15" fillId="8" borderId="2" xfId="11" applyFont="1" applyFill="1" applyBorder="1" applyAlignment="1" applyProtection="1">
      <alignment horizontal="center"/>
      <protection hidden="1"/>
    </xf>
    <xf numFmtId="1" fontId="15" fillId="8" borderId="2" xfId="11" applyNumberFormat="1" applyFont="1" applyFill="1" applyBorder="1" applyAlignment="1" applyProtection="1">
      <alignment horizontal="center"/>
      <protection hidden="1"/>
    </xf>
    <xf numFmtId="0" fontId="15" fillId="8" borderId="2" xfId="11" applyFont="1" applyFill="1" applyBorder="1" applyProtection="1">
      <protection hidden="1"/>
    </xf>
    <xf numFmtId="0" fontId="17" fillId="3" borderId="0" xfId="11" applyFont="1" applyFill="1" applyProtection="1">
      <protection hidden="1"/>
    </xf>
    <xf numFmtId="0" fontId="6" fillId="3" borderId="0" xfId="11" applyFont="1" applyFill="1" applyBorder="1" applyProtection="1">
      <protection hidden="1"/>
    </xf>
    <xf numFmtId="168" fontId="18" fillId="3" borderId="0" xfId="11" applyNumberFormat="1" applyFont="1" applyFill="1" applyBorder="1" applyAlignment="1" applyProtection="1">
      <alignment horizontal="center"/>
      <protection hidden="1"/>
    </xf>
    <xf numFmtId="1" fontId="6" fillId="3" borderId="0" xfId="11" applyNumberFormat="1" applyFont="1" applyFill="1" applyBorder="1" applyAlignment="1" applyProtection="1">
      <alignment horizontal="center"/>
      <protection hidden="1"/>
    </xf>
    <xf numFmtId="0" fontId="19" fillId="3" borderId="0" xfId="11" applyFont="1" applyFill="1" applyBorder="1" applyAlignment="1" applyProtection="1">
      <alignment horizontal="center" vertical="top" wrapText="1"/>
      <protection hidden="1"/>
    </xf>
    <xf numFmtId="0" fontId="19" fillId="3" borderId="0" xfId="11" applyFont="1" applyFill="1" applyBorder="1" applyAlignment="1" applyProtection="1">
      <alignment vertical="top" wrapText="1"/>
      <protection hidden="1"/>
    </xf>
    <xf numFmtId="0" fontId="20" fillId="3" borderId="0" xfId="11" applyFont="1" applyFill="1" applyBorder="1" applyProtection="1">
      <protection hidden="1"/>
    </xf>
    <xf numFmtId="0" fontId="25" fillId="0" borderId="0" xfId="0" applyFont="1" applyAlignment="1" applyProtection="1">
      <alignment vertical="center"/>
      <protection locked="0"/>
    </xf>
    <xf numFmtId="0" fontId="26" fillId="0" borderId="0" xfId="0" applyFont="1" applyAlignment="1" applyProtection="1">
      <alignment horizontal="center" vertical="center"/>
    </xf>
    <xf numFmtId="0" fontId="26" fillId="0" borderId="0" xfId="0" applyFont="1" applyAlignment="1" applyProtection="1">
      <alignment vertical="center"/>
      <protection locked="0"/>
    </xf>
    <xf numFmtId="0" fontId="26" fillId="0" borderId="0" xfId="0" applyFont="1" applyBorder="1" applyAlignment="1" applyProtection="1">
      <alignment vertical="center"/>
    </xf>
    <xf numFmtId="0" fontId="26" fillId="0" borderId="0" xfId="0" applyNumberFormat="1" applyFont="1" applyAlignment="1" applyProtection="1">
      <alignment horizontal="center" vertical="center"/>
    </xf>
    <xf numFmtId="0" fontId="28" fillId="4" borderId="2" xfId="0" applyFont="1" applyFill="1" applyBorder="1" applyAlignment="1">
      <alignment horizontal="center" vertical="center" wrapText="1"/>
    </xf>
    <xf numFmtId="0" fontId="30" fillId="9" borderId="10" xfId="0" applyNumberFormat="1" applyFont="1" applyFill="1" applyBorder="1" applyAlignment="1" applyProtection="1">
      <alignment horizontal="center" vertical="center"/>
    </xf>
    <xf numFmtId="0" fontId="30" fillId="9" borderId="1" xfId="0" applyFont="1" applyFill="1" applyBorder="1" applyAlignment="1" applyProtection="1">
      <alignment horizontal="center" vertical="center"/>
    </xf>
    <xf numFmtId="2" fontId="29" fillId="9" borderId="1" xfId="1" applyNumberFormat="1" applyFont="1" applyFill="1" applyBorder="1" applyAlignment="1" applyProtection="1">
      <alignment horizontal="center" vertical="center" wrapText="1"/>
    </xf>
    <xf numFmtId="166" fontId="29" fillId="9" borderId="11" xfId="3" applyNumberFormat="1" applyFont="1" applyFill="1" applyBorder="1" applyAlignment="1" applyProtection="1">
      <alignment vertical="center" wrapText="1"/>
    </xf>
    <xf numFmtId="0" fontId="29" fillId="0" borderId="0" xfId="0" applyFont="1" applyFill="1" applyAlignment="1" applyProtection="1">
      <alignment vertical="center"/>
      <protection locked="0"/>
    </xf>
    <xf numFmtId="0" fontId="32" fillId="9" borderId="6" xfId="0" applyNumberFormat="1" applyFont="1" applyFill="1" applyBorder="1" applyAlignment="1" applyProtection="1">
      <alignment horizontal="center" vertical="center"/>
    </xf>
    <xf numFmtId="0" fontId="32" fillId="9" borderId="14" xfId="0" applyFont="1" applyFill="1" applyBorder="1" applyAlignment="1" applyProtection="1">
      <alignment horizontal="left" vertical="center" wrapText="1"/>
    </xf>
    <xf numFmtId="0" fontId="32" fillId="9" borderId="14" xfId="0" applyFont="1" applyFill="1" applyBorder="1" applyAlignment="1" applyProtection="1">
      <alignment horizontal="center" vertical="center"/>
    </xf>
    <xf numFmtId="2" fontId="31" fillId="9" borderId="14" xfId="1" applyNumberFormat="1" applyFont="1" applyFill="1" applyBorder="1" applyAlignment="1" applyProtection="1">
      <alignment horizontal="center" vertical="center" wrapText="1"/>
    </xf>
    <xf numFmtId="166" fontId="31" fillId="9" borderId="8" xfId="3" applyNumberFormat="1" applyFont="1" applyFill="1" applyBorder="1" applyAlignment="1" applyProtection="1">
      <alignment vertical="center" wrapText="1"/>
    </xf>
    <xf numFmtId="0" fontId="31" fillId="0" borderId="0" xfId="0" applyFont="1" applyFill="1" applyAlignment="1" applyProtection="1">
      <alignment vertical="center"/>
      <protection locked="0"/>
    </xf>
    <xf numFmtId="0" fontId="34" fillId="4" borderId="12" xfId="0" applyNumberFormat="1" applyFont="1" applyFill="1" applyBorder="1" applyAlignment="1" applyProtection="1">
      <alignment horizontal="center" vertical="center"/>
    </xf>
    <xf numFmtId="37" fontId="35" fillId="4" borderId="7" xfId="33" applyNumberFormat="1" applyFont="1" applyFill="1" applyBorder="1" applyAlignment="1" applyProtection="1">
      <alignment vertical="center"/>
    </xf>
    <xf numFmtId="0" fontId="35" fillId="4" borderId="7" xfId="0" applyFont="1" applyFill="1" applyBorder="1" applyAlignment="1" applyProtection="1">
      <alignment horizontal="center" vertical="center"/>
    </xf>
    <xf numFmtId="2" fontId="35" fillId="4" borderId="7" xfId="1" applyNumberFormat="1" applyFont="1" applyFill="1" applyBorder="1" applyAlignment="1" applyProtection="1">
      <alignment horizontal="center" vertical="center"/>
    </xf>
    <xf numFmtId="169" fontId="35" fillId="4" borderId="9" xfId="1" applyNumberFormat="1" applyFont="1" applyFill="1" applyBorder="1" applyAlignment="1" applyProtection="1">
      <alignment horizontal="center" vertical="center"/>
    </xf>
    <xf numFmtId="0" fontId="33" fillId="0" borderId="0" xfId="0" applyFont="1" applyAlignment="1" applyProtection="1">
      <alignment vertical="center"/>
      <protection locked="0"/>
    </xf>
    <xf numFmtId="0" fontId="26" fillId="0" borderId="25" xfId="0" applyFont="1" applyFill="1" applyBorder="1" applyAlignment="1" applyProtection="1">
      <alignment vertical="center" wrapText="1"/>
    </xf>
    <xf numFmtId="0" fontId="26" fillId="0" borderId="25" xfId="0" applyFont="1" applyFill="1" applyBorder="1" applyAlignment="1" applyProtection="1">
      <alignment horizontal="center" vertical="center" wrapText="1"/>
    </xf>
    <xf numFmtId="2" fontId="26" fillId="0" borderId="25" xfId="1" applyNumberFormat="1" applyFont="1" applyFill="1" applyBorder="1" applyAlignment="1" applyProtection="1">
      <alignment horizontal="center" vertical="center" wrapText="1"/>
    </xf>
    <xf numFmtId="0" fontId="26" fillId="0" borderId="0" xfId="0" applyFont="1" applyFill="1" applyAlignment="1" applyProtection="1">
      <alignment vertical="center"/>
      <protection locked="0"/>
    </xf>
    <xf numFmtId="0" fontId="26" fillId="0" borderId="23" xfId="0" applyFont="1" applyFill="1" applyBorder="1" applyAlignment="1" applyProtection="1">
      <alignment vertical="center" wrapText="1"/>
    </xf>
    <xf numFmtId="0" fontId="26" fillId="0" borderId="23" xfId="0" applyFont="1" applyFill="1" applyBorder="1" applyAlignment="1" applyProtection="1">
      <alignment horizontal="center" vertical="center" wrapText="1"/>
    </xf>
    <xf numFmtId="2" fontId="26" fillId="0" borderId="23" xfId="1" applyNumberFormat="1" applyFont="1" applyFill="1" applyBorder="1" applyAlignment="1" applyProtection="1">
      <alignment horizontal="center" vertical="center" wrapText="1"/>
    </xf>
    <xf numFmtId="0" fontId="26" fillId="0" borderId="27" xfId="0" applyFont="1" applyFill="1" applyBorder="1" applyAlignment="1" applyProtection="1">
      <alignment vertical="center" wrapText="1"/>
    </xf>
    <xf numFmtId="0" fontId="26" fillId="0" borderId="27" xfId="0" applyFont="1" applyFill="1" applyBorder="1" applyAlignment="1" applyProtection="1">
      <alignment horizontal="center" vertical="center" wrapText="1"/>
    </xf>
    <xf numFmtId="2" fontId="26" fillId="0" borderId="27" xfId="1" applyNumberFormat="1" applyFont="1" applyFill="1" applyBorder="1" applyAlignment="1" applyProtection="1">
      <alignment horizontal="center" vertical="center" wrapText="1"/>
    </xf>
    <xf numFmtId="0" fontId="27" fillId="0" borderId="25" xfId="0" applyFont="1" applyFill="1" applyBorder="1" applyAlignment="1" applyProtection="1">
      <alignment horizontal="left" vertical="center" wrapText="1"/>
    </xf>
    <xf numFmtId="0" fontId="27" fillId="0" borderId="25" xfId="0" applyFont="1" applyFill="1" applyBorder="1" applyAlignment="1" applyProtection="1">
      <alignment horizontal="center" vertical="center"/>
    </xf>
    <xf numFmtId="166" fontId="27" fillId="0" borderId="25" xfId="3" applyNumberFormat="1" applyFont="1" applyFill="1" applyBorder="1" applyAlignment="1" applyProtection="1">
      <alignment horizontal="center" vertical="center" wrapText="1"/>
    </xf>
    <xf numFmtId="0" fontId="27" fillId="0" borderId="23" xfId="0" applyFont="1" applyFill="1" applyBorder="1" applyAlignment="1" applyProtection="1">
      <alignment horizontal="left" vertical="center" wrapText="1"/>
    </xf>
    <xf numFmtId="0" fontId="27" fillId="0" borderId="23" xfId="0" applyFont="1" applyFill="1" applyBorder="1" applyAlignment="1" applyProtection="1">
      <alignment horizontal="center" vertical="center"/>
    </xf>
    <xf numFmtId="166" fontId="27" fillId="0" borderId="23" xfId="3" applyNumberFormat="1" applyFont="1" applyFill="1" applyBorder="1" applyAlignment="1" applyProtection="1">
      <alignment horizontal="center" vertical="center" wrapText="1"/>
    </xf>
    <xf numFmtId="0" fontId="26" fillId="0" borderId="23" xfId="0" applyFont="1" applyFill="1" applyBorder="1" applyAlignment="1" applyProtection="1">
      <alignment horizontal="center" vertical="center"/>
    </xf>
    <xf numFmtId="0" fontId="26" fillId="0" borderId="23" xfId="0" applyFont="1" applyFill="1" applyBorder="1" applyAlignment="1" applyProtection="1">
      <alignment horizontal="left" vertical="center" wrapText="1"/>
    </xf>
    <xf numFmtId="0" fontId="34" fillId="4" borderId="6" xfId="0" applyNumberFormat="1" applyFont="1" applyFill="1" applyBorder="1" applyAlignment="1" applyProtection="1">
      <alignment horizontal="center" vertical="center"/>
    </xf>
    <xf numFmtId="37" fontId="35" fillId="4" borderId="14" xfId="33" applyNumberFormat="1" applyFont="1" applyFill="1" applyBorder="1" applyAlignment="1" applyProtection="1">
      <alignment vertical="center"/>
    </xf>
    <xf numFmtId="0" fontId="35" fillId="4" borderId="14" xfId="0" applyFont="1" applyFill="1" applyBorder="1" applyAlignment="1" applyProtection="1">
      <alignment horizontal="center" vertical="center"/>
    </xf>
    <xf numFmtId="2" fontId="35" fillId="4" borderId="14" xfId="1" applyNumberFormat="1" applyFont="1" applyFill="1" applyBorder="1" applyAlignment="1" applyProtection="1">
      <alignment horizontal="center" vertical="center"/>
    </xf>
    <xf numFmtId="169" fontId="35" fillId="4" borderId="2" xfId="1" applyNumberFormat="1" applyFont="1" applyFill="1" applyBorder="1" applyAlignment="1" applyProtection="1">
      <alignment horizontal="center" vertical="center"/>
    </xf>
    <xf numFmtId="0" fontId="30" fillId="9" borderId="1" xfId="0" applyFont="1" applyFill="1" applyBorder="1" applyAlignment="1" applyProtection="1">
      <alignment horizontal="left" vertical="center" wrapText="1"/>
    </xf>
    <xf numFmtId="0" fontId="27" fillId="0" borderId="23" xfId="0" applyFont="1" applyFill="1" applyBorder="1" applyAlignment="1" applyProtection="1">
      <alignment horizontal="center" vertical="center" wrapText="1"/>
    </xf>
    <xf numFmtId="0" fontId="26" fillId="0" borderId="23" xfId="10" applyFont="1" applyFill="1" applyBorder="1" applyAlignment="1">
      <alignment horizontal="center" vertical="center" wrapText="1"/>
    </xf>
    <xf numFmtId="0" fontId="26" fillId="0" borderId="23" xfId="10" applyFont="1" applyFill="1" applyBorder="1" applyAlignment="1" applyProtection="1">
      <alignment horizontal="left" vertical="center" wrapText="1"/>
    </xf>
    <xf numFmtId="0" fontId="27" fillId="0" borderId="23" xfId="0" applyFont="1" applyFill="1" applyBorder="1" applyAlignment="1" applyProtection="1">
      <alignment vertical="center" wrapText="1"/>
    </xf>
    <xf numFmtId="0" fontId="26" fillId="0" borderId="23" xfId="10" applyFont="1" applyFill="1" applyBorder="1" applyAlignment="1" applyProtection="1">
      <alignment horizontal="center" vertical="center" wrapText="1"/>
    </xf>
    <xf numFmtId="0" fontId="31" fillId="0" borderId="0" xfId="0" applyFont="1" applyAlignment="1" applyProtection="1">
      <alignment vertical="center"/>
      <protection locked="0"/>
    </xf>
    <xf numFmtId="0" fontId="26" fillId="3" borderId="0" xfId="0" applyNumberFormat="1" applyFont="1" applyFill="1" applyBorder="1" applyAlignment="1" applyProtection="1">
      <alignment horizontal="center" vertical="center"/>
    </xf>
    <xf numFmtId="0" fontId="27" fillId="3" borderId="0" xfId="0" applyFont="1" applyFill="1" applyBorder="1" applyAlignment="1" applyProtection="1">
      <alignment horizontal="left" vertical="center"/>
    </xf>
    <xf numFmtId="0" fontId="27" fillId="3" borderId="0" xfId="0" applyFont="1" applyFill="1" applyBorder="1" applyAlignment="1" applyProtection="1">
      <alignment horizontal="center" vertical="center"/>
    </xf>
    <xf numFmtId="2" fontId="27" fillId="3" borderId="0" xfId="1" applyNumberFormat="1" applyFont="1" applyFill="1" applyBorder="1" applyAlignment="1" applyProtection="1">
      <alignment horizontal="left" vertical="center"/>
    </xf>
    <xf numFmtId="166" fontId="27" fillId="3" borderId="0" xfId="3" applyNumberFormat="1" applyFont="1" applyFill="1" applyBorder="1" applyAlignment="1" applyProtection="1">
      <alignment horizontal="center" vertical="center"/>
    </xf>
    <xf numFmtId="0" fontId="32" fillId="4" borderId="6" xfId="0" applyNumberFormat="1" applyFont="1" applyFill="1" applyBorder="1" applyAlignment="1" applyProtection="1">
      <alignment horizontal="center" vertical="center"/>
    </xf>
    <xf numFmtId="0" fontId="32" fillId="4" borderId="14" xfId="0" applyFont="1" applyFill="1" applyBorder="1" applyAlignment="1" applyProtection="1">
      <alignment horizontal="center" vertical="center"/>
    </xf>
    <xf numFmtId="2" fontId="32" fillId="4" borderId="14" xfId="1" applyNumberFormat="1" applyFont="1" applyFill="1" applyBorder="1" applyAlignment="1" applyProtection="1">
      <alignment horizontal="center" vertical="center"/>
    </xf>
    <xf numFmtId="0" fontId="32" fillId="4" borderId="10" xfId="0" applyNumberFormat="1" applyFont="1" applyFill="1" applyBorder="1" applyAlignment="1" applyProtection="1">
      <alignment horizontal="center" vertical="center"/>
    </xf>
    <xf numFmtId="0" fontId="32" fillId="4" borderId="1" xfId="0" applyFont="1" applyFill="1" applyBorder="1" applyAlignment="1" applyProtection="1">
      <alignment horizontal="center" vertical="center"/>
    </xf>
    <xf numFmtId="2" fontId="32" fillId="4" borderId="1" xfId="1" applyNumberFormat="1" applyFont="1" applyFill="1" applyBorder="1" applyAlignment="1" applyProtection="1">
      <alignment horizontal="center" vertical="center"/>
    </xf>
    <xf numFmtId="0" fontId="27" fillId="3" borderId="6" xfId="0" applyNumberFormat="1" applyFont="1" applyFill="1" applyBorder="1" applyAlignment="1" applyProtection="1">
      <alignment horizontal="center" vertical="center"/>
    </xf>
    <xf numFmtId="0" fontId="27" fillId="3" borderId="14" xfId="0" applyFont="1" applyFill="1" applyBorder="1" applyAlignment="1" applyProtection="1">
      <alignment horizontal="justify" vertical="center"/>
    </xf>
    <xf numFmtId="9" fontId="27" fillId="3" borderId="2" xfId="7" applyFont="1" applyFill="1" applyBorder="1" applyAlignment="1" applyProtection="1">
      <alignment horizontal="center" vertical="center"/>
    </xf>
    <xf numFmtId="2" fontId="27" fillId="3" borderId="14" xfId="1" applyNumberFormat="1" applyFont="1" applyFill="1" applyBorder="1" applyAlignment="1" applyProtection="1">
      <alignment horizontal="center" vertical="center"/>
    </xf>
    <xf numFmtId="166" fontId="27" fillId="3" borderId="2" xfId="3" applyNumberFormat="1" applyFont="1" applyFill="1" applyBorder="1" applyAlignment="1" applyProtection="1">
      <alignment horizontal="center" vertical="center" wrapText="1"/>
    </xf>
    <xf numFmtId="0" fontId="38" fillId="10" borderId="6" xfId="0" applyNumberFormat="1" applyFont="1" applyFill="1" applyBorder="1" applyAlignment="1" applyProtection="1">
      <alignment horizontal="center" vertical="center"/>
    </xf>
    <xf numFmtId="37" fontId="39" fillId="10" borderId="14" xfId="33" applyNumberFormat="1" applyFont="1" applyFill="1" applyBorder="1" applyAlignment="1" applyProtection="1">
      <alignment vertical="center"/>
    </xf>
    <xf numFmtId="0" fontId="38" fillId="10" borderId="14" xfId="0" applyFont="1" applyFill="1" applyBorder="1" applyAlignment="1" applyProtection="1">
      <alignment horizontal="center" vertical="center"/>
    </xf>
    <xf numFmtId="2" fontId="38" fillId="10" borderId="14" xfId="1" applyNumberFormat="1" applyFont="1" applyFill="1" applyBorder="1" applyAlignment="1" applyProtection="1">
      <alignment horizontal="center" vertical="center"/>
    </xf>
    <xf numFmtId="169" fontId="39" fillId="10" borderId="9" xfId="1" applyNumberFormat="1" applyFont="1" applyFill="1" applyBorder="1" applyAlignment="1" applyProtection="1">
      <alignment horizontal="center" vertical="center"/>
    </xf>
    <xf numFmtId="0" fontId="37" fillId="0" borderId="0" xfId="0" applyFont="1" applyAlignment="1" applyProtection="1">
      <alignment vertical="center"/>
      <protection locked="0"/>
    </xf>
    <xf numFmtId="0" fontId="26" fillId="0" borderId="0" xfId="0" applyNumberFormat="1" applyFont="1" applyBorder="1" applyAlignment="1" applyProtection="1">
      <alignment horizontal="center" vertical="center"/>
    </xf>
    <xf numFmtId="0" fontId="26" fillId="0" borderId="0" xfId="0" applyFont="1" applyBorder="1" applyAlignment="1" applyProtection="1">
      <alignment horizontal="justify" vertical="center"/>
    </xf>
    <xf numFmtId="0" fontId="26" fillId="0" borderId="0" xfId="0" applyFont="1" applyBorder="1" applyAlignment="1" applyProtection="1">
      <alignment horizontal="center" vertical="center"/>
    </xf>
    <xf numFmtId="2" fontId="26" fillId="0" borderId="0" xfId="1" applyNumberFormat="1" applyFont="1" applyBorder="1" applyAlignment="1" applyProtection="1">
      <alignment horizontal="center" vertical="center"/>
    </xf>
    <xf numFmtId="166" fontId="26" fillId="0" borderId="0" xfId="3" applyNumberFormat="1" applyFont="1" applyFill="1" applyBorder="1" applyAlignment="1" applyProtection="1">
      <alignment horizontal="center" vertical="center"/>
    </xf>
    <xf numFmtId="0" fontId="40" fillId="0" borderId="0" xfId="10" applyFont="1" applyBorder="1" applyAlignment="1" applyProtection="1">
      <alignment horizontal="left" vertical="center"/>
      <protection locked="0"/>
    </xf>
    <xf numFmtId="2" fontId="26" fillId="0" borderId="0" xfId="1" applyNumberFormat="1" applyFont="1" applyFill="1" applyBorder="1" applyAlignment="1" applyProtection="1">
      <alignment horizontal="center" vertical="center"/>
    </xf>
    <xf numFmtId="0" fontId="26" fillId="0" borderId="7" xfId="0" applyNumberFormat="1" applyFont="1" applyBorder="1" applyAlignment="1" applyProtection="1">
      <alignment horizontal="center" vertical="center"/>
    </xf>
    <xf numFmtId="0" fontId="26" fillId="0" borderId="0" xfId="0" applyNumberFormat="1" applyFont="1" applyFill="1" applyBorder="1" applyAlignment="1" applyProtection="1">
      <alignment horizontal="left" vertical="center"/>
      <protection locked="0"/>
    </xf>
    <xf numFmtId="0" fontId="26" fillId="0" borderId="0" xfId="0" applyFont="1" applyFill="1" applyBorder="1" applyAlignment="1" applyProtection="1">
      <alignment horizontal="justify" vertical="center"/>
      <protection locked="0"/>
    </xf>
    <xf numFmtId="2" fontId="26" fillId="0" borderId="0" xfId="1" applyNumberFormat="1" applyFont="1" applyAlignment="1" applyProtection="1">
      <alignment horizontal="center" vertical="center"/>
    </xf>
    <xf numFmtId="166" fontId="26" fillId="0" borderId="0" xfId="3" applyNumberFormat="1" applyFont="1" applyFill="1" applyAlignment="1" applyProtection="1">
      <alignment horizontal="center" vertical="center"/>
    </xf>
    <xf numFmtId="0" fontId="26" fillId="0" borderId="0" xfId="0" applyFont="1" applyAlignment="1" applyProtection="1">
      <alignment horizontal="justify" vertical="center"/>
    </xf>
    <xf numFmtId="0" fontId="26" fillId="0" borderId="24" xfId="0" applyNumberFormat="1" applyFont="1" applyFill="1" applyBorder="1" applyAlignment="1" applyProtection="1">
      <alignment horizontal="center" vertical="center"/>
    </xf>
    <xf numFmtId="166" fontId="26" fillId="0" borderId="29" xfId="3" applyNumberFormat="1" applyFont="1" applyFill="1" applyBorder="1" applyAlignment="1" applyProtection="1">
      <alignment vertical="center" wrapText="1"/>
    </xf>
    <xf numFmtId="0" fontId="26" fillId="0" borderId="28" xfId="0" applyNumberFormat="1" applyFont="1" applyFill="1" applyBorder="1" applyAlignment="1" applyProtection="1">
      <alignment horizontal="center" vertical="center"/>
    </xf>
    <xf numFmtId="166" fontId="26" fillId="0" borderId="30" xfId="3" applyNumberFormat="1" applyFont="1" applyFill="1" applyBorder="1" applyAlignment="1" applyProtection="1">
      <alignment vertical="center" wrapText="1"/>
    </xf>
    <xf numFmtId="0" fontId="26" fillId="0" borderId="26" xfId="0" applyNumberFormat="1" applyFont="1" applyFill="1" applyBorder="1" applyAlignment="1" applyProtection="1">
      <alignment horizontal="center" vertical="center"/>
    </xf>
    <xf numFmtId="166" fontId="26" fillId="0" borderId="31" xfId="3" applyNumberFormat="1" applyFont="1" applyFill="1" applyBorder="1" applyAlignment="1" applyProtection="1">
      <alignment vertical="center" wrapText="1"/>
    </xf>
    <xf numFmtId="0" fontId="27" fillId="0" borderId="24" xfId="0" applyNumberFormat="1" applyFont="1" applyFill="1" applyBorder="1" applyAlignment="1" applyProtection="1">
      <alignment horizontal="center" vertical="center"/>
    </xf>
    <xf numFmtId="0" fontId="27" fillId="0" borderId="28" xfId="0" applyNumberFormat="1" applyFont="1" applyFill="1" applyBorder="1" applyAlignment="1" applyProtection="1">
      <alignment horizontal="center" vertical="center"/>
    </xf>
    <xf numFmtId="169" fontId="26" fillId="0" borderId="0" xfId="0" applyNumberFormat="1" applyFont="1" applyBorder="1" applyAlignment="1" applyProtection="1">
      <alignment vertical="center"/>
    </xf>
    <xf numFmtId="3" fontId="26" fillId="0" borderId="0" xfId="0" applyNumberFormat="1" applyFont="1" applyBorder="1" applyAlignment="1" applyProtection="1">
      <alignment vertical="center"/>
    </xf>
    <xf numFmtId="10" fontId="27" fillId="3" borderId="2" xfId="7" applyNumberFormat="1" applyFont="1" applyFill="1" applyBorder="1" applyAlignment="1" applyProtection="1">
      <alignment horizontal="center" vertical="center"/>
    </xf>
    <xf numFmtId="169" fontId="49" fillId="10" borderId="9" xfId="1" applyNumberFormat="1" applyFont="1" applyFill="1" applyBorder="1" applyAlignment="1" applyProtection="1">
      <alignment horizontal="center" vertical="center"/>
    </xf>
    <xf numFmtId="0" fontId="49" fillId="10" borderId="12" xfId="0" applyNumberFormat="1" applyFont="1" applyFill="1" applyBorder="1" applyAlignment="1" applyProtection="1">
      <alignment horizontal="center" vertical="center"/>
    </xf>
    <xf numFmtId="37" fontId="49" fillId="10" borderId="7" xfId="33" applyNumberFormat="1" applyFont="1" applyFill="1" applyBorder="1" applyAlignment="1" applyProtection="1">
      <alignment vertical="center"/>
    </xf>
    <xf numFmtId="0" fontId="49" fillId="10" borderId="7" xfId="0" applyFont="1" applyFill="1" applyBorder="1" applyAlignment="1" applyProtection="1">
      <alignment horizontal="center" vertical="center"/>
    </xf>
    <xf numFmtId="2" fontId="49" fillId="10" borderId="7" xfId="1" applyNumberFormat="1" applyFont="1" applyFill="1" applyBorder="1" applyAlignment="1" applyProtection="1">
      <alignment horizontal="center" vertical="center"/>
    </xf>
    <xf numFmtId="166" fontId="49" fillId="10" borderId="7" xfId="3" applyNumberFormat="1" applyFont="1" applyFill="1" applyBorder="1" applyAlignment="1" applyProtection="1">
      <alignment horizontal="center" vertical="center"/>
    </xf>
    <xf numFmtId="166" fontId="27" fillId="0" borderId="33" xfId="3" applyNumberFormat="1" applyFont="1" applyFill="1" applyBorder="1" applyAlignment="1" applyProtection="1">
      <alignment horizontal="center" vertical="center" wrapText="1"/>
    </xf>
    <xf numFmtId="166" fontId="27" fillId="9" borderId="1" xfId="3" applyNumberFormat="1" applyFont="1" applyFill="1" applyBorder="1" applyAlignment="1" applyProtection="1">
      <alignment horizontal="center" vertical="center" wrapText="1"/>
    </xf>
    <xf numFmtId="166" fontId="27" fillId="9" borderId="14" xfId="3" applyNumberFormat="1" applyFont="1" applyFill="1" applyBorder="1" applyAlignment="1" applyProtection="1">
      <alignment horizontal="center" vertical="center" wrapText="1"/>
    </xf>
    <xf numFmtId="166" fontId="26" fillId="0" borderId="23" xfId="3" applyNumberFormat="1" applyFont="1" applyFill="1" applyBorder="1" applyAlignment="1" applyProtection="1">
      <alignment horizontal="center" vertical="center" wrapText="1"/>
    </xf>
    <xf numFmtId="166" fontId="27" fillId="4" borderId="14" xfId="3" applyNumberFormat="1" applyFont="1" applyFill="1" applyBorder="1" applyAlignment="1" applyProtection="1">
      <alignment horizontal="center" vertical="center"/>
    </xf>
    <xf numFmtId="166" fontId="26" fillId="9" borderId="14" xfId="3" applyNumberFormat="1" applyFont="1" applyFill="1" applyBorder="1" applyAlignment="1" applyProtection="1">
      <alignment horizontal="center" vertical="center" wrapText="1"/>
    </xf>
    <xf numFmtId="166" fontId="26" fillId="0" borderId="25" xfId="3" applyNumberFormat="1" applyFont="1" applyFill="1" applyBorder="1" applyAlignment="1" applyProtection="1">
      <alignment horizontal="center" vertical="center" wrapText="1"/>
    </xf>
    <xf numFmtId="166" fontId="26" fillId="0" borderId="27" xfId="3" applyNumberFormat="1" applyFont="1" applyFill="1" applyBorder="1" applyAlignment="1" applyProtection="1">
      <alignment horizontal="center" vertical="center" wrapText="1"/>
    </xf>
    <xf numFmtId="166" fontId="27" fillId="4" borderId="7" xfId="3" applyNumberFormat="1" applyFont="1" applyFill="1" applyBorder="1" applyAlignment="1" applyProtection="1">
      <alignment horizontal="center" vertical="center"/>
    </xf>
    <xf numFmtId="166" fontId="27" fillId="4" borderId="1" xfId="3" applyNumberFormat="1" applyFont="1" applyFill="1" applyBorder="1" applyAlignment="1" applyProtection="1">
      <alignment horizontal="center" vertical="center"/>
    </xf>
    <xf numFmtId="0" fontId="13" fillId="0" borderId="0" xfId="0" applyFont="1" applyAlignment="1">
      <alignment horizontal="centerContinuous"/>
    </xf>
    <xf numFmtId="0" fontId="48" fillId="0" borderId="0" xfId="14" applyFont="1" applyBorder="1" applyAlignment="1">
      <alignment horizontal="centerContinuous" vertical="center"/>
    </xf>
    <xf numFmtId="0" fontId="13" fillId="0" borderId="0" xfId="0" applyFont="1"/>
    <xf numFmtId="0" fontId="45" fillId="0" borderId="0" xfId="14" applyFont="1" applyFill="1" applyBorder="1" applyAlignment="1" applyProtection="1">
      <alignment horizontal="centerContinuous" vertical="center" wrapText="1"/>
      <protection locked="0"/>
    </xf>
    <xf numFmtId="169" fontId="43" fillId="0" borderId="2" xfId="1" applyNumberFormat="1" applyFont="1" applyFill="1" applyBorder="1" applyAlignment="1" applyProtection="1">
      <alignment horizontal="center" vertical="center"/>
    </xf>
    <xf numFmtId="0" fontId="44" fillId="0" borderId="0" xfId="0" applyFont="1" applyFill="1" applyAlignment="1" applyProtection="1">
      <alignment vertical="center"/>
      <protection locked="0"/>
    </xf>
    <xf numFmtId="0" fontId="51" fillId="0" borderId="0" xfId="14" applyFont="1" applyBorder="1" applyAlignment="1">
      <alignment horizontal="left" vertical="center"/>
    </xf>
    <xf numFmtId="0" fontId="51" fillId="0" borderId="0" xfId="14" applyFont="1" applyBorder="1" applyAlignment="1">
      <alignment horizontal="justify" vertical="center"/>
    </xf>
    <xf numFmtId="0" fontId="26" fillId="0" borderId="7" xfId="0" applyFont="1" applyBorder="1" applyAlignment="1" applyProtection="1">
      <alignment horizontal="justify" vertical="center"/>
    </xf>
    <xf numFmtId="166" fontId="43" fillId="10" borderId="14" xfId="3" applyNumberFormat="1" applyFont="1" applyFill="1" applyBorder="1" applyAlignment="1" applyProtection="1">
      <alignment horizontal="center" vertical="center"/>
    </xf>
    <xf numFmtId="166" fontId="26" fillId="0" borderId="32" xfId="3" applyNumberFormat="1" applyFont="1" applyFill="1" applyBorder="1" applyAlignment="1" applyProtection="1">
      <alignment horizontal="center" vertical="center" wrapText="1"/>
    </xf>
    <xf numFmtId="166" fontId="26" fillId="0" borderId="33" xfId="3" applyNumberFormat="1" applyFont="1" applyFill="1" applyBorder="1" applyAlignment="1" applyProtection="1">
      <alignment horizontal="center" vertical="center" wrapText="1"/>
    </xf>
    <xf numFmtId="166" fontId="27" fillId="0" borderId="34" xfId="3" applyNumberFormat="1" applyFont="1" applyFill="1" applyBorder="1" applyAlignment="1" applyProtection="1">
      <alignment horizontal="center" vertical="center" wrapText="1"/>
    </xf>
    <xf numFmtId="166" fontId="26" fillId="0" borderId="35" xfId="3" applyNumberFormat="1" applyFont="1" applyFill="1" applyBorder="1" applyAlignment="1" applyProtection="1">
      <alignment horizontal="center" vertical="center" wrapText="1"/>
    </xf>
    <xf numFmtId="166" fontId="26" fillId="0" borderId="34" xfId="3" applyNumberFormat="1" applyFont="1" applyFill="1" applyBorder="1" applyAlignment="1" applyProtection="1">
      <alignment horizontal="center" vertical="center" wrapText="1"/>
    </xf>
    <xf numFmtId="166" fontId="27" fillId="4" borderId="0" xfId="3" applyNumberFormat="1" applyFont="1" applyFill="1" applyBorder="1" applyAlignment="1" applyProtection="1">
      <alignment horizontal="center" vertical="center"/>
    </xf>
    <xf numFmtId="166" fontId="43" fillId="10" borderId="7" xfId="3" applyNumberFormat="1" applyFont="1" applyFill="1" applyBorder="1" applyAlignment="1" applyProtection="1">
      <alignment horizontal="center" vertical="center"/>
    </xf>
    <xf numFmtId="0" fontId="43" fillId="0" borderId="6" xfId="0" applyNumberFormat="1" applyFont="1" applyFill="1" applyBorder="1" applyAlignment="1" applyProtection="1">
      <alignment horizontal="center" vertical="center"/>
    </xf>
    <xf numFmtId="37" fontId="43" fillId="0" borderId="14" xfId="33" applyNumberFormat="1" applyFont="1" applyFill="1" applyBorder="1" applyAlignment="1" applyProtection="1">
      <alignment vertical="center"/>
    </xf>
    <xf numFmtId="0" fontId="43" fillId="0" borderId="14" xfId="0" applyFont="1" applyFill="1" applyBorder="1" applyAlignment="1" applyProtection="1">
      <alignment horizontal="center" vertical="center"/>
    </xf>
    <xf numFmtId="2" fontId="43" fillId="0" borderId="14" xfId="1" applyNumberFormat="1" applyFont="1" applyFill="1" applyBorder="1" applyAlignment="1" applyProtection="1">
      <alignment horizontal="center" vertical="center"/>
    </xf>
    <xf numFmtId="166" fontId="43" fillId="0" borderId="14" xfId="3" applyNumberFormat="1" applyFont="1" applyFill="1" applyBorder="1" applyAlignment="1" applyProtection="1">
      <alignment horizontal="center" vertical="center"/>
    </xf>
    <xf numFmtId="0" fontId="41" fillId="0" borderId="16" xfId="10" applyFont="1" applyFill="1" applyBorder="1" applyAlignment="1" applyProtection="1">
      <alignment horizontal="left" vertical="center" wrapText="1"/>
    </xf>
    <xf numFmtId="0" fontId="41" fillId="0" borderId="15" xfId="10" applyFont="1" applyFill="1" applyBorder="1" applyAlignment="1" applyProtection="1">
      <alignment horizontal="left" vertical="center" wrapText="1"/>
    </xf>
    <xf numFmtId="0" fontId="41" fillId="0" borderId="17" xfId="10" applyFont="1" applyFill="1" applyBorder="1" applyAlignment="1" applyProtection="1">
      <alignment horizontal="left" vertical="center" wrapText="1"/>
    </xf>
    <xf numFmtId="0" fontId="41" fillId="0" borderId="18" xfId="10" applyFont="1" applyFill="1" applyBorder="1" applyAlignment="1" applyProtection="1">
      <alignment horizontal="left" vertical="center" wrapText="1"/>
    </xf>
    <xf numFmtId="0" fontId="41" fillId="0" borderId="0" xfId="10" applyFont="1" applyFill="1" applyBorder="1" applyAlignment="1" applyProtection="1">
      <alignment horizontal="left" vertical="center" wrapText="1"/>
    </xf>
    <xf numFmtId="0" fontId="41" fillId="0" borderId="19" xfId="10" applyFont="1" applyFill="1" applyBorder="1" applyAlignment="1" applyProtection="1">
      <alignment horizontal="left" vertical="center" wrapText="1"/>
    </xf>
    <xf numFmtId="0" fontId="41" fillId="0" borderId="20" xfId="10" applyFont="1" applyFill="1" applyBorder="1" applyAlignment="1" applyProtection="1">
      <alignment horizontal="left" vertical="center" wrapText="1"/>
    </xf>
    <xf numFmtId="0" fontId="41" fillId="0" borderId="21" xfId="10" applyFont="1" applyFill="1" applyBorder="1" applyAlignment="1" applyProtection="1">
      <alignment horizontal="left" vertical="center" wrapText="1"/>
    </xf>
    <xf numFmtId="0" fontId="41" fillId="0" borderId="22" xfId="10" applyFont="1" applyFill="1" applyBorder="1" applyAlignment="1" applyProtection="1">
      <alignment horizontal="left" vertical="center" wrapText="1"/>
    </xf>
    <xf numFmtId="172" fontId="50" fillId="0" borderId="7" xfId="33" applyNumberFormat="1" applyFont="1" applyFill="1" applyBorder="1" applyAlignment="1" applyProtection="1">
      <alignment horizontal="center" vertical="center"/>
    </xf>
    <xf numFmtId="0" fontId="16" fillId="6" borderId="2" xfId="11" applyFont="1" applyFill="1" applyBorder="1" applyAlignment="1" applyProtection="1">
      <alignment horizontal="center" vertical="center" wrapText="1"/>
      <protection hidden="1"/>
    </xf>
    <xf numFmtId="0" fontId="16" fillId="7" borderId="2" xfId="11" applyFont="1" applyFill="1" applyBorder="1" applyAlignment="1" applyProtection="1">
      <alignment horizontal="center" vertical="center" wrapText="1"/>
      <protection hidden="1"/>
    </xf>
    <xf numFmtId="0" fontId="16" fillId="8" borderId="2" xfId="11" applyFont="1" applyFill="1" applyBorder="1" applyAlignment="1" applyProtection="1">
      <alignment horizontal="center" vertical="center" wrapText="1"/>
      <protection hidden="1"/>
    </xf>
    <xf numFmtId="0" fontId="6" fillId="3" borderId="0" xfId="11" applyFont="1" applyFill="1" applyBorder="1" applyAlignment="1" applyProtection="1">
      <alignment horizontal="center" vertical="center" wrapText="1"/>
      <protection hidden="1"/>
    </xf>
    <xf numFmtId="0" fontId="11" fillId="2" borderId="3" xfId="11" applyFont="1" applyFill="1" applyBorder="1" applyAlignment="1">
      <alignment horizontal="center"/>
    </xf>
    <xf numFmtId="0" fontId="11" fillId="2" borderId="4" xfId="11" applyFont="1" applyFill="1" applyBorder="1" applyAlignment="1">
      <alignment horizontal="center"/>
    </xf>
    <xf numFmtId="0" fontId="11" fillId="2" borderId="5" xfId="11" applyFont="1" applyFill="1" applyBorder="1" applyAlignment="1">
      <alignment horizontal="center"/>
    </xf>
    <xf numFmtId="0" fontId="6" fillId="3" borderId="0" xfId="11" applyFill="1" applyAlignment="1">
      <alignment horizontal="center"/>
    </xf>
    <xf numFmtId="167" fontId="12" fillId="3" borderId="2" xfId="11" applyNumberFormat="1" applyFont="1" applyFill="1" applyBorder="1" applyAlignment="1">
      <alignment horizontal="center"/>
    </xf>
    <xf numFmtId="0" fontId="11" fillId="3" borderId="10" xfId="11" applyFont="1" applyFill="1" applyBorder="1" applyAlignment="1">
      <alignment horizontal="center" vertical="center" wrapText="1"/>
    </xf>
    <xf numFmtId="0" fontId="11" fillId="3" borderId="1" xfId="11" applyFont="1" applyFill="1" applyBorder="1" applyAlignment="1">
      <alignment horizontal="center" vertical="center" wrapText="1"/>
    </xf>
    <xf numFmtId="0" fontId="11" fillId="3" borderId="11" xfId="11" applyFont="1" applyFill="1" applyBorder="1" applyAlignment="1">
      <alignment horizontal="center" vertical="center" wrapText="1"/>
    </xf>
    <xf numFmtId="0" fontId="11" fillId="3" borderId="12" xfId="11" applyFont="1" applyFill="1" applyBorder="1" applyAlignment="1">
      <alignment horizontal="center" vertical="center" wrapText="1"/>
    </xf>
    <xf numFmtId="0" fontId="11" fillId="3" borderId="7" xfId="11" applyFont="1" applyFill="1" applyBorder="1" applyAlignment="1">
      <alignment horizontal="center" vertical="center" wrapText="1"/>
    </xf>
    <xf numFmtId="0" fontId="11" fillId="3" borderId="13" xfId="11" applyFont="1" applyFill="1" applyBorder="1" applyAlignment="1">
      <alignment horizontal="center" vertical="center" wrapText="1"/>
    </xf>
    <xf numFmtId="0" fontId="16" fillId="2" borderId="2" xfId="11" applyFont="1" applyFill="1" applyBorder="1" applyAlignment="1" applyProtection="1">
      <alignment horizontal="center" vertical="center"/>
      <protection hidden="1"/>
    </xf>
    <xf numFmtId="0" fontId="16" fillId="5" borderId="2" xfId="11" applyFont="1" applyFill="1" applyBorder="1" applyAlignment="1" applyProtection="1">
      <alignment horizontal="center" vertical="center" wrapText="1"/>
      <protection hidden="1"/>
    </xf>
  </cellXfs>
  <cellStyles count="55">
    <cellStyle name="Millares" xfId="1" builtinId="3"/>
    <cellStyle name="Millares [0] 2" xfId="30"/>
    <cellStyle name="Millares 2" xfId="2"/>
    <cellStyle name="Millares 2 2" xfId="12"/>
    <cellStyle name="Millares 2 2 2" xfId="54"/>
    <cellStyle name="Millares 2 3" xfId="32"/>
    <cellStyle name="Millares 2 4" xfId="34"/>
    <cellStyle name="Millares 2 4 2" xfId="50"/>
    <cellStyle name="Millares 3" xfId="31"/>
    <cellStyle name="Millares 3 10" xfId="53"/>
    <cellStyle name="Millares 3 2" xfId="46"/>
    <cellStyle name="Millares 4" xfId="39"/>
    <cellStyle name="Moneda" xfId="3" builtinId="4"/>
    <cellStyle name="Moneda [0] 2" xfId="20"/>
    <cellStyle name="Moneda [0] 2 2" xfId="48"/>
    <cellStyle name="Moneda [0] 3" xfId="41"/>
    <cellStyle name="Moneda 2" xfId="4"/>
    <cellStyle name="Moneda 2 2" xfId="13"/>
    <cellStyle name="Moneda 3" xfId="26"/>
    <cellStyle name="Moneda 3 2" xfId="37"/>
    <cellStyle name="Moneda 4" xfId="38"/>
    <cellStyle name="Normal" xfId="0" builtinId="0"/>
    <cellStyle name="Normal 10 2" xfId="21"/>
    <cellStyle name="Normal 2" xfId="10"/>
    <cellStyle name="Normal 2 2" xfId="5"/>
    <cellStyle name="Normal 2 2 2" xfId="14"/>
    <cellStyle name="Normal 2 2 3" xfId="29"/>
    <cellStyle name="Normal 2 2 4" xfId="35"/>
    <cellStyle name="Normal 2 3" xfId="45"/>
    <cellStyle name="Normal 2 3 2" xfId="52"/>
    <cellStyle name="Normal 3" xfId="9"/>
    <cellStyle name="Normal 3 2" xfId="42"/>
    <cellStyle name="Normal 3 2 2" xfId="51"/>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Normal 8" xfId="36"/>
    <cellStyle name="Normal_Libro1" xfId="33"/>
    <cellStyle name="Porcentaje" xfId="7" builtinId="5"/>
    <cellStyle name="Porcentaje 2" xfId="8"/>
    <cellStyle name="Porcentaje 2 2" xfId="16"/>
    <cellStyle name="Porcentaje 3" xfId="40"/>
    <cellStyle name="Porcentaje 3 2" xfId="49"/>
    <cellStyle name="Porcentaje 4" xfId="47"/>
    <cellStyle name="Porcentual 2" xfId="43"/>
    <cellStyle name="Porcentual_AIU 2008 SESAC JULIO 42" xfId="44"/>
  </cellStyles>
  <dxfs count="4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theme" Target="theme/theme1.xml"/><Relationship Id="rId3" Type="http://schemas.openxmlformats.org/officeDocument/2006/relationships/externalLink" Target="externalLinks/externalLink1.xml"/><Relationship Id="rId21" Type="http://schemas.openxmlformats.org/officeDocument/2006/relationships/calcChain" Target="calcChain.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PEC\2020\BD_PRECIOS%202020\2018.04.04%20Memorias%20Calcul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 val="2. PPTO CONSOLIDADO"/>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1. RESUMEN"/>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 val="Hoja5"/>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 val="2. PPTO CONSOLIDADO"/>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3FF"/>
    <pageSetUpPr fitToPage="1"/>
  </sheetPr>
  <dimension ref="A1:WZU225"/>
  <sheetViews>
    <sheetView tabSelected="1" view="pageBreakPreview" zoomScaleNormal="115" zoomScaleSheetLayoutView="100" workbookViewId="0">
      <selection activeCell="G192" sqref="G192"/>
    </sheetView>
  </sheetViews>
  <sheetFormatPr baseColWidth="10" defaultRowHeight="11.25" x14ac:dyDescent="0.2"/>
  <cols>
    <col min="1" max="1" width="8.7109375" style="40" customWidth="1"/>
    <col min="2" max="2" width="61" style="123" customWidth="1"/>
    <col min="3" max="3" width="8.7109375" style="37" customWidth="1"/>
    <col min="4" max="4" width="10.42578125" style="121" customWidth="1"/>
    <col min="5" max="6" width="17.28515625" style="121" customWidth="1"/>
    <col min="7" max="7" width="20.42578125" style="122" customWidth="1"/>
    <col min="8" max="16384" width="11.42578125" style="38"/>
  </cols>
  <sheetData>
    <row r="1" spans="1:7" s="153" customFormat="1" ht="22.5" customHeight="1" x14ac:dyDescent="0.25">
      <c r="A1" s="151"/>
      <c r="B1" s="152" t="s">
        <v>447</v>
      </c>
      <c r="C1" s="152"/>
      <c r="D1" s="152"/>
      <c r="E1" s="152"/>
      <c r="F1" s="152"/>
      <c r="G1" s="152"/>
    </row>
    <row r="2" spans="1:7" s="153" customFormat="1" ht="18" customHeight="1" x14ac:dyDescent="0.25">
      <c r="A2" s="151"/>
      <c r="B2" s="154" t="s">
        <v>448</v>
      </c>
      <c r="C2" s="154"/>
      <c r="D2" s="154"/>
      <c r="E2" s="154"/>
      <c r="F2" s="154"/>
      <c r="G2" s="154"/>
    </row>
    <row r="3" spans="1:7" s="153" customFormat="1" ht="18" customHeight="1" x14ac:dyDescent="0.25">
      <c r="A3" s="151"/>
      <c r="B3" s="154" t="s">
        <v>445</v>
      </c>
      <c r="C3" s="154"/>
      <c r="D3" s="154"/>
      <c r="E3" s="154"/>
      <c r="F3" s="154"/>
      <c r="G3" s="154"/>
    </row>
    <row r="4" spans="1:7" s="153" customFormat="1" ht="7.5" customHeight="1" x14ac:dyDescent="0.25">
      <c r="A4" s="151"/>
      <c r="B4" s="154"/>
      <c r="C4" s="154"/>
      <c r="D4" s="154"/>
      <c r="E4" s="154"/>
      <c r="F4" s="154"/>
      <c r="G4" s="154"/>
    </row>
    <row r="5" spans="1:7" ht="10.5" customHeight="1" x14ac:dyDescent="0.2">
      <c r="A5" s="39"/>
      <c r="B5" s="132"/>
      <c r="C5" s="39"/>
      <c r="D5" s="133"/>
      <c r="E5" s="182"/>
      <c r="F5" s="182"/>
      <c r="G5" s="182"/>
    </row>
    <row r="6" spans="1:7" ht="20.100000000000001" customHeight="1" x14ac:dyDescent="0.2">
      <c r="A6" s="41" t="s">
        <v>16</v>
      </c>
      <c r="B6" s="41" t="s">
        <v>9</v>
      </c>
      <c r="C6" s="41" t="s">
        <v>5</v>
      </c>
      <c r="D6" s="41" t="s">
        <v>17</v>
      </c>
      <c r="E6" s="41" t="s">
        <v>0</v>
      </c>
      <c r="F6" s="41" t="s">
        <v>449</v>
      </c>
      <c r="G6" s="41" t="s">
        <v>4</v>
      </c>
    </row>
    <row r="7" spans="1:7" s="46" customFormat="1" ht="22.5" x14ac:dyDescent="0.2">
      <c r="A7" s="42">
        <v>2</v>
      </c>
      <c r="B7" s="82" t="s">
        <v>155</v>
      </c>
      <c r="C7" s="43"/>
      <c r="D7" s="44" t="s">
        <v>446</v>
      </c>
      <c r="E7" s="142"/>
      <c r="F7" s="142"/>
      <c r="G7" s="45" t="s">
        <v>446</v>
      </c>
    </row>
    <row r="8" spans="1:7" s="52" customFormat="1" x14ac:dyDescent="0.2">
      <c r="A8" s="47" t="s">
        <v>226</v>
      </c>
      <c r="B8" s="48" t="s">
        <v>79</v>
      </c>
      <c r="C8" s="49"/>
      <c r="D8" s="50" t="s">
        <v>446</v>
      </c>
      <c r="E8" s="143"/>
      <c r="F8" s="143"/>
      <c r="G8" s="51" t="s">
        <v>446</v>
      </c>
    </row>
    <row r="9" spans="1:7" s="62" customFormat="1" ht="22.5" x14ac:dyDescent="0.2">
      <c r="A9" s="124" t="s">
        <v>227</v>
      </c>
      <c r="B9" s="59" t="s">
        <v>80</v>
      </c>
      <c r="C9" s="60" t="s">
        <v>11</v>
      </c>
      <c r="D9" s="61">
        <v>42.5</v>
      </c>
      <c r="E9" s="148">
        <v>16166</v>
      </c>
      <c r="F9" s="161"/>
      <c r="G9" s="125"/>
    </row>
    <row r="10" spans="1:7" s="62" customFormat="1" ht="22.5" x14ac:dyDescent="0.2">
      <c r="A10" s="126" t="s">
        <v>228</v>
      </c>
      <c r="B10" s="63" t="s">
        <v>81</v>
      </c>
      <c r="C10" s="64" t="s">
        <v>13</v>
      </c>
      <c r="D10" s="65">
        <v>15</v>
      </c>
      <c r="E10" s="144">
        <v>61308</v>
      </c>
      <c r="F10" s="162"/>
      <c r="G10" s="127"/>
    </row>
    <row r="11" spans="1:7" s="62" customFormat="1" ht="33.75" x14ac:dyDescent="0.2">
      <c r="A11" s="126" t="s">
        <v>229</v>
      </c>
      <c r="B11" s="63" t="s">
        <v>153</v>
      </c>
      <c r="C11" s="64" t="s">
        <v>13</v>
      </c>
      <c r="D11" s="65">
        <v>20.65</v>
      </c>
      <c r="E11" s="144">
        <v>75103</v>
      </c>
      <c r="F11" s="162"/>
      <c r="G11" s="127"/>
    </row>
    <row r="12" spans="1:7" s="62" customFormat="1" ht="22.5" x14ac:dyDescent="0.2">
      <c r="A12" s="126" t="s">
        <v>230</v>
      </c>
      <c r="B12" s="63" t="s">
        <v>82</v>
      </c>
      <c r="C12" s="64" t="s">
        <v>13</v>
      </c>
      <c r="D12" s="65">
        <v>15.3</v>
      </c>
      <c r="E12" s="144">
        <v>66925</v>
      </c>
      <c r="F12" s="162"/>
      <c r="G12" s="127"/>
    </row>
    <row r="13" spans="1:7" s="52" customFormat="1" x14ac:dyDescent="0.2">
      <c r="A13" s="47" t="s">
        <v>231</v>
      </c>
      <c r="B13" s="48" t="s">
        <v>83</v>
      </c>
      <c r="C13" s="49"/>
      <c r="D13" s="50" t="s">
        <v>446</v>
      </c>
      <c r="E13" s="143"/>
      <c r="F13" s="143"/>
      <c r="G13" s="51"/>
    </row>
    <row r="14" spans="1:7" s="62" customFormat="1" x14ac:dyDescent="0.2">
      <c r="A14" s="130" t="s">
        <v>232</v>
      </c>
      <c r="B14" s="69" t="s">
        <v>84</v>
      </c>
      <c r="C14" s="70"/>
      <c r="D14" s="61" t="s">
        <v>446</v>
      </c>
      <c r="E14" s="71"/>
      <c r="F14" s="163"/>
      <c r="G14" s="125"/>
    </row>
    <row r="15" spans="1:7" s="62" customFormat="1" x14ac:dyDescent="0.2">
      <c r="A15" s="126" t="s">
        <v>233</v>
      </c>
      <c r="B15" s="63" t="s">
        <v>85</v>
      </c>
      <c r="C15" s="64" t="s">
        <v>11</v>
      </c>
      <c r="D15" s="65">
        <v>8.6</v>
      </c>
      <c r="E15" s="144">
        <v>37206</v>
      </c>
      <c r="F15" s="162"/>
      <c r="G15" s="127"/>
    </row>
    <row r="16" spans="1:7" s="62" customFormat="1" ht="22.5" x14ac:dyDescent="0.2">
      <c r="A16" s="126" t="s">
        <v>234</v>
      </c>
      <c r="B16" s="63" t="s">
        <v>86</v>
      </c>
      <c r="C16" s="64" t="s">
        <v>13</v>
      </c>
      <c r="D16" s="65">
        <v>7.5</v>
      </c>
      <c r="E16" s="144">
        <v>411285</v>
      </c>
      <c r="F16" s="162"/>
      <c r="G16" s="127"/>
    </row>
    <row r="17" spans="1:7" s="62" customFormat="1" ht="22.5" x14ac:dyDescent="0.2">
      <c r="A17" s="126" t="s">
        <v>235</v>
      </c>
      <c r="B17" s="63" t="s">
        <v>194</v>
      </c>
      <c r="C17" s="64" t="s">
        <v>13</v>
      </c>
      <c r="D17" s="65">
        <v>3.05</v>
      </c>
      <c r="E17" s="144">
        <v>552516</v>
      </c>
      <c r="F17" s="162"/>
      <c r="G17" s="127"/>
    </row>
    <row r="18" spans="1:7" s="62" customFormat="1" ht="22.5" x14ac:dyDescent="0.2">
      <c r="A18" s="126" t="s">
        <v>236</v>
      </c>
      <c r="B18" s="63" t="s">
        <v>195</v>
      </c>
      <c r="C18" s="64" t="s">
        <v>13</v>
      </c>
      <c r="D18" s="65">
        <v>4.95</v>
      </c>
      <c r="E18" s="144">
        <v>552927</v>
      </c>
      <c r="F18" s="162"/>
      <c r="G18" s="127"/>
    </row>
    <row r="19" spans="1:7" s="62" customFormat="1" ht="45" x14ac:dyDescent="0.2">
      <c r="A19" s="126" t="s">
        <v>237</v>
      </c>
      <c r="B19" s="63" t="s">
        <v>198</v>
      </c>
      <c r="C19" s="64" t="s">
        <v>11</v>
      </c>
      <c r="D19" s="65">
        <v>29.5</v>
      </c>
      <c r="E19" s="144">
        <v>99639</v>
      </c>
      <c r="F19" s="162"/>
      <c r="G19" s="127"/>
    </row>
    <row r="20" spans="1:7" s="52" customFormat="1" x14ac:dyDescent="0.2">
      <c r="A20" s="47" t="s">
        <v>238</v>
      </c>
      <c r="B20" s="48" t="s">
        <v>156</v>
      </c>
      <c r="C20" s="49"/>
      <c r="D20" s="50" t="s">
        <v>446</v>
      </c>
      <c r="E20" s="143"/>
      <c r="F20" s="143"/>
      <c r="G20" s="51"/>
    </row>
    <row r="21" spans="1:7" s="62" customFormat="1" x14ac:dyDescent="0.2">
      <c r="A21" s="124" t="s">
        <v>239</v>
      </c>
      <c r="B21" s="59" t="s">
        <v>87</v>
      </c>
      <c r="C21" s="60" t="s">
        <v>14</v>
      </c>
      <c r="D21" s="61">
        <v>1305</v>
      </c>
      <c r="E21" s="148">
        <v>3885</v>
      </c>
      <c r="F21" s="161"/>
      <c r="G21" s="125"/>
    </row>
    <row r="22" spans="1:7" s="62" customFormat="1" x14ac:dyDescent="0.2">
      <c r="A22" s="128" t="s">
        <v>240</v>
      </c>
      <c r="B22" s="66" t="s">
        <v>88</v>
      </c>
      <c r="C22" s="67" t="s">
        <v>14</v>
      </c>
      <c r="D22" s="68">
        <v>220</v>
      </c>
      <c r="E22" s="148">
        <v>3919</v>
      </c>
      <c r="F22" s="164"/>
      <c r="G22" s="129"/>
    </row>
    <row r="23" spans="1:7" s="58" customFormat="1" x14ac:dyDescent="0.2">
      <c r="A23" s="77" t="s">
        <v>241</v>
      </c>
      <c r="B23" s="78" t="s">
        <v>180</v>
      </c>
      <c r="C23" s="79"/>
      <c r="D23" s="80" t="s">
        <v>446</v>
      </c>
      <c r="E23" s="145"/>
      <c r="F23" s="145"/>
      <c r="G23" s="81"/>
    </row>
    <row r="24" spans="1:7" s="46" customFormat="1" ht="22.5" x14ac:dyDescent="0.2">
      <c r="A24" s="42">
        <v>3</v>
      </c>
      <c r="B24" s="82" t="s">
        <v>152</v>
      </c>
      <c r="C24" s="43"/>
      <c r="D24" s="44" t="s">
        <v>446</v>
      </c>
      <c r="E24" s="142"/>
      <c r="F24" s="142"/>
      <c r="G24" s="45"/>
    </row>
    <row r="25" spans="1:7" s="52" customFormat="1" x14ac:dyDescent="0.2">
      <c r="A25" s="47" t="s">
        <v>242</v>
      </c>
      <c r="B25" s="48" t="s">
        <v>89</v>
      </c>
      <c r="C25" s="49"/>
      <c r="D25" s="50" t="s">
        <v>446</v>
      </c>
      <c r="E25" s="143"/>
      <c r="F25" s="143"/>
      <c r="G25" s="51"/>
    </row>
    <row r="26" spans="1:7" s="62" customFormat="1" x14ac:dyDescent="0.2">
      <c r="A26" s="130" t="s">
        <v>243</v>
      </c>
      <c r="B26" s="69" t="s">
        <v>90</v>
      </c>
      <c r="C26" s="70"/>
      <c r="D26" s="61" t="s">
        <v>446</v>
      </c>
      <c r="E26" s="71"/>
      <c r="F26" s="163"/>
      <c r="G26" s="125"/>
    </row>
    <row r="27" spans="1:7" s="62" customFormat="1" ht="33.75" x14ac:dyDescent="0.2">
      <c r="A27" s="126" t="s">
        <v>244</v>
      </c>
      <c r="B27" s="63" t="s">
        <v>421</v>
      </c>
      <c r="C27" s="64" t="s">
        <v>12</v>
      </c>
      <c r="D27" s="65">
        <v>70</v>
      </c>
      <c r="E27" s="148">
        <v>98754</v>
      </c>
      <c r="F27" s="164"/>
      <c r="G27" s="127"/>
    </row>
    <row r="28" spans="1:7" s="62" customFormat="1" x14ac:dyDescent="0.2">
      <c r="A28" s="131" t="s">
        <v>245</v>
      </c>
      <c r="B28" s="72" t="s">
        <v>91</v>
      </c>
      <c r="C28" s="73"/>
      <c r="D28" s="65" t="s">
        <v>446</v>
      </c>
      <c r="E28" s="74"/>
      <c r="F28" s="141"/>
      <c r="G28" s="127"/>
    </row>
    <row r="29" spans="1:7" s="62" customFormat="1" ht="45" x14ac:dyDescent="0.2">
      <c r="A29" s="126" t="s">
        <v>422</v>
      </c>
      <c r="B29" s="63" t="s">
        <v>423</v>
      </c>
      <c r="C29" s="64" t="s">
        <v>78</v>
      </c>
      <c r="D29" s="65">
        <v>4</v>
      </c>
      <c r="E29" s="144">
        <v>2014819</v>
      </c>
      <c r="F29" s="162"/>
      <c r="G29" s="127"/>
    </row>
    <row r="30" spans="1:7" s="62" customFormat="1" x14ac:dyDescent="0.2">
      <c r="A30" s="131" t="s">
        <v>246</v>
      </c>
      <c r="B30" s="72" t="s">
        <v>92</v>
      </c>
      <c r="C30" s="73"/>
      <c r="D30" s="65" t="s">
        <v>446</v>
      </c>
      <c r="E30" s="74"/>
      <c r="F30" s="141"/>
      <c r="G30" s="127"/>
    </row>
    <row r="31" spans="1:7" s="62" customFormat="1" ht="22.5" x14ac:dyDescent="0.2">
      <c r="A31" s="126" t="s">
        <v>424</v>
      </c>
      <c r="B31" s="63" t="s">
        <v>425</v>
      </c>
      <c r="C31" s="64" t="s">
        <v>12</v>
      </c>
      <c r="D31" s="65">
        <v>163</v>
      </c>
      <c r="E31" s="144">
        <v>202147</v>
      </c>
      <c r="F31" s="162"/>
      <c r="G31" s="127"/>
    </row>
    <row r="32" spans="1:7" s="62" customFormat="1" x14ac:dyDescent="0.2">
      <c r="A32" s="131" t="s">
        <v>247</v>
      </c>
      <c r="B32" s="72" t="s">
        <v>93</v>
      </c>
      <c r="C32" s="73"/>
      <c r="D32" s="65" t="s">
        <v>446</v>
      </c>
      <c r="E32" s="74"/>
      <c r="F32" s="141"/>
      <c r="G32" s="127"/>
    </row>
    <row r="33" spans="1:7" s="62" customFormat="1" ht="45" x14ac:dyDescent="0.2">
      <c r="A33" s="126" t="s">
        <v>248</v>
      </c>
      <c r="B33" s="63" t="s">
        <v>426</v>
      </c>
      <c r="C33" s="64" t="s">
        <v>78</v>
      </c>
      <c r="D33" s="65">
        <v>2</v>
      </c>
      <c r="E33" s="144">
        <v>1055177</v>
      </c>
      <c r="F33" s="162"/>
      <c r="G33" s="127"/>
    </row>
    <row r="34" spans="1:7" s="62" customFormat="1" x14ac:dyDescent="0.2">
      <c r="A34" s="131" t="s">
        <v>249</v>
      </c>
      <c r="B34" s="72" t="s">
        <v>94</v>
      </c>
      <c r="C34" s="73"/>
      <c r="D34" s="65" t="s">
        <v>446</v>
      </c>
      <c r="E34" s="74"/>
      <c r="F34" s="141"/>
      <c r="G34" s="127"/>
    </row>
    <row r="35" spans="1:7" s="62" customFormat="1" ht="22.5" x14ac:dyDescent="0.2">
      <c r="A35" s="126" t="s">
        <v>427</v>
      </c>
      <c r="B35" s="63" t="s">
        <v>428</v>
      </c>
      <c r="C35" s="64" t="s">
        <v>12</v>
      </c>
      <c r="D35" s="65">
        <v>218</v>
      </c>
      <c r="E35" s="144">
        <v>32155</v>
      </c>
      <c r="F35" s="162"/>
      <c r="G35" s="127"/>
    </row>
    <row r="36" spans="1:7" s="58" customFormat="1" x14ac:dyDescent="0.2">
      <c r="A36" s="77" t="s">
        <v>250</v>
      </c>
      <c r="B36" s="78" t="s">
        <v>181</v>
      </c>
      <c r="C36" s="79"/>
      <c r="D36" s="80" t="s">
        <v>446</v>
      </c>
      <c r="E36" s="145"/>
      <c r="F36" s="145"/>
      <c r="G36" s="81"/>
    </row>
    <row r="37" spans="1:7" s="46" customFormat="1" x14ac:dyDescent="0.2">
      <c r="A37" s="42">
        <v>4</v>
      </c>
      <c r="B37" s="82" t="s">
        <v>95</v>
      </c>
      <c r="C37" s="43"/>
      <c r="D37" s="44" t="s">
        <v>446</v>
      </c>
      <c r="E37" s="142"/>
      <c r="F37" s="142"/>
      <c r="G37" s="45"/>
    </row>
    <row r="38" spans="1:7" s="52" customFormat="1" x14ac:dyDescent="0.2">
      <c r="A38" s="47" t="s">
        <v>251</v>
      </c>
      <c r="B38" s="48" t="s">
        <v>96</v>
      </c>
      <c r="C38" s="49"/>
      <c r="D38" s="50" t="s">
        <v>446</v>
      </c>
      <c r="E38" s="143"/>
      <c r="F38" s="143"/>
      <c r="G38" s="51"/>
    </row>
    <row r="39" spans="1:7" s="62" customFormat="1" x14ac:dyDescent="0.2">
      <c r="A39" s="130" t="s">
        <v>252</v>
      </c>
      <c r="B39" s="69" t="s">
        <v>97</v>
      </c>
      <c r="C39" s="70"/>
      <c r="D39" s="61" t="s">
        <v>446</v>
      </c>
      <c r="E39" s="71"/>
      <c r="F39" s="163"/>
      <c r="G39" s="125"/>
    </row>
    <row r="40" spans="1:7" s="62" customFormat="1" ht="33.75" x14ac:dyDescent="0.2">
      <c r="A40" s="126" t="s">
        <v>253</v>
      </c>
      <c r="B40" s="63" t="s">
        <v>98</v>
      </c>
      <c r="C40" s="64" t="s">
        <v>13</v>
      </c>
      <c r="D40" s="65">
        <v>2.35</v>
      </c>
      <c r="E40" s="144">
        <v>807827</v>
      </c>
      <c r="F40" s="162"/>
      <c r="G40" s="127"/>
    </row>
    <row r="41" spans="1:7" s="62" customFormat="1" x14ac:dyDescent="0.2">
      <c r="A41" s="131" t="s">
        <v>254</v>
      </c>
      <c r="B41" s="72" t="s">
        <v>99</v>
      </c>
      <c r="C41" s="73"/>
      <c r="D41" s="65" t="s">
        <v>446</v>
      </c>
      <c r="E41" s="74"/>
      <c r="F41" s="141"/>
      <c r="G41" s="127"/>
    </row>
    <row r="42" spans="1:7" s="62" customFormat="1" ht="56.25" x14ac:dyDescent="0.2">
      <c r="A42" s="126" t="s">
        <v>255</v>
      </c>
      <c r="B42" s="63" t="s">
        <v>100</v>
      </c>
      <c r="C42" s="64" t="s">
        <v>11</v>
      </c>
      <c r="D42" s="65">
        <v>36</v>
      </c>
      <c r="E42" s="144">
        <v>145133</v>
      </c>
      <c r="F42" s="162"/>
      <c r="G42" s="127"/>
    </row>
    <row r="43" spans="1:7" s="52" customFormat="1" x14ac:dyDescent="0.2">
      <c r="A43" s="47" t="s">
        <v>256</v>
      </c>
      <c r="B43" s="48" t="s">
        <v>101</v>
      </c>
      <c r="C43" s="49"/>
      <c r="D43" s="50" t="s">
        <v>446</v>
      </c>
      <c r="E43" s="143"/>
      <c r="F43" s="143"/>
      <c r="G43" s="51"/>
    </row>
    <row r="44" spans="1:7" s="52" customFormat="1" x14ac:dyDescent="0.2">
      <c r="A44" s="47" t="s">
        <v>257</v>
      </c>
      <c r="B44" s="48" t="s">
        <v>102</v>
      </c>
      <c r="C44" s="49"/>
      <c r="D44" s="50" t="s">
        <v>446</v>
      </c>
      <c r="E44" s="143"/>
      <c r="F44" s="143"/>
      <c r="G44" s="51"/>
    </row>
    <row r="45" spans="1:7" s="62" customFormat="1" x14ac:dyDescent="0.2">
      <c r="A45" s="124" t="s">
        <v>258</v>
      </c>
      <c r="B45" s="59" t="s">
        <v>87</v>
      </c>
      <c r="C45" s="60" t="s">
        <v>14</v>
      </c>
      <c r="D45" s="61">
        <v>1815</v>
      </c>
      <c r="E45" s="148">
        <v>3885</v>
      </c>
      <c r="F45" s="161"/>
      <c r="G45" s="125"/>
    </row>
    <row r="46" spans="1:7" s="62" customFormat="1" x14ac:dyDescent="0.2">
      <c r="A46" s="128" t="s">
        <v>259</v>
      </c>
      <c r="B46" s="66" t="s">
        <v>88</v>
      </c>
      <c r="C46" s="67" t="s">
        <v>14</v>
      </c>
      <c r="D46" s="68">
        <v>450</v>
      </c>
      <c r="E46" s="148">
        <v>3919</v>
      </c>
      <c r="F46" s="164"/>
      <c r="G46" s="129"/>
    </row>
    <row r="47" spans="1:7" s="58" customFormat="1" x14ac:dyDescent="0.2">
      <c r="A47" s="77" t="s">
        <v>260</v>
      </c>
      <c r="B47" s="78" t="s">
        <v>182</v>
      </c>
      <c r="C47" s="79"/>
      <c r="D47" s="80" t="s">
        <v>446</v>
      </c>
      <c r="E47" s="145"/>
      <c r="F47" s="145"/>
      <c r="G47" s="81"/>
    </row>
    <row r="48" spans="1:7" s="46" customFormat="1" x14ac:dyDescent="0.2">
      <c r="A48" s="42">
        <v>5</v>
      </c>
      <c r="B48" s="82" t="s">
        <v>103</v>
      </c>
      <c r="C48" s="43"/>
      <c r="D48" s="44" t="s">
        <v>446</v>
      </c>
      <c r="E48" s="142"/>
      <c r="F48" s="142"/>
      <c r="G48" s="45"/>
    </row>
    <row r="49" spans="1:7" s="52" customFormat="1" x14ac:dyDescent="0.2">
      <c r="A49" s="47" t="s">
        <v>261</v>
      </c>
      <c r="B49" s="48" t="s">
        <v>104</v>
      </c>
      <c r="C49" s="49"/>
      <c r="D49" s="50" t="s">
        <v>446</v>
      </c>
      <c r="E49" s="143"/>
      <c r="F49" s="143"/>
      <c r="G49" s="51"/>
    </row>
    <row r="50" spans="1:7" s="62" customFormat="1" ht="45" x14ac:dyDescent="0.2">
      <c r="A50" s="126" t="s">
        <v>262</v>
      </c>
      <c r="B50" s="63" t="s">
        <v>105</v>
      </c>
      <c r="C50" s="64" t="s">
        <v>11</v>
      </c>
      <c r="D50" s="65">
        <v>62</v>
      </c>
      <c r="E50" s="148">
        <v>113213</v>
      </c>
      <c r="F50" s="164"/>
      <c r="G50" s="127"/>
    </row>
    <row r="51" spans="1:7" s="52" customFormat="1" x14ac:dyDescent="0.2">
      <c r="A51" s="47" t="s">
        <v>263</v>
      </c>
      <c r="B51" s="48" t="s">
        <v>106</v>
      </c>
      <c r="C51" s="49"/>
      <c r="D51" s="50" t="s">
        <v>446</v>
      </c>
      <c r="E51" s="143"/>
      <c r="F51" s="143"/>
      <c r="G51" s="51"/>
    </row>
    <row r="52" spans="1:7" s="52" customFormat="1" x14ac:dyDescent="0.2">
      <c r="A52" s="47" t="s">
        <v>264</v>
      </c>
      <c r="B52" s="48" t="s">
        <v>107</v>
      </c>
      <c r="C52" s="49"/>
      <c r="D52" s="50" t="s">
        <v>446</v>
      </c>
      <c r="E52" s="143"/>
      <c r="F52" s="143"/>
      <c r="G52" s="51"/>
    </row>
    <row r="53" spans="1:7" s="52" customFormat="1" x14ac:dyDescent="0.2">
      <c r="A53" s="47" t="s">
        <v>265</v>
      </c>
      <c r="B53" s="48" t="s">
        <v>108</v>
      </c>
      <c r="C53" s="49"/>
      <c r="D53" s="50" t="s">
        <v>446</v>
      </c>
      <c r="E53" s="143"/>
      <c r="F53" s="143"/>
      <c r="G53" s="51"/>
    </row>
    <row r="54" spans="1:7" s="62" customFormat="1" ht="33.75" x14ac:dyDescent="0.2">
      <c r="A54" s="126" t="s">
        <v>266</v>
      </c>
      <c r="B54" s="63" t="s">
        <v>109</v>
      </c>
      <c r="C54" s="64" t="s">
        <v>12</v>
      </c>
      <c r="D54" s="65">
        <v>155</v>
      </c>
      <c r="E54" s="148">
        <v>5547</v>
      </c>
      <c r="F54" s="164"/>
      <c r="G54" s="127"/>
    </row>
    <row r="55" spans="1:7" s="52" customFormat="1" x14ac:dyDescent="0.2">
      <c r="A55" s="47" t="s">
        <v>267</v>
      </c>
      <c r="B55" s="48" t="s">
        <v>110</v>
      </c>
      <c r="C55" s="49"/>
      <c r="D55" s="50" t="s">
        <v>446</v>
      </c>
      <c r="E55" s="143"/>
      <c r="F55" s="143"/>
      <c r="G55" s="51"/>
    </row>
    <row r="56" spans="1:7" s="62" customFormat="1" ht="45" x14ac:dyDescent="0.2">
      <c r="A56" s="126" t="s">
        <v>268</v>
      </c>
      <c r="B56" s="63" t="s">
        <v>178</v>
      </c>
      <c r="C56" s="64" t="s">
        <v>78</v>
      </c>
      <c r="D56" s="65">
        <v>40</v>
      </c>
      <c r="E56" s="144">
        <v>9020</v>
      </c>
      <c r="F56" s="162"/>
      <c r="G56" s="127"/>
    </row>
    <row r="57" spans="1:7" s="62" customFormat="1" x14ac:dyDescent="0.2">
      <c r="A57" s="128" t="s">
        <v>269</v>
      </c>
      <c r="B57" s="66" t="s">
        <v>87</v>
      </c>
      <c r="C57" s="67" t="s">
        <v>14</v>
      </c>
      <c r="D57" s="68">
        <v>272</v>
      </c>
      <c r="E57" s="148">
        <v>3885</v>
      </c>
      <c r="F57" s="164"/>
      <c r="G57" s="129"/>
    </row>
    <row r="58" spans="1:7" s="58" customFormat="1" x14ac:dyDescent="0.2">
      <c r="A58" s="77" t="s">
        <v>270</v>
      </c>
      <c r="B58" s="78" t="s">
        <v>183</v>
      </c>
      <c r="C58" s="79"/>
      <c r="D58" s="80" t="s">
        <v>446</v>
      </c>
      <c r="E58" s="145"/>
      <c r="F58" s="145"/>
      <c r="G58" s="81"/>
    </row>
    <row r="59" spans="1:7" s="46" customFormat="1" ht="22.5" x14ac:dyDescent="0.2">
      <c r="A59" s="42">
        <v>10</v>
      </c>
      <c r="B59" s="82" t="s">
        <v>151</v>
      </c>
      <c r="C59" s="43"/>
      <c r="D59" s="44" t="s">
        <v>446</v>
      </c>
      <c r="E59" s="142"/>
      <c r="F59" s="142"/>
      <c r="G59" s="45"/>
    </row>
    <row r="60" spans="1:7" s="52" customFormat="1" x14ac:dyDescent="0.2">
      <c r="A60" s="47" t="s">
        <v>271</v>
      </c>
      <c r="B60" s="48" t="s">
        <v>111</v>
      </c>
      <c r="C60" s="49"/>
      <c r="D60" s="50" t="s">
        <v>446</v>
      </c>
      <c r="E60" s="143"/>
      <c r="F60" s="143"/>
      <c r="G60" s="51"/>
    </row>
    <row r="61" spans="1:7" s="62" customFormat="1" x14ac:dyDescent="0.2">
      <c r="A61" s="130" t="s">
        <v>272</v>
      </c>
      <c r="B61" s="69" t="s">
        <v>112</v>
      </c>
      <c r="C61" s="70"/>
      <c r="D61" s="61" t="s">
        <v>446</v>
      </c>
      <c r="E61" s="71"/>
      <c r="F61" s="163"/>
      <c r="G61" s="125"/>
    </row>
    <row r="62" spans="1:7" s="62" customFormat="1" ht="22.5" x14ac:dyDescent="0.2">
      <c r="A62" s="126" t="s">
        <v>273</v>
      </c>
      <c r="B62" s="63" t="s">
        <v>364</v>
      </c>
      <c r="C62" s="64" t="s">
        <v>78</v>
      </c>
      <c r="D62" s="65">
        <v>1</v>
      </c>
      <c r="E62" s="148">
        <v>298652</v>
      </c>
      <c r="F62" s="164"/>
      <c r="G62" s="127"/>
    </row>
    <row r="63" spans="1:7" s="62" customFormat="1" ht="22.5" x14ac:dyDescent="0.2">
      <c r="A63" s="126" t="s">
        <v>274</v>
      </c>
      <c r="B63" s="63" t="s">
        <v>365</v>
      </c>
      <c r="C63" s="64" t="s">
        <v>78</v>
      </c>
      <c r="D63" s="65">
        <v>15</v>
      </c>
      <c r="E63" s="148">
        <v>1418842</v>
      </c>
      <c r="F63" s="164"/>
      <c r="G63" s="127"/>
    </row>
    <row r="64" spans="1:7" s="62" customFormat="1" ht="33.75" x14ac:dyDescent="0.2">
      <c r="A64" s="126" t="s">
        <v>275</v>
      </c>
      <c r="B64" s="63" t="s">
        <v>366</v>
      </c>
      <c r="C64" s="64" t="s">
        <v>78</v>
      </c>
      <c r="D64" s="65">
        <v>1</v>
      </c>
      <c r="E64" s="148">
        <v>162925</v>
      </c>
      <c r="F64" s="164"/>
      <c r="G64" s="127"/>
    </row>
    <row r="65" spans="1:7" s="62" customFormat="1" ht="33.75" x14ac:dyDescent="0.2">
      <c r="A65" s="126" t="s">
        <v>276</v>
      </c>
      <c r="B65" s="63" t="s">
        <v>158</v>
      </c>
      <c r="C65" s="64" t="s">
        <v>78</v>
      </c>
      <c r="D65" s="65">
        <v>2</v>
      </c>
      <c r="E65" s="144">
        <v>1498587</v>
      </c>
      <c r="F65" s="162"/>
      <c r="G65" s="127"/>
    </row>
    <row r="66" spans="1:7" s="62" customFormat="1" x14ac:dyDescent="0.2">
      <c r="A66" s="126" t="s">
        <v>277</v>
      </c>
      <c r="B66" s="63" t="s">
        <v>367</v>
      </c>
      <c r="C66" s="64" t="s">
        <v>78</v>
      </c>
      <c r="D66" s="65">
        <v>3</v>
      </c>
      <c r="E66" s="144">
        <v>261946</v>
      </c>
      <c r="F66" s="162"/>
      <c r="G66" s="127"/>
    </row>
    <row r="67" spans="1:7" s="62" customFormat="1" ht="22.5" x14ac:dyDescent="0.2">
      <c r="A67" s="126" t="s">
        <v>278</v>
      </c>
      <c r="B67" s="63" t="s">
        <v>368</v>
      </c>
      <c r="C67" s="64" t="s">
        <v>78</v>
      </c>
      <c r="D67" s="65">
        <v>1</v>
      </c>
      <c r="E67" s="144">
        <v>3380953</v>
      </c>
      <c r="F67" s="162"/>
      <c r="G67" s="127"/>
    </row>
    <row r="68" spans="1:7" s="62" customFormat="1" ht="33.75" x14ac:dyDescent="0.2">
      <c r="A68" s="126" t="s">
        <v>279</v>
      </c>
      <c r="B68" s="63" t="s">
        <v>369</v>
      </c>
      <c r="C68" s="64" t="s">
        <v>78</v>
      </c>
      <c r="D68" s="65">
        <v>1</v>
      </c>
      <c r="E68" s="144">
        <v>7244019</v>
      </c>
      <c r="F68" s="162"/>
      <c r="G68" s="127"/>
    </row>
    <row r="69" spans="1:7" s="62" customFormat="1" x14ac:dyDescent="0.2">
      <c r="A69" s="131" t="s">
        <v>280</v>
      </c>
      <c r="B69" s="86" t="s">
        <v>113</v>
      </c>
      <c r="C69" s="83"/>
      <c r="D69" s="65" t="s">
        <v>446</v>
      </c>
      <c r="E69" s="144"/>
      <c r="F69" s="162"/>
      <c r="G69" s="127"/>
    </row>
    <row r="70" spans="1:7" s="62" customFormat="1" ht="56.25" x14ac:dyDescent="0.2">
      <c r="A70" s="126" t="s">
        <v>281</v>
      </c>
      <c r="B70" s="63" t="s">
        <v>431</v>
      </c>
      <c r="C70" s="64" t="s">
        <v>78</v>
      </c>
      <c r="D70" s="65">
        <v>1</v>
      </c>
      <c r="E70" s="144">
        <v>42542500</v>
      </c>
      <c r="F70" s="162"/>
      <c r="G70" s="127"/>
    </row>
    <row r="71" spans="1:7" s="62" customFormat="1" ht="33.75" x14ac:dyDescent="0.2">
      <c r="A71" s="126" t="s">
        <v>432</v>
      </c>
      <c r="B71" s="63" t="s">
        <v>433</v>
      </c>
      <c r="C71" s="64" t="s">
        <v>78</v>
      </c>
      <c r="D71" s="65">
        <v>1</v>
      </c>
      <c r="E71" s="144">
        <v>55692000</v>
      </c>
      <c r="F71" s="162"/>
      <c r="G71" s="127"/>
    </row>
    <row r="72" spans="1:7" s="62" customFormat="1" x14ac:dyDescent="0.2">
      <c r="A72" s="131" t="s">
        <v>282</v>
      </c>
      <c r="B72" s="86" t="s">
        <v>114</v>
      </c>
      <c r="C72" s="83"/>
      <c r="D72" s="65" t="s">
        <v>446</v>
      </c>
      <c r="E72" s="144"/>
      <c r="F72" s="162"/>
      <c r="G72" s="127"/>
    </row>
    <row r="73" spans="1:7" s="62" customFormat="1" ht="33.75" x14ac:dyDescent="0.2">
      <c r="A73" s="126" t="s">
        <v>283</v>
      </c>
      <c r="B73" s="85" t="s">
        <v>372</v>
      </c>
      <c r="C73" s="84" t="s">
        <v>78</v>
      </c>
      <c r="D73" s="65">
        <v>1</v>
      </c>
      <c r="E73" s="144">
        <v>9810196</v>
      </c>
      <c r="F73" s="162"/>
      <c r="G73" s="127"/>
    </row>
    <row r="74" spans="1:7" s="62" customFormat="1" ht="56.25" x14ac:dyDescent="0.2">
      <c r="A74" s="126" t="s">
        <v>434</v>
      </c>
      <c r="B74" s="85" t="s">
        <v>436</v>
      </c>
      <c r="C74" s="84" t="s">
        <v>78</v>
      </c>
      <c r="D74" s="65">
        <v>1</v>
      </c>
      <c r="E74" s="144">
        <v>63502586</v>
      </c>
      <c r="F74" s="162"/>
      <c r="G74" s="127"/>
    </row>
    <row r="75" spans="1:7" s="62" customFormat="1" ht="45" x14ac:dyDescent="0.2">
      <c r="A75" s="126" t="s">
        <v>435</v>
      </c>
      <c r="B75" s="85" t="s">
        <v>437</v>
      </c>
      <c r="C75" s="84" t="s">
        <v>78</v>
      </c>
      <c r="D75" s="65">
        <v>1</v>
      </c>
      <c r="E75" s="144">
        <v>72180000</v>
      </c>
      <c r="F75" s="162"/>
      <c r="G75" s="127"/>
    </row>
    <row r="76" spans="1:7" s="52" customFormat="1" x14ac:dyDescent="0.2">
      <c r="A76" s="47" t="s">
        <v>284</v>
      </c>
      <c r="B76" s="48" t="s">
        <v>115</v>
      </c>
      <c r="C76" s="49"/>
      <c r="D76" s="50" t="s">
        <v>446</v>
      </c>
      <c r="E76" s="146"/>
      <c r="F76" s="146"/>
      <c r="G76" s="51"/>
    </row>
    <row r="77" spans="1:7" s="62" customFormat="1" x14ac:dyDescent="0.2">
      <c r="A77" s="130" t="s">
        <v>285</v>
      </c>
      <c r="B77" s="69" t="s">
        <v>116</v>
      </c>
      <c r="C77" s="70"/>
      <c r="D77" s="61" t="s">
        <v>446</v>
      </c>
      <c r="E77" s="71"/>
      <c r="F77" s="163"/>
      <c r="G77" s="125"/>
    </row>
    <row r="78" spans="1:7" s="62" customFormat="1" ht="22.5" x14ac:dyDescent="0.2">
      <c r="A78" s="126" t="s">
        <v>286</v>
      </c>
      <c r="B78" s="76" t="s">
        <v>159</v>
      </c>
      <c r="C78" s="75" t="s">
        <v>12</v>
      </c>
      <c r="D78" s="68">
        <v>40</v>
      </c>
      <c r="E78" s="144">
        <v>13311</v>
      </c>
      <c r="F78" s="162"/>
      <c r="G78" s="127"/>
    </row>
    <row r="79" spans="1:7" s="62" customFormat="1" ht="22.5" x14ac:dyDescent="0.2">
      <c r="A79" s="126" t="s">
        <v>287</v>
      </c>
      <c r="B79" s="76" t="s">
        <v>160</v>
      </c>
      <c r="C79" s="75" t="s">
        <v>12</v>
      </c>
      <c r="D79" s="68">
        <v>100</v>
      </c>
      <c r="E79" s="144">
        <v>23545</v>
      </c>
      <c r="F79" s="162"/>
      <c r="G79" s="127"/>
    </row>
    <row r="80" spans="1:7" s="62" customFormat="1" ht="22.5" x14ac:dyDescent="0.2">
      <c r="A80" s="126" t="s">
        <v>288</v>
      </c>
      <c r="B80" s="76" t="s">
        <v>161</v>
      </c>
      <c r="C80" s="75" t="s">
        <v>12</v>
      </c>
      <c r="D80" s="68">
        <v>20</v>
      </c>
      <c r="E80" s="144">
        <v>26307</v>
      </c>
      <c r="F80" s="162"/>
      <c r="G80" s="127"/>
    </row>
    <row r="81" spans="1:7" s="62" customFormat="1" ht="22.5" x14ac:dyDescent="0.2">
      <c r="A81" s="126" t="s">
        <v>289</v>
      </c>
      <c r="B81" s="76" t="s">
        <v>162</v>
      </c>
      <c r="C81" s="75" t="s">
        <v>12</v>
      </c>
      <c r="D81" s="68">
        <v>60</v>
      </c>
      <c r="E81" s="144">
        <v>34423</v>
      </c>
      <c r="F81" s="162"/>
      <c r="G81" s="127"/>
    </row>
    <row r="82" spans="1:7" s="62" customFormat="1" ht="22.5" x14ac:dyDescent="0.2">
      <c r="A82" s="126" t="s">
        <v>290</v>
      </c>
      <c r="B82" s="76" t="s">
        <v>163</v>
      </c>
      <c r="C82" s="75" t="s">
        <v>12</v>
      </c>
      <c r="D82" s="68">
        <v>10</v>
      </c>
      <c r="E82" s="144">
        <v>55568</v>
      </c>
      <c r="F82" s="162"/>
      <c r="G82" s="127"/>
    </row>
    <row r="83" spans="1:7" s="62" customFormat="1" ht="22.5" x14ac:dyDescent="0.2">
      <c r="A83" s="126" t="s">
        <v>291</v>
      </c>
      <c r="B83" s="76" t="s">
        <v>164</v>
      </c>
      <c r="C83" s="75" t="s">
        <v>12</v>
      </c>
      <c r="D83" s="68">
        <v>5</v>
      </c>
      <c r="E83" s="144">
        <v>19707</v>
      </c>
      <c r="F83" s="162"/>
      <c r="G83" s="127"/>
    </row>
    <row r="84" spans="1:7" s="62" customFormat="1" ht="22.5" x14ac:dyDescent="0.2">
      <c r="A84" s="126" t="s">
        <v>292</v>
      </c>
      <c r="B84" s="76" t="s">
        <v>165</v>
      </c>
      <c r="C84" s="75" t="s">
        <v>12</v>
      </c>
      <c r="D84" s="68">
        <v>5</v>
      </c>
      <c r="E84" s="144">
        <v>30443</v>
      </c>
      <c r="F84" s="162"/>
      <c r="G84" s="127"/>
    </row>
    <row r="85" spans="1:7" s="62" customFormat="1" ht="33.75" x14ac:dyDescent="0.2">
      <c r="A85" s="126" t="s">
        <v>293</v>
      </c>
      <c r="B85" s="76" t="s">
        <v>199</v>
      </c>
      <c r="C85" s="75" t="s">
        <v>12</v>
      </c>
      <c r="D85" s="68">
        <v>24</v>
      </c>
      <c r="E85" s="144">
        <v>26644</v>
      </c>
      <c r="F85" s="162"/>
      <c r="G85" s="127"/>
    </row>
    <row r="86" spans="1:7" s="62" customFormat="1" ht="33.75" x14ac:dyDescent="0.2">
      <c r="A86" s="126" t="s">
        <v>294</v>
      </c>
      <c r="B86" s="76" t="s">
        <v>370</v>
      </c>
      <c r="C86" s="75" t="s">
        <v>12</v>
      </c>
      <c r="D86" s="68">
        <v>158</v>
      </c>
      <c r="E86" s="144">
        <v>38950</v>
      </c>
      <c r="F86" s="162"/>
      <c r="G86" s="127"/>
    </row>
    <row r="87" spans="1:7" s="62" customFormat="1" ht="45" x14ac:dyDescent="0.2">
      <c r="A87" s="126" t="s">
        <v>295</v>
      </c>
      <c r="B87" s="76" t="s">
        <v>371</v>
      </c>
      <c r="C87" s="75" t="s">
        <v>78</v>
      </c>
      <c r="D87" s="68">
        <v>20</v>
      </c>
      <c r="E87" s="144">
        <v>19578</v>
      </c>
      <c r="F87" s="162"/>
      <c r="G87" s="127"/>
    </row>
    <row r="88" spans="1:7" s="62" customFormat="1" ht="22.5" x14ac:dyDescent="0.2">
      <c r="A88" s="126" t="s">
        <v>438</v>
      </c>
      <c r="B88" s="76" t="s">
        <v>439</v>
      </c>
      <c r="C88" s="75" t="s">
        <v>78</v>
      </c>
      <c r="D88" s="68">
        <v>2</v>
      </c>
      <c r="E88" s="144">
        <v>284893</v>
      </c>
      <c r="F88" s="162"/>
      <c r="G88" s="127"/>
    </row>
    <row r="89" spans="1:7" s="62" customFormat="1" x14ac:dyDescent="0.2">
      <c r="A89" s="131" t="s">
        <v>296</v>
      </c>
      <c r="B89" s="72" t="s">
        <v>117</v>
      </c>
      <c r="C89" s="73"/>
      <c r="D89" s="65" t="s">
        <v>446</v>
      </c>
      <c r="E89" s="144"/>
      <c r="F89" s="162"/>
      <c r="G89" s="127"/>
    </row>
    <row r="90" spans="1:7" s="62" customFormat="1" x14ac:dyDescent="0.2">
      <c r="A90" s="126" t="s">
        <v>297</v>
      </c>
      <c r="B90" s="76" t="s">
        <v>188</v>
      </c>
      <c r="C90" s="75" t="s">
        <v>12</v>
      </c>
      <c r="D90" s="65">
        <v>20</v>
      </c>
      <c r="E90" s="144">
        <v>20799</v>
      </c>
      <c r="F90" s="162"/>
      <c r="G90" s="127"/>
    </row>
    <row r="91" spans="1:7" s="62" customFormat="1" ht="33.75" x14ac:dyDescent="0.2">
      <c r="A91" s="126" t="s">
        <v>298</v>
      </c>
      <c r="B91" s="76" t="s">
        <v>373</v>
      </c>
      <c r="C91" s="75" t="s">
        <v>12</v>
      </c>
      <c r="D91" s="65">
        <v>792.6</v>
      </c>
      <c r="E91" s="144">
        <v>9389</v>
      </c>
      <c r="F91" s="162"/>
      <c r="G91" s="127"/>
    </row>
    <row r="92" spans="1:7" s="62" customFormat="1" ht="22.5" x14ac:dyDescent="0.2">
      <c r="A92" s="126" t="s">
        <v>299</v>
      </c>
      <c r="B92" s="76" t="s">
        <v>189</v>
      </c>
      <c r="C92" s="75" t="s">
        <v>12</v>
      </c>
      <c r="D92" s="65">
        <v>25</v>
      </c>
      <c r="E92" s="144">
        <v>47823</v>
      </c>
      <c r="F92" s="162"/>
      <c r="G92" s="127"/>
    </row>
    <row r="93" spans="1:7" s="62" customFormat="1" ht="22.5" x14ac:dyDescent="0.2">
      <c r="A93" s="126" t="s">
        <v>300</v>
      </c>
      <c r="B93" s="76" t="s">
        <v>166</v>
      </c>
      <c r="C93" s="75" t="s">
        <v>12</v>
      </c>
      <c r="D93" s="65">
        <v>6</v>
      </c>
      <c r="E93" s="144">
        <v>48657</v>
      </c>
      <c r="F93" s="162"/>
      <c r="G93" s="127"/>
    </row>
    <row r="94" spans="1:7" s="62" customFormat="1" ht="22.5" x14ac:dyDescent="0.2">
      <c r="A94" s="126" t="s">
        <v>301</v>
      </c>
      <c r="B94" s="76" t="s">
        <v>167</v>
      </c>
      <c r="C94" s="75" t="s">
        <v>12</v>
      </c>
      <c r="D94" s="65">
        <v>12</v>
      </c>
      <c r="E94" s="144">
        <v>93334</v>
      </c>
      <c r="F94" s="162"/>
      <c r="G94" s="127"/>
    </row>
    <row r="95" spans="1:7" s="62" customFormat="1" ht="22.5" x14ac:dyDescent="0.2">
      <c r="A95" s="126" t="s">
        <v>302</v>
      </c>
      <c r="B95" s="76" t="s">
        <v>374</v>
      </c>
      <c r="C95" s="75" t="s">
        <v>12</v>
      </c>
      <c r="D95" s="65">
        <v>10</v>
      </c>
      <c r="E95" s="144">
        <v>108676</v>
      </c>
      <c r="F95" s="162"/>
      <c r="G95" s="127"/>
    </row>
    <row r="96" spans="1:7" s="62" customFormat="1" ht="22.5" x14ac:dyDescent="0.2">
      <c r="A96" s="126" t="s">
        <v>303</v>
      </c>
      <c r="B96" s="76" t="s">
        <v>168</v>
      </c>
      <c r="C96" s="75" t="s">
        <v>12</v>
      </c>
      <c r="D96" s="65">
        <v>150</v>
      </c>
      <c r="E96" s="144">
        <v>160640</v>
      </c>
      <c r="F96" s="162"/>
      <c r="G96" s="127"/>
    </row>
    <row r="97" spans="1:7" s="62" customFormat="1" ht="22.5" x14ac:dyDescent="0.2">
      <c r="A97" s="126" t="s">
        <v>304</v>
      </c>
      <c r="B97" s="76" t="s">
        <v>169</v>
      </c>
      <c r="C97" s="75" t="s">
        <v>12</v>
      </c>
      <c r="D97" s="65">
        <v>10</v>
      </c>
      <c r="E97" s="144">
        <v>179747</v>
      </c>
      <c r="F97" s="162"/>
      <c r="G97" s="127"/>
    </row>
    <row r="98" spans="1:7" s="62" customFormat="1" ht="22.5" x14ac:dyDescent="0.2">
      <c r="A98" s="126" t="s">
        <v>305</v>
      </c>
      <c r="B98" s="76" t="s">
        <v>170</v>
      </c>
      <c r="C98" s="75" t="s">
        <v>12</v>
      </c>
      <c r="D98" s="65">
        <v>50</v>
      </c>
      <c r="E98" s="144">
        <v>292986</v>
      </c>
      <c r="F98" s="162"/>
      <c r="G98" s="127"/>
    </row>
    <row r="99" spans="1:7" s="62" customFormat="1" ht="22.5" x14ac:dyDescent="0.2">
      <c r="A99" s="126" t="s">
        <v>306</v>
      </c>
      <c r="B99" s="76" t="s">
        <v>171</v>
      </c>
      <c r="C99" s="75" t="s">
        <v>12</v>
      </c>
      <c r="D99" s="65">
        <v>5</v>
      </c>
      <c r="E99" s="144">
        <v>201472</v>
      </c>
      <c r="F99" s="162"/>
      <c r="G99" s="127"/>
    </row>
    <row r="100" spans="1:7" s="62" customFormat="1" ht="22.5" x14ac:dyDescent="0.2">
      <c r="A100" s="126" t="s">
        <v>307</v>
      </c>
      <c r="B100" s="76" t="s">
        <v>172</v>
      </c>
      <c r="C100" s="75" t="s">
        <v>12</v>
      </c>
      <c r="D100" s="65">
        <v>5</v>
      </c>
      <c r="E100" s="144">
        <v>170048</v>
      </c>
      <c r="F100" s="162"/>
      <c r="G100" s="127"/>
    </row>
    <row r="101" spans="1:7" s="62" customFormat="1" ht="22.5" x14ac:dyDescent="0.2">
      <c r="A101" s="126" t="s">
        <v>308</v>
      </c>
      <c r="B101" s="76" t="s">
        <v>190</v>
      </c>
      <c r="C101" s="75" t="s">
        <v>12</v>
      </c>
      <c r="D101" s="65">
        <v>2</v>
      </c>
      <c r="E101" s="144">
        <v>19893</v>
      </c>
      <c r="F101" s="162"/>
      <c r="G101" s="127"/>
    </row>
    <row r="102" spans="1:7" s="62" customFormat="1" ht="22.5" x14ac:dyDescent="0.2">
      <c r="A102" s="126" t="s">
        <v>309</v>
      </c>
      <c r="B102" s="76" t="s">
        <v>173</v>
      </c>
      <c r="C102" s="75" t="s">
        <v>12</v>
      </c>
      <c r="D102" s="65">
        <v>2</v>
      </c>
      <c r="E102" s="144">
        <v>38730</v>
      </c>
      <c r="F102" s="162"/>
      <c r="G102" s="127"/>
    </row>
    <row r="103" spans="1:7" s="62" customFormat="1" ht="22.5" x14ac:dyDescent="0.2">
      <c r="A103" s="126" t="s">
        <v>310</v>
      </c>
      <c r="B103" s="76" t="s">
        <v>174</v>
      </c>
      <c r="C103" s="75" t="s">
        <v>12</v>
      </c>
      <c r="D103" s="65">
        <v>2</v>
      </c>
      <c r="E103" s="144">
        <v>49229</v>
      </c>
      <c r="F103" s="162"/>
      <c r="G103" s="127"/>
    </row>
    <row r="104" spans="1:7" s="62" customFormat="1" ht="22.5" x14ac:dyDescent="0.2">
      <c r="A104" s="126" t="s">
        <v>311</v>
      </c>
      <c r="B104" s="76" t="s">
        <v>375</v>
      </c>
      <c r="C104" s="75" t="s">
        <v>12</v>
      </c>
      <c r="D104" s="65">
        <v>15</v>
      </c>
      <c r="E104" s="144">
        <v>700821</v>
      </c>
      <c r="F104" s="162"/>
      <c r="G104" s="127"/>
    </row>
    <row r="105" spans="1:7" s="62" customFormat="1" ht="33.75" x14ac:dyDescent="0.2">
      <c r="A105" s="126" t="s">
        <v>376</v>
      </c>
      <c r="B105" s="76" t="s">
        <v>377</v>
      </c>
      <c r="C105" s="75" t="s">
        <v>12</v>
      </c>
      <c r="D105" s="65">
        <v>5</v>
      </c>
      <c r="E105" s="144">
        <v>515467</v>
      </c>
      <c r="F105" s="162"/>
      <c r="G105" s="127"/>
    </row>
    <row r="106" spans="1:7" s="62" customFormat="1" x14ac:dyDescent="0.2">
      <c r="A106" s="126" t="s">
        <v>378</v>
      </c>
      <c r="B106" s="76" t="s">
        <v>379</v>
      </c>
      <c r="C106" s="75" t="s">
        <v>12</v>
      </c>
      <c r="D106" s="65">
        <v>40</v>
      </c>
      <c r="E106" s="144">
        <v>14248</v>
      </c>
      <c r="F106" s="162"/>
      <c r="G106" s="127"/>
    </row>
    <row r="107" spans="1:7" s="62" customFormat="1" x14ac:dyDescent="0.2">
      <c r="A107" s="131" t="s">
        <v>312</v>
      </c>
      <c r="B107" s="72" t="s">
        <v>118</v>
      </c>
      <c r="C107" s="73"/>
      <c r="D107" s="65" t="s">
        <v>446</v>
      </c>
      <c r="E107" s="144"/>
      <c r="F107" s="162"/>
      <c r="G107" s="127"/>
    </row>
    <row r="108" spans="1:7" s="62" customFormat="1" ht="56.25" x14ac:dyDescent="0.2">
      <c r="A108" s="126" t="s">
        <v>313</v>
      </c>
      <c r="B108" s="76" t="s">
        <v>380</v>
      </c>
      <c r="C108" s="75" t="s">
        <v>78</v>
      </c>
      <c r="D108" s="65">
        <v>1</v>
      </c>
      <c r="E108" s="144">
        <v>22053206</v>
      </c>
      <c r="F108" s="162"/>
      <c r="G108" s="127"/>
    </row>
    <row r="109" spans="1:7" s="62" customFormat="1" ht="22.5" x14ac:dyDescent="0.2">
      <c r="A109" s="126" t="s">
        <v>314</v>
      </c>
      <c r="B109" s="76" t="s">
        <v>381</v>
      </c>
      <c r="C109" s="75" t="s">
        <v>78</v>
      </c>
      <c r="D109" s="65">
        <v>2</v>
      </c>
      <c r="E109" s="144">
        <v>717747</v>
      </c>
      <c r="F109" s="162"/>
      <c r="G109" s="127"/>
    </row>
    <row r="110" spans="1:7" s="62" customFormat="1" ht="22.5" x14ac:dyDescent="0.2">
      <c r="A110" s="126" t="s">
        <v>315</v>
      </c>
      <c r="B110" s="76" t="s">
        <v>382</v>
      </c>
      <c r="C110" s="75" t="s">
        <v>78</v>
      </c>
      <c r="D110" s="65">
        <v>1</v>
      </c>
      <c r="E110" s="144">
        <v>945687</v>
      </c>
      <c r="F110" s="162"/>
      <c r="G110" s="127"/>
    </row>
    <row r="111" spans="1:7" s="62" customFormat="1" ht="22.5" x14ac:dyDescent="0.2">
      <c r="A111" s="126" t="s">
        <v>316</v>
      </c>
      <c r="B111" s="76" t="s">
        <v>383</v>
      </c>
      <c r="C111" s="75" t="s">
        <v>78</v>
      </c>
      <c r="D111" s="65">
        <v>1</v>
      </c>
      <c r="E111" s="144">
        <v>1145351</v>
      </c>
      <c r="F111" s="162"/>
      <c r="G111" s="127"/>
    </row>
    <row r="112" spans="1:7" s="62" customFormat="1" ht="22.5" x14ac:dyDescent="0.2">
      <c r="A112" s="126" t="s">
        <v>317</v>
      </c>
      <c r="B112" s="76" t="s">
        <v>384</v>
      </c>
      <c r="C112" s="75" t="s">
        <v>78</v>
      </c>
      <c r="D112" s="65">
        <v>2</v>
      </c>
      <c r="E112" s="144">
        <v>1236621</v>
      </c>
      <c r="F112" s="162"/>
      <c r="G112" s="127"/>
    </row>
    <row r="113" spans="1:7" s="62" customFormat="1" x14ac:dyDescent="0.2">
      <c r="A113" s="131" t="s">
        <v>318</v>
      </c>
      <c r="B113" s="72" t="s">
        <v>119</v>
      </c>
      <c r="C113" s="73"/>
      <c r="D113" s="65" t="s">
        <v>446</v>
      </c>
      <c r="E113" s="144"/>
      <c r="F113" s="162"/>
      <c r="G113" s="127"/>
    </row>
    <row r="114" spans="1:7" s="62" customFormat="1" ht="22.5" x14ac:dyDescent="0.2">
      <c r="A114" s="126" t="s">
        <v>319</v>
      </c>
      <c r="B114" s="76" t="s">
        <v>385</v>
      </c>
      <c r="C114" s="75" t="s">
        <v>78</v>
      </c>
      <c r="D114" s="65">
        <v>12</v>
      </c>
      <c r="E114" s="144">
        <v>24063</v>
      </c>
      <c r="F114" s="162"/>
      <c r="G114" s="127"/>
    </row>
    <row r="115" spans="1:7" s="62" customFormat="1" x14ac:dyDescent="0.2">
      <c r="A115" s="126" t="s">
        <v>320</v>
      </c>
      <c r="B115" s="76" t="s">
        <v>386</v>
      </c>
      <c r="C115" s="75" t="s">
        <v>78</v>
      </c>
      <c r="D115" s="65">
        <v>15</v>
      </c>
      <c r="E115" s="144">
        <v>25210</v>
      </c>
      <c r="F115" s="162"/>
      <c r="G115" s="127"/>
    </row>
    <row r="116" spans="1:7" s="62" customFormat="1" ht="22.5" x14ac:dyDescent="0.2">
      <c r="A116" s="126" t="s">
        <v>321</v>
      </c>
      <c r="B116" s="76" t="s">
        <v>387</v>
      </c>
      <c r="C116" s="75" t="s">
        <v>78</v>
      </c>
      <c r="D116" s="65">
        <v>2</v>
      </c>
      <c r="E116" s="144">
        <v>51276</v>
      </c>
      <c r="F116" s="162"/>
      <c r="G116" s="127"/>
    </row>
    <row r="117" spans="1:7" s="62" customFormat="1" x14ac:dyDescent="0.2">
      <c r="A117" s="126" t="s">
        <v>322</v>
      </c>
      <c r="B117" s="76" t="s">
        <v>388</v>
      </c>
      <c r="C117" s="75" t="s">
        <v>78</v>
      </c>
      <c r="D117" s="65">
        <v>4</v>
      </c>
      <c r="E117" s="144">
        <v>97885</v>
      </c>
      <c r="F117" s="162"/>
      <c r="G117" s="127"/>
    </row>
    <row r="118" spans="1:7" s="62" customFormat="1" ht="22.5" x14ac:dyDescent="0.2">
      <c r="A118" s="126" t="s">
        <v>323</v>
      </c>
      <c r="B118" s="76" t="s">
        <v>389</v>
      </c>
      <c r="C118" s="75" t="s">
        <v>78</v>
      </c>
      <c r="D118" s="65">
        <v>81</v>
      </c>
      <c r="E118" s="144">
        <v>75385</v>
      </c>
      <c r="F118" s="162"/>
      <c r="G118" s="127"/>
    </row>
    <row r="119" spans="1:7" s="62" customFormat="1" ht="33.75" x14ac:dyDescent="0.2">
      <c r="A119" s="126" t="s">
        <v>324</v>
      </c>
      <c r="B119" s="76" t="s">
        <v>390</v>
      </c>
      <c r="C119" s="75" t="s">
        <v>78</v>
      </c>
      <c r="D119" s="65">
        <v>1</v>
      </c>
      <c r="E119" s="144">
        <v>436446</v>
      </c>
      <c r="F119" s="162"/>
      <c r="G119" s="127"/>
    </row>
    <row r="120" spans="1:7" s="62" customFormat="1" ht="33.75" x14ac:dyDescent="0.2">
      <c r="A120" s="126" t="s">
        <v>325</v>
      </c>
      <c r="B120" s="76" t="s">
        <v>391</v>
      </c>
      <c r="C120" s="75" t="s">
        <v>78</v>
      </c>
      <c r="D120" s="65">
        <v>1</v>
      </c>
      <c r="E120" s="144">
        <v>519701</v>
      </c>
      <c r="F120" s="162"/>
      <c r="G120" s="127"/>
    </row>
    <row r="121" spans="1:7" s="62" customFormat="1" ht="33.75" x14ac:dyDescent="0.2">
      <c r="A121" s="126" t="s">
        <v>326</v>
      </c>
      <c r="B121" s="76" t="s">
        <v>392</v>
      </c>
      <c r="C121" s="75" t="s">
        <v>78</v>
      </c>
      <c r="D121" s="65">
        <v>1</v>
      </c>
      <c r="E121" s="144">
        <v>985375</v>
      </c>
      <c r="F121" s="162"/>
      <c r="G121" s="127"/>
    </row>
    <row r="122" spans="1:7" s="62" customFormat="1" ht="33.75" x14ac:dyDescent="0.2">
      <c r="A122" s="126" t="s">
        <v>327</v>
      </c>
      <c r="B122" s="76" t="s">
        <v>393</v>
      </c>
      <c r="C122" s="75" t="s">
        <v>78</v>
      </c>
      <c r="D122" s="65">
        <v>1</v>
      </c>
      <c r="E122" s="144">
        <v>1390035</v>
      </c>
      <c r="F122" s="162"/>
      <c r="G122" s="127"/>
    </row>
    <row r="123" spans="1:7" s="62" customFormat="1" ht="33.75" x14ac:dyDescent="0.2">
      <c r="A123" s="126" t="s">
        <v>328</v>
      </c>
      <c r="B123" s="76" t="s">
        <v>394</v>
      </c>
      <c r="C123" s="75" t="s">
        <v>78</v>
      </c>
      <c r="D123" s="65">
        <v>1</v>
      </c>
      <c r="E123" s="144">
        <v>894727</v>
      </c>
      <c r="F123" s="162"/>
      <c r="G123" s="127"/>
    </row>
    <row r="124" spans="1:7" s="62" customFormat="1" x14ac:dyDescent="0.2">
      <c r="A124" s="131" t="s">
        <v>329</v>
      </c>
      <c r="B124" s="72" t="s">
        <v>120</v>
      </c>
      <c r="C124" s="73"/>
      <c r="D124" s="65" t="s">
        <v>446</v>
      </c>
      <c r="E124" s="144"/>
      <c r="F124" s="162"/>
      <c r="G124" s="127"/>
    </row>
    <row r="125" spans="1:7" s="62" customFormat="1" ht="45" x14ac:dyDescent="0.2">
      <c r="A125" s="126" t="s">
        <v>330</v>
      </c>
      <c r="B125" s="76" t="s">
        <v>395</v>
      </c>
      <c r="C125" s="75" t="s">
        <v>78</v>
      </c>
      <c r="D125" s="65">
        <v>83</v>
      </c>
      <c r="E125" s="144">
        <v>40197</v>
      </c>
      <c r="F125" s="162"/>
      <c r="G125" s="127"/>
    </row>
    <row r="126" spans="1:7" s="62" customFormat="1" ht="45" x14ac:dyDescent="0.2">
      <c r="A126" s="126" t="s">
        <v>331</v>
      </c>
      <c r="B126" s="76" t="s">
        <v>396</v>
      </c>
      <c r="C126" s="75" t="s">
        <v>78</v>
      </c>
      <c r="D126" s="65">
        <v>2</v>
      </c>
      <c r="E126" s="144">
        <v>52201</v>
      </c>
      <c r="F126" s="162"/>
      <c r="G126" s="127"/>
    </row>
    <row r="127" spans="1:7" s="62" customFormat="1" ht="45" x14ac:dyDescent="0.2">
      <c r="A127" s="126" t="s">
        <v>332</v>
      </c>
      <c r="B127" s="76" t="s">
        <v>397</v>
      </c>
      <c r="C127" s="75" t="s">
        <v>78</v>
      </c>
      <c r="D127" s="65">
        <v>4</v>
      </c>
      <c r="E127" s="144">
        <v>74727</v>
      </c>
      <c r="F127" s="162"/>
      <c r="G127" s="127"/>
    </row>
    <row r="128" spans="1:7" s="62" customFormat="1" ht="33.75" x14ac:dyDescent="0.2">
      <c r="A128" s="126" t="s">
        <v>333</v>
      </c>
      <c r="B128" s="76" t="s">
        <v>398</v>
      </c>
      <c r="C128" s="75" t="s">
        <v>78</v>
      </c>
      <c r="D128" s="65">
        <v>40</v>
      </c>
      <c r="E128" s="144">
        <v>48796</v>
      </c>
      <c r="F128" s="162"/>
      <c r="G128" s="127"/>
    </row>
    <row r="129" spans="1:7" s="62" customFormat="1" ht="56.25" x14ac:dyDescent="0.2">
      <c r="A129" s="126" t="s">
        <v>334</v>
      </c>
      <c r="B129" s="76" t="s">
        <v>399</v>
      </c>
      <c r="C129" s="75" t="s">
        <v>78</v>
      </c>
      <c r="D129" s="65">
        <v>2</v>
      </c>
      <c r="E129" s="144">
        <v>93567</v>
      </c>
      <c r="F129" s="162"/>
      <c r="G129" s="127"/>
    </row>
    <row r="130" spans="1:7" s="62" customFormat="1" ht="33.75" x14ac:dyDescent="0.2">
      <c r="A130" s="126" t="s">
        <v>335</v>
      </c>
      <c r="B130" s="76" t="s">
        <v>400</v>
      </c>
      <c r="C130" s="75" t="s">
        <v>78</v>
      </c>
      <c r="D130" s="65">
        <v>2</v>
      </c>
      <c r="E130" s="144">
        <v>124837</v>
      </c>
      <c r="F130" s="162"/>
      <c r="G130" s="127"/>
    </row>
    <row r="131" spans="1:7" s="62" customFormat="1" x14ac:dyDescent="0.2">
      <c r="A131" s="131" t="s">
        <v>336</v>
      </c>
      <c r="B131" s="72" t="s">
        <v>121</v>
      </c>
      <c r="C131" s="73"/>
      <c r="D131" s="65" t="s">
        <v>446</v>
      </c>
      <c r="E131" s="144"/>
      <c r="F131" s="162"/>
      <c r="G131" s="127"/>
    </row>
    <row r="132" spans="1:7" s="62" customFormat="1" ht="45" x14ac:dyDescent="0.2">
      <c r="A132" s="126" t="s">
        <v>337</v>
      </c>
      <c r="B132" s="76" t="s">
        <v>401</v>
      </c>
      <c r="C132" s="75" t="s">
        <v>78</v>
      </c>
      <c r="D132" s="65">
        <v>18</v>
      </c>
      <c r="E132" s="144">
        <v>87651</v>
      </c>
      <c r="F132" s="162"/>
      <c r="G132" s="127"/>
    </row>
    <row r="133" spans="1:7" s="62" customFormat="1" ht="22.5" x14ac:dyDescent="0.2">
      <c r="A133" s="126" t="s">
        <v>338</v>
      </c>
      <c r="B133" s="76" t="s">
        <v>402</v>
      </c>
      <c r="C133" s="75" t="s">
        <v>78</v>
      </c>
      <c r="D133" s="65">
        <v>5</v>
      </c>
      <c r="E133" s="144">
        <v>66504</v>
      </c>
      <c r="F133" s="162"/>
      <c r="G133" s="127"/>
    </row>
    <row r="134" spans="1:7" s="62" customFormat="1" ht="33.75" x14ac:dyDescent="0.2">
      <c r="A134" s="126" t="s">
        <v>339</v>
      </c>
      <c r="B134" s="76" t="s">
        <v>403</v>
      </c>
      <c r="C134" s="75" t="s">
        <v>78</v>
      </c>
      <c r="D134" s="65">
        <v>58.8</v>
      </c>
      <c r="E134" s="144">
        <v>91685</v>
      </c>
      <c r="F134" s="162"/>
      <c r="G134" s="127"/>
    </row>
    <row r="135" spans="1:7" s="62" customFormat="1" x14ac:dyDescent="0.2">
      <c r="A135" s="131" t="s">
        <v>340</v>
      </c>
      <c r="B135" s="72" t="s">
        <v>122</v>
      </c>
      <c r="C135" s="73"/>
      <c r="D135" s="65" t="s">
        <v>446</v>
      </c>
      <c r="E135" s="144"/>
      <c r="F135" s="162"/>
      <c r="G135" s="127"/>
    </row>
    <row r="136" spans="1:7" s="62" customFormat="1" x14ac:dyDescent="0.2">
      <c r="A136" s="131" t="s">
        <v>341</v>
      </c>
      <c r="B136" s="72" t="s">
        <v>123</v>
      </c>
      <c r="C136" s="73"/>
      <c r="D136" s="65" t="s">
        <v>446</v>
      </c>
      <c r="E136" s="144"/>
      <c r="F136" s="162"/>
      <c r="G136" s="127"/>
    </row>
    <row r="137" spans="1:7" s="62" customFormat="1" x14ac:dyDescent="0.2">
      <c r="A137" s="126" t="s">
        <v>342</v>
      </c>
      <c r="B137" s="76" t="s">
        <v>175</v>
      </c>
      <c r="C137" s="75" t="s">
        <v>78</v>
      </c>
      <c r="D137" s="65">
        <v>18</v>
      </c>
      <c r="E137" s="144">
        <v>63151</v>
      </c>
      <c r="F137" s="162"/>
      <c r="G137" s="127"/>
    </row>
    <row r="138" spans="1:7" s="62" customFormat="1" ht="22.5" x14ac:dyDescent="0.2">
      <c r="A138" s="126" t="s">
        <v>343</v>
      </c>
      <c r="B138" s="76" t="s">
        <v>176</v>
      </c>
      <c r="C138" s="75" t="s">
        <v>78</v>
      </c>
      <c r="D138" s="65">
        <v>40</v>
      </c>
      <c r="E138" s="144">
        <v>13681</v>
      </c>
      <c r="F138" s="162"/>
      <c r="G138" s="127"/>
    </row>
    <row r="139" spans="1:7" s="62" customFormat="1" ht="33.75" x14ac:dyDescent="0.2">
      <c r="A139" s="126" t="s">
        <v>344</v>
      </c>
      <c r="B139" s="76" t="s">
        <v>404</v>
      </c>
      <c r="C139" s="75" t="s">
        <v>78</v>
      </c>
      <c r="D139" s="65">
        <v>5</v>
      </c>
      <c r="E139" s="144">
        <v>32670</v>
      </c>
      <c r="F139" s="162"/>
      <c r="G139" s="127"/>
    </row>
    <row r="140" spans="1:7" s="62" customFormat="1" ht="33.75" x14ac:dyDescent="0.2">
      <c r="A140" s="126" t="s">
        <v>345</v>
      </c>
      <c r="B140" s="76" t="s">
        <v>405</v>
      </c>
      <c r="C140" s="75" t="s">
        <v>78</v>
      </c>
      <c r="D140" s="65">
        <v>20</v>
      </c>
      <c r="E140" s="144">
        <v>47520</v>
      </c>
      <c r="F140" s="162"/>
      <c r="G140" s="127"/>
    </row>
    <row r="141" spans="1:7" s="52" customFormat="1" x14ac:dyDescent="0.2">
      <c r="A141" s="47" t="s">
        <v>346</v>
      </c>
      <c r="B141" s="48" t="s">
        <v>124</v>
      </c>
      <c r="C141" s="49"/>
      <c r="D141" s="50" t="s">
        <v>446</v>
      </c>
      <c r="E141" s="146"/>
      <c r="F141" s="146"/>
      <c r="G141" s="51"/>
    </row>
    <row r="142" spans="1:7" s="62" customFormat="1" x14ac:dyDescent="0.2">
      <c r="A142" s="130" t="s">
        <v>347</v>
      </c>
      <c r="B142" s="69" t="s">
        <v>125</v>
      </c>
      <c r="C142" s="70"/>
      <c r="D142" s="61" t="s">
        <v>446</v>
      </c>
      <c r="E142" s="147"/>
      <c r="F142" s="165"/>
      <c r="G142" s="125"/>
    </row>
    <row r="143" spans="1:7" s="62" customFormat="1" ht="33.75" x14ac:dyDescent="0.2">
      <c r="A143" s="126" t="s">
        <v>348</v>
      </c>
      <c r="B143" s="76" t="s">
        <v>406</v>
      </c>
      <c r="C143" s="75" t="s">
        <v>12</v>
      </c>
      <c r="D143" s="65">
        <v>75</v>
      </c>
      <c r="E143" s="144">
        <v>74814</v>
      </c>
      <c r="F143" s="162"/>
      <c r="G143" s="127"/>
    </row>
    <row r="144" spans="1:7" s="62" customFormat="1" ht="33.75" x14ac:dyDescent="0.2">
      <c r="A144" s="126" t="s">
        <v>349</v>
      </c>
      <c r="B144" s="76" t="s">
        <v>407</v>
      </c>
      <c r="C144" s="75" t="s">
        <v>78</v>
      </c>
      <c r="D144" s="65">
        <v>10</v>
      </c>
      <c r="E144" s="144">
        <v>83928</v>
      </c>
      <c r="F144" s="162"/>
      <c r="G144" s="127"/>
    </row>
    <row r="145" spans="1:7" s="62" customFormat="1" x14ac:dyDescent="0.2">
      <c r="A145" s="131" t="s">
        <v>350</v>
      </c>
      <c r="B145" s="72" t="s">
        <v>126</v>
      </c>
      <c r="C145" s="73"/>
      <c r="D145" s="65" t="s">
        <v>446</v>
      </c>
      <c r="E145" s="144"/>
      <c r="F145" s="162"/>
      <c r="G145" s="127"/>
    </row>
    <row r="146" spans="1:7" s="62" customFormat="1" x14ac:dyDescent="0.2">
      <c r="A146" s="126" t="s">
        <v>351</v>
      </c>
      <c r="B146" s="85" t="s">
        <v>408</v>
      </c>
      <c r="C146" s="84" t="s">
        <v>78</v>
      </c>
      <c r="D146" s="65">
        <v>16</v>
      </c>
      <c r="E146" s="144">
        <v>47250</v>
      </c>
      <c r="F146" s="162"/>
      <c r="G146" s="127"/>
    </row>
    <row r="147" spans="1:7" s="62" customFormat="1" x14ac:dyDescent="0.2">
      <c r="A147" s="126" t="s">
        <v>409</v>
      </c>
      <c r="B147" s="85" t="s">
        <v>191</v>
      </c>
      <c r="C147" s="87" t="s">
        <v>12</v>
      </c>
      <c r="D147" s="65">
        <v>320</v>
      </c>
      <c r="E147" s="144">
        <v>12400</v>
      </c>
      <c r="F147" s="162"/>
      <c r="G147" s="127"/>
    </row>
    <row r="148" spans="1:7" s="62" customFormat="1" x14ac:dyDescent="0.2">
      <c r="A148" s="131" t="s">
        <v>352</v>
      </c>
      <c r="B148" s="72" t="s">
        <v>127</v>
      </c>
      <c r="C148" s="73"/>
      <c r="D148" s="65" t="s">
        <v>446</v>
      </c>
      <c r="E148" s="144"/>
      <c r="F148" s="162"/>
      <c r="G148" s="127"/>
    </row>
    <row r="149" spans="1:7" s="62" customFormat="1" x14ac:dyDescent="0.2">
      <c r="A149" s="126" t="s">
        <v>353</v>
      </c>
      <c r="B149" s="85" t="s">
        <v>410</v>
      </c>
      <c r="C149" s="84" t="s">
        <v>78</v>
      </c>
      <c r="D149" s="65">
        <v>16</v>
      </c>
      <c r="E149" s="144">
        <v>73432</v>
      </c>
      <c r="F149" s="162"/>
      <c r="G149" s="127"/>
    </row>
    <row r="150" spans="1:7" s="62" customFormat="1" ht="22.5" x14ac:dyDescent="0.2">
      <c r="A150" s="126" t="s">
        <v>411</v>
      </c>
      <c r="B150" s="85" t="s">
        <v>412</v>
      </c>
      <c r="C150" s="84" t="s">
        <v>78</v>
      </c>
      <c r="D150" s="65">
        <v>16</v>
      </c>
      <c r="E150" s="144">
        <v>29700</v>
      </c>
      <c r="F150" s="162"/>
      <c r="G150" s="127"/>
    </row>
    <row r="151" spans="1:7" s="62" customFormat="1" x14ac:dyDescent="0.2">
      <c r="A151" s="131" t="s">
        <v>354</v>
      </c>
      <c r="B151" s="72" t="s">
        <v>128</v>
      </c>
      <c r="C151" s="73"/>
      <c r="D151" s="65" t="s">
        <v>446</v>
      </c>
      <c r="E151" s="144"/>
      <c r="F151" s="162"/>
      <c r="G151" s="127"/>
    </row>
    <row r="152" spans="1:7" s="62" customFormat="1" x14ac:dyDescent="0.2">
      <c r="A152" s="126" t="s">
        <v>355</v>
      </c>
      <c r="B152" s="76" t="s">
        <v>177</v>
      </c>
      <c r="C152" s="75" t="s">
        <v>78</v>
      </c>
      <c r="D152" s="65">
        <v>1</v>
      </c>
      <c r="E152" s="144">
        <v>599126</v>
      </c>
      <c r="F152" s="162"/>
      <c r="G152" s="127"/>
    </row>
    <row r="153" spans="1:7" s="62" customFormat="1" ht="22.5" x14ac:dyDescent="0.2">
      <c r="A153" s="126" t="s">
        <v>413</v>
      </c>
      <c r="B153" s="76" t="s">
        <v>192</v>
      </c>
      <c r="C153" s="75" t="s">
        <v>78</v>
      </c>
      <c r="D153" s="65">
        <v>1</v>
      </c>
      <c r="E153" s="144">
        <v>86804</v>
      </c>
      <c r="F153" s="162"/>
      <c r="G153" s="127"/>
    </row>
    <row r="154" spans="1:7" s="62" customFormat="1" ht="22.5" x14ac:dyDescent="0.2">
      <c r="A154" s="126" t="s">
        <v>414</v>
      </c>
      <c r="B154" s="76" t="s">
        <v>415</v>
      </c>
      <c r="C154" s="75" t="s">
        <v>78</v>
      </c>
      <c r="D154" s="65">
        <v>16</v>
      </c>
      <c r="E154" s="144">
        <v>43336</v>
      </c>
      <c r="F154" s="162"/>
      <c r="G154" s="127"/>
    </row>
    <row r="155" spans="1:7" s="62" customFormat="1" ht="22.5" x14ac:dyDescent="0.2">
      <c r="A155" s="126" t="s">
        <v>416</v>
      </c>
      <c r="B155" s="76" t="s">
        <v>417</v>
      </c>
      <c r="C155" s="75" t="s">
        <v>78</v>
      </c>
      <c r="D155" s="65">
        <v>1</v>
      </c>
      <c r="E155" s="144">
        <v>232929</v>
      </c>
      <c r="F155" s="162"/>
      <c r="G155" s="127"/>
    </row>
    <row r="156" spans="1:7" s="52" customFormat="1" x14ac:dyDescent="0.2">
      <c r="A156" s="47" t="s">
        <v>356</v>
      </c>
      <c r="B156" s="48" t="s">
        <v>129</v>
      </c>
      <c r="C156" s="49"/>
      <c r="D156" s="50" t="s">
        <v>446</v>
      </c>
      <c r="E156" s="146"/>
      <c r="F156" s="146"/>
      <c r="G156" s="51"/>
    </row>
    <row r="157" spans="1:7" s="62" customFormat="1" x14ac:dyDescent="0.2">
      <c r="A157" s="131" t="s">
        <v>357</v>
      </c>
      <c r="B157" s="72" t="s">
        <v>130</v>
      </c>
      <c r="C157" s="73"/>
      <c r="D157" s="65" t="s">
        <v>446</v>
      </c>
      <c r="E157" s="144"/>
      <c r="F157" s="162"/>
      <c r="G157" s="127"/>
    </row>
    <row r="158" spans="1:7" s="62" customFormat="1" ht="56.25" x14ac:dyDescent="0.2">
      <c r="A158" s="126" t="s">
        <v>358</v>
      </c>
      <c r="B158" s="76" t="s">
        <v>418</v>
      </c>
      <c r="C158" s="75" t="s">
        <v>193</v>
      </c>
      <c r="D158" s="65">
        <v>2</v>
      </c>
      <c r="E158" s="144">
        <v>3870448</v>
      </c>
      <c r="F158" s="162"/>
      <c r="G158" s="127"/>
    </row>
    <row r="159" spans="1:7" s="52" customFormat="1" x14ac:dyDescent="0.2">
      <c r="A159" s="47" t="s">
        <v>359</v>
      </c>
      <c r="B159" s="48" t="s">
        <v>131</v>
      </c>
      <c r="C159" s="49"/>
      <c r="D159" s="50" t="s">
        <v>446</v>
      </c>
      <c r="E159" s="146"/>
      <c r="F159" s="146"/>
      <c r="G159" s="51"/>
    </row>
    <row r="160" spans="1:7" s="62" customFormat="1" ht="33.75" x14ac:dyDescent="0.2">
      <c r="A160" s="124" t="s">
        <v>360</v>
      </c>
      <c r="B160" s="59" t="s">
        <v>15</v>
      </c>
      <c r="C160" s="60" t="s">
        <v>78</v>
      </c>
      <c r="D160" s="61">
        <v>1</v>
      </c>
      <c r="E160" s="147">
        <v>2612663</v>
      </c>
      <c r="F160" s="165"/>
      <c r="G160" s="125"/>
    </row>
    <row r="161" spans="1:7" s="62" customFormat="1" ht="22.5" x14ac:dyDescent="0.2">
      <c r="A161" s="126" t="s">
        <v>361</v>
      </c>
      <c r="B161" s="63" t="s">
        <v>179</v>
      </c>
      <c r="C161" s="64" t="s">
        <v>78</v>
      </c>
      <c r="D161" s="65">
        <v>1</v>
      </c>
      <c r="E161" s="144">
        <v>1219000</v>
      </c>
      <c r="F161" s="162"/>
      <c r="G161" s="127"/>
    </row>
    <row r="162" spans="1:7" s="62" customFormat="1" ht="22.5" x14ac:dyDescent="0.2">
      <c r="A162" s="126" t="s">
        <v>362</v>
      </c>
      <c r="B162" s="63" t="s">
        <v>419</v>
      </c>
      <c r="C162" s="64" t="s">
        <v>78</v>
      </c>
      <c r="D162" s="65">
        <v>2</v>
      </c>
      <c r="E162" s="144">
        <v>4800000</v>
      </c>
      <c r="F162" s="162"/>
      <c r="G162" s="127"/>
    </row>
    <row r="163" spans="1:7" s="62" customFormat="1" ht="129.75" customHeight="1" x14ac:dyDescent="0.2">
      <c r="A163" s="128" t="s">
        <v>420</v>
      </c>
      <c r="B163" s="66" t="s">
        <v>442</v>
      </c>
      <c r="C163" s="64" t="s">
        <v>78</v>
      </c>
      <c r="D163" s="65">
        <v>2</v>
      </c>
      <c r="E163" s="148">
        <v>817000</v>
      </c>
      <c r="F163" s="164"/>
      <c r="G163" s="129"/>
    </row>
    <row r="164" spans="1:7" s="58" customFormat="1" x14ac:dyDescent="0.2">
      <c r="A164" s="77" t="s">
        <v>363</v>
      </c>
      <c r="B164" s="78" t="s">
        <v>184</v>
      </c>
      <c r="C164" s="79"/>
      <c r="D164" s="80" t="s">
        <v>446</v>
      </c>
      <c r="E164" s="145"/>
      <c r="F164" s="145"/>
      <c r="G164" s="81"/>
    </row>
    <row r="165" spans="1:7" s="46" customFormat="1" ht="22.5" x14ac:dyDescent="0.2">
      <c r="A165" s="42">
        <v>15</v>
      </c>
      <c r="B165" s="82" t="s">
        <v>132</v>
      </c>
      <c r="C165" s="43"/>
      <c r="D165" s="44" t="s">
        <v>446</v>
      </c>
      <c r="E165" s="142"/>
      <c r="F165" s="142"/>
      <c r="G165" s="45"/>
    </row>
    <row r="166" spans="1:7" s="52" customFormat="1" x14ac:dyDescent="0.2">
      <c r="A166" s="47" t="s">
        <v>202</v>
      </c>
      <c r="B166" s="48" t="s">
        <v>133</v>
      </c>
      <c r="C166" s="49"/>
      <c r="D166" s="50" t="s">
        <v>446</v>
      </c>
      <c r="E166" s="143"/>
      <c r="F166" s="143"/>
      <c r="G166" s="51"/>
    </row>
    <row r="167" spans="1:7" s="62" customFormat="1" x14ac:dyDescent="0.2">
      <c r="A167" s="131" t="s">
        <v>203</v>
      </c>
      <c r="B167" s="72" t="s">
        <v>134</v>
      </c>
      <c r="C167" s="73"/>
      <c r="D167" s="65" t="s">
        <v>446</v>
      </c>
      <c r="E167" s="74"/>
      <c r="F167" s="141"/>
      <c r="G167" s="127"/>
    </row>
    <row r="168" spans="1:7" s="62" customFormat="1" ht="78.75" x14ac:dyDescent="0.2">
      <c r="A168" s="126" t="s">
        <v>204</v>
      </c>
      <c r="B168" s="63" t="s">
        <v>135</v>
      </c>
      <c r="C168" s="64" t="s">
        <v>11</v>
      </c>
      <c r="D168" s="65">
        <v>36</v>
      </c>
      <c r="E168" s="144">
        <v>111371</v>
      </c>
      <c r="F168" s="162"/>
      <c r="G168" s="127"/>
    </row>
    <row r="169" spans="1:7" s="62" customFormat="1" x14ac:dyDescent="0.2">
      <c r="A169" s="131" t="s">
        <v>205</v>
      </c>
      <c r="B169" s="72" t="s">
        <v>136</v>
      </c>
      <c r="C169" s="73"/>
      <c r="D169" s="65" t="s">
        <v>446</v>
      </c>
      <c r="E169" s="74"/>
      <c r="F169" s="141"/>
      <c r="G169" s="127"/>
    </row>
    <row r="170" spans="1:7" s="62" customFormat="1" ht="67.5" x14ac:dyDescent="0.2">
      <c r="A170" s="126" t="s">
        <v>206</v>
      </c>
      <c r="B170" s="63" t="s">
        <v>154</v>
      </c>
      <c r="C170" s="64" t="s">
        <v>11</v>
      </c>
      <c r="D170" s="65">
        <v>62</v>
      </c>
      <c r="E170" s="148">
        <v>22743</v>
      </c>
      <c r="F170" s="164"/>
      <c r="G170" s="127"/>
    </row>
    <row r="171" spans="1:7" s="46" customFormat="1" x14ac:dyDescent="0.2">
      <c r="A171" s="42">
        <v>16</v>
      </c>
      <c r="B171" s="82" t="s">
        <v>137</v>
      </c>
      <c r="C171" s="43"/>
      <c r="D171" s="44" t="s">
        <v>446</v>
      </c>
      <c r="E171" s="142"/>
      <c r="F171" s="142"/>
      <c r="G171" s="45"/>
    </row>
    <row r="172" spans="1:7" s="52" customFormat="1" x14ac:dyDescent="0.2">
      <c r="A172" s="47" t="s">
        <v>207</v>
      </c>
      <c r="B172" s="48" t="s">
        <v>138</v>
      </c>
      <c r="C172" s="49"/>
      <c r="D172" s="50" t="s">
        <v>446</v>
      </c>
      <c r="E172" s="143"/>
      <c r="F172" s="143"/>
      <c r="G172" s="51"/>
    </row>
    <row r="173" spans="1:7" s="62" customFormat="1" x14ac:dyDescent="0.2">
      <c r="A173" s="131" t="s">
        <v>208</v>
      </c>
      <c r="B173" s="72" t="s">
        <v>139</v>
      </c>
      <c r="C173" s="73"/>
      <c r="D173" s="65" t="s">
        <v>446</v>
      </c>
      <c r="E173" s="74"/>
      <c r="F173" s="141"/>
      <c r="G173" s="127"/>
    </row>
    <row r="174" spans="1:7" s="62" customFormat="1" ht="90" x14ac:dyDescent="0.2">
      <c r="A174" s="126" t="s">
        <v>209</v>
      </c>
      <c r="B174" s="63" t="s">
        <v>157</v>
      </c>
      <c r="C174" s="64" t="s">
        <v>11</v>
      </c>
      <c r="D174" s="65">
        <v>10.5</v>
      </c>
      <c r="E174" s="148">
        <v>397950</v>
      </c>
      <c r="F174" s="164"/>
      <c r="G174" s="127"/>
    </row>
    <row r="175" spans="1:7" s="58" customFormat="1" x14ac:dyDescent="0.2">
      <c r="A175" s="53" t="s">
        <v>210</v>
      </c>
      <c r="B175" s="54" t="s">
        <v>185</v>
      </c>
      <c r="C175" s="55"/>
      <c r="D175" s="56" t="s">
        <v>446</v>
      </c>
      <c r="E175" s="149"/>
      <c r="F175" s="149"/>
      <c r="G175" s="57"/>
    </row>
    <row r="176" spans="1:7" s="46" customFormat="1" x14ac:dyDescent="0.2">
      <c r="A176" s="42">
        <v>20</v>
      </c>
      <c r="B176" s="82" t="s">
        <v>140</v>
      </c>
      <c r="C176" s="43"/>
      <c r="D176" s="44" t="s">
        <v>446</v>
      </c>
      <c r="E176" s="142"/>
      <c r="F176" s="142"/>
      <c r="G176" s="45"/>
    </row>
    <row r="177" spans="1:7" s="52" customFormat="1" x14ac:dyDescent="0.2">
      <c r="A177" s="47" t="s">
        <v>211</v>
      </c>
      <c r="B177" s="48" t="s">
        <v>141</v>
      </c>
      <c r="C177" s="49"/>
      <c r="D177" s="50" t="s">
        <v>446</v>
      </c>
      <c r="E177" s="143"/>
      <c r="F177" s="143"/>
      <c r="G177" s="51"/>
    </row>
    <row r="178" spans="1:7" s="62" customFormat="1" ht="33.75" x14ac:dyDescent="0.2">
      <c r="A178" s="126" t="s">
        <v>212</v>
      </c>
      <c r="B178" s="63" t="s">
        <v>429</v>
      </c>
      <c r="C178" s="64" t="s">
        <v>78</v>
      </c>
      <c r="D178" s="65">
        <v>20</v>
      </c>
      <c r="E178" s="144">
        <v>188918</v>
      </c>
      <c r="F178" s="162"/>
      <c r="G178" s="127"/>
    </row>
    <row r="179" spans="1:7" s="52" customFormat="1" x14ac:dyDescent="0.2">
      <c r="A179" s="47" t="s">
        <v>213</v>
      </c>
      <c r="B179" s="48" t="s">
        <v>142</v>
      </c>
      <c r="C179" s="49"/>
      <c r="D179" s="50" t="s">
        <v>446</v>
      </c>
      <c r="E179" s="143"/>
      <c r="F179" s="143"/>
      <c r="G179" s="51"/>
    </row>
    <row r="180" spans="1:7" s="62" customFormat="1" ht="56.25" x14ac:dyDescent="0.2">
      <c r="A180" s="126" t="s">
        <v>214</v>
      </c>
      <c r="B180" s="63" t="s">
        <v>196</v>
      </c>
      <c r="C180" s="64" t="s">
        <v>78</v>
      </c>
      <c r="D180" s="65">
        <v>10</v>
      </c>
      <c r="E180" s="144">
        <v>136765</v>
      </c>
      <c r="F180" s="162"/>
      <c r="G180" s="127"/>
    </row>
    <row r="181" spans="1:7" s="52" customFormat="1" x14ac:dyDescent="0.2">
      <c r="A181" s="47" t="s">
        <v>215</v>
      </c>
      <c r="B181" s="48" t="s">
        <v>143</v>
      </c>
      <c r="C181" s="49"/>
      <c r="D181" s="50" t="s">
        <v>446</v>
      </c>
      <c r="E181" s="143"/>
      <c r="F181" s="143"/>
      <c r="G181" s="51"/>
    </row>
    <row r="182" spans="1:7" s="62" customFormat="1" ht="33.75" x14ac:dyDescent="0.2">
      <c r="A182" s="128" t="s">
        <v>440</v>
      </c>
      <c r="B182" s="66" t="s">
        <v>441</v>
      </c>
      <c r="C182" s="67" t="s">
        <v>78</v>
      </c>
      <c r="D182" s="68">
        <v>10</v>
      </c>
      <c r="E182" s="148">
        <v>664734</v>
      </c>
      <c r="F182" s="164"/>
      <c r="G182" s="129"/>
    </row>
    <row r="183" spans="1:7" s="52" customFormat="1" x14ac:dyDescent="0.2">
      <c r="A183" s="47" t="s">
        <v>216</v>
      </c>
      <c r="B183" s="48" t="s">
        <v>144</v>
      </c>
      <c r="C183" s="49"/>
      <c r="D183" s="50" t="s">
        <v>446</v>
      </c>
      <c r="E183" s="143"/>
      <c r="F183" s="143"/>
      <c r="G183" s="51"/>
    </row>
    <row r="184" spans="1:7" s="52" customFormat="1" x14ac:dyDescent="0.2">
      <c r="A184" s="47" t="s">
        <v>217</v>
      </c>
      <c r="B184" s="48" t="s">
        <v>145</v>
      </c>
      <c r="C184" s="49"/>
      <c r="D184" s="50" t="s">
        <v>446</v>
      </c>
      <c r="E184" s="143"/>
      <c r="F184" s="143"/>
      <c r="G184" s="51"/>
    </row>
    <row r="185" spans="1:7" s="62" customFormat="1" ht="67.5" x14ac:dyDescent="0.2">
      <c r="A185" s="126" t="s">
        <v>218</v>
      </c>
      <c r="B185" s="63" t="s">
        <v>430</v>
      </c>
      <c r="C185" s="64" t="s">
        <v>78</v>
      </c>
      <c r="D185" s="65">
        <v>5</v>
      </c>
      <c r="E185" s="144">
        <v>218609.4</v>
      </c>
      <c r="F185" s="162"/>
      <c r="G185" s="127"/>
    </row>
    <row r="186" spans="1:7" s="52" customFormat="1" x14ac:dyDescent="0.2">
      <c r="A186" s="47" t="s">
        <v>219</v>
      </c>
      <c r="B186" s="48" t="s">
        <v>197</v>
      </c>
      <c r="C186" s="49"/>
      <c r="D186" s="50" t="s">
        <v>446</v>
      </c>
      <c r="E186" s="143"/>
      <c r="F186" s="143"/>
      <c r="G186" s="51"/>
    </row>
    <row r="187" spans="1:7" s="58" customFormat="1" x14ac:dyDescent="0.2">
      <c r="A187" s="77" t="s">
        <v>220</v>
      </c>
      <c r="B187" s="78" t="s">
        <v>186</v>
      </c>
      <c r="C187" s="79"/>
      <c r="D187" s="80" t="s">
        <v>446</v>
      </c>
      <c r="E187" s="145"/>
      <c r="F187" s="145"/>
      <c r="G187" s="81"/>
    </row>
    <row r="188" spans="1:7" s="46" customFormat="1" x14ac:dyDescent="0.2">
      <c r="A188" s="42">
        <v>24</v>
      </c>
      <c r="B188" s="82" t="s">
        <v>146</v>
      </c>
      <c r="C188" s="43"/>
      <c r="D188" s="44" t="s">
        <v>446</v>
      </c>
      <c r="E188" s="142"/>
      <c r="F188" s="142"/>
      <c r="G188" s="45"/>
    </row>
    <row r="189" spans="1:7" s="52" customFormat="1" x14ac:dyDescent="0.2">
      <c r="A189" s="47" t="s">
        <v>221</v>
      </c>
      <c r="B189" s="48" t="s">
        <v>147</v>
      </c>
      <c r="C189" s="49"/>
      <c r="D189" s="50" t="s">
        <v>446</v>
      </c>
      <c r="E189" s="143"/>
      <c r="F189" s="143"/>
      <c r="G189" s="51"/>
    </row>
    <row r="190" spans="1:7" s="62" customFormat="1" x14ac:dyDescent="0.2">
      <c r="A190" s="131" t="s">
        <v>222</v>
      </c>
      <c r="B190" s="72" t="s">
        <v>148</v>
      </c>
      <c r="C190" s="73"/>
      <c r="D190" s="65" t="s">
        <v>446</v>
      </c>
      <c r="E190" s="74"/>
      <c r="F190" s="141"/>
      <c r="G190" s="127"/>
    </row>
    <row r="191" spans="1:7" s="62" customFormat="1" ht="33.75" x14ac:dyDescent="0.2">
      <c r="A191" s="126" t="s">
        <v>223</v>
      </c>
      <c r="B191" s="63" t="s">
        <v>150</v>
      </c>
      <c r="C191" s="64" t="s">
        <v>12</v>
      </c>
      <c r="D191" s="65">
        <v>28</v>
      </c>
      <c r="E191" s="144">
        <v>5033</v>
      </c>
      <c r="F191" s="162"/>
      <c r="G191" s="127"/>
    </row>
    <row r="192" spans="1:7" s="62" customFormat="1" ht="67.5" x14ac:dyDescent="0.2">
      <c r="A192" s="126" t="s">
        <v>224</v>
      </c>
      <c r="B192" s="63" t="s">
        <v>149</v>
      </c>
      <c r="C192" s="64" t="s">
        <v>12</v>
      </c>
      <c r="D192" s="65">
        <v>28</v>
      </c>
      <c r="E192" s="144">
        <v>7912</v>
      </c>
      <c r="F192" s="162"/>
      <c r="G192" s="127"/>
    </row>
    <row r="193" spans="1:16245" s="58" customFormat="1" x14ac:dyDescent="0.2">
      <c r="A193" s="53" t="s">
        <v>225</v>
      </c>
      <c r="B193" s="54" t="s">
        <v>187</v>
      </c>
      <c r="C193" s="55"/>
      <c r="D193" s="56" t="s">
        <v>446</v>
      </c>
      <c r="E193" s="149"/>
      <c r="F193" s="149"/>
      <c r="G193" s="57"/>
    </row>
    <row r="194" spans="1:16245" ht="15" customHeight="1" x14ac:dyDescent="0.2">
      <c r="A194" s="89"/>
      <c r="B194" s="90"/>
      <c r="C194" s="91"/>
      <c r="D194" s="92"/>
      <c r="E194" s="92"/>
      <c r="F194" s="92"/>
      <c r="G194" s="93"/>
    </row>
    <row r="195" spans="1:16245" s="88" customFormat="1" ht="17.100000000000001" customHeight="1" x14ac:dyDescent="0.2">
      <c r="A195" s="94"/>
      <c r="B195" s="78" t="s">
        <v>3</v>
      </c>
      <c r="C195" s="95"/>
      <c r="D195" s="96"/>
      <c r="E195" s="145"/>
      <c r="F195" s="145"/>
      <c r="G195" s="81"/>
    </row>
    <row r="196" spans="1:16245" s="88" customFormat="1" ht="17.100000000000001" customHeight="1" x14ac:dyDescent="0.2">
      <c r="A196" s="97"/>
      <c r="B196" s="78" t="s">
        <v>6</v>
      </c>
      <c r="C196" s="98"/>
      <c r="D196" s="99"/>
      <c r="E196" s="150"/>
      <c r="F196" s="166"/>
      <c r="G196" s="57"/>
    </row>
    <row r="197" spans="1:16245" ht="15" customHeight="1" x14ac:dyDescent="0.2">
      <c r="A197" s="100"/>
      <c r="B197" s="101" t="s">
        <v>7</v>
      </c>
      <c r="C197" s="134"/>
      <c r="D197" s="103"/>
      <c r="E197" s="103"/>
      <c r="F197" s="103"/>
      <c r="G197" s="104"/>
    </row>
    <row r="198" spans="1:16245" ht="15" customHeight="1" x14ac:dyDescent="0.2">
      <c r="A198" s="100"/>
      <c r="B198" s="101" t="s">
        <v>1</v>
      </c>
      <c r="C198" s="102"/>
      <c r="D198" s="103"/>
      <c r="E198" s="103"/>
      <c r="F198" s="103"/>
      <c r="G198" s="104"/>
    </row>
    <row r="199" spans="1:16245" ht="15" customHeight="1" x14ac:dyDescent="0.2">
      <c r="A199" s="100"/>
      <c r="B199" s="101" t="s">
        <v>2</v>
      </c>
      <c r="C199" s="102"/>
      <c r="D199" s="103"/>
      <c r="E199" s="103"/>
      <c r="F199" s="103"/>
      <c r="G199" s="104"/>
    </row>
    <row r="200" spans="1:16245" ht="15" customHeight="1" x14ac:dyDescent="0.2">
      <c r="A200" s="100"/>
      <c r="B200" s="101" t="s">
        <v>10</v>
      </c>
      <c r="C200" s="102">
        <v>0.19</v>
      </c>
      <c r="D200" s="103"/>
      <c r="E200" s="103"/>
      <c r="F200" s="103"/>
      <c r="G200" s="104"/>
    </row>
    <row r="201" spans="1:16245" s="110" customFormat="1" ht="17.100000000000001" customHeight="1" x14ac:dyDescent="0.2">
      <c r="A201" s="105"/>
      <c r="B201" s="106" t="s">
        <v>8</v>
      </c>
      <c r="C201" s="107"/>
      <c r="D201" s="108"/>
      <c r="E201" s="160"/>
      <c r="F201" s="167"/>
      <c r="G201" s="109"/>
    </row>
    <row r="202" spans="1:16245" s="156" customFormat="1" ht="17.100000000000001" customHeight="1" x14ac:dyDescent="0.2">
      <c r="A202" s="168"/>
      <c r="B202" s="169" t="s">
        <v>444</v>
      </c>
      <c r="C202" s="170"/>
      <c r="D202" s="171"/>
      <c r="E202" s="172"/>
      <c r="F202" s="172"/>
      <c r="G202" s="155">
        <v>13797509</v>
      </c>
    </row>
    <row r="203" spans="1:16245" s="36" customFormat="1" ht="17.100000000000001" customHeight="1" x14ac:dyDescent="0.2">
      <c r="A203" s="136"/>
      <c r="B203" s="137" t="s">
        <v>443</v>
      </c>
      <c r="C203" s="138"/>
      <c r="D203" s="139"/>
      <c r="E203" s="140"/>
      <c r="F203" s="140"/>
      <c r="G203" s="135"/>
    </row>
    <row r="204" spans="1:16245" x14ac:dyDescent="0.2">
      <c r="A204" s="89"/>
      <c r="B204" s="90"/>
      <c r="C204" s="91"/>
      <c r="D204" s="92"/>
      <c r="E204" s="92"/>
      <c r="F204" s="92"/>
      <c r="G204" s="93"/>
    </row>
    <row r="205" spans="1:16245" s="116" customFormat="1" ht="15.75" customHeight="1" thickBot="1" x14ac:dyDescent="0.25">
      <c r="A205" s="111"/>
      <c r="B205" s="112"/>
      <c r="C205" s="113"/>
      <c r="D205" s="114"/>
      <c r="E205" s="114"/>
      <c r="F205" s="114"/>
      <c r="G205" s="115"/>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c r="BF205" s="38"/>
      <c r="BG205" s="38"/>
      <c r="BH205" s="38"/>
      <c r="BI205" s="38"/>
      <c r="BJ205" s="38"/>
      <c r="BK205" s="38"/>
      <c r="BL205" s="38"/>
      <c r="BM205" s="38"/>
      <c r="BN205" s="38"/>
      <c r="BO205" s="38"/>
      <c r="BP205" s="38"/>
      <c r="BQ205" s="38"/>
      <c r="BR205" s="38"/>
      <c r="BS205" s="38"/>
      <c r="BT205" s="38"/>
      <c r="BU205" s="38"/>
      <c r="BV205" s="38"/>
      <c r="BW205" s="38"/>
      <c r="BX205" s="38"/>
      <c r="BY205" s="38"/>
      <c r="BZ205" s="38"/>
      <c r="CA205" s="38"/>
      <c r="CB205" s="38"/>
      <c r="CC205" s="38"/>
      <c r="CD205" s="38"/>
      <c r="CE205" s="38"/>
      <c r="CF205" s="38"/>
      <c r="CG205" s="38"/>
      <c r="CH205" s="38"/>
      <c r="CI205" s="38"/>
      <c r="CJ205" s="38"/>
      <c r="CK205" s="38"/>
      <c r="CL205" s="38"/>
      <c r="CM205" s="38"/>
      <c r="CN205" s="38"/>
      <c r="CO205" s="38"/>
      <c r="CP205" s="38"/>
      <c r="CQ205" s="38"/>
      <c r="CR205" s="38"/>
      <c r="CS205" s="38"/>
      <c r="CT205" s="38"/>
      <c r="CU205" s="38"/>
      <c r="CV205" s="38"/>
      <c r="CW205" s="38"/>
      <c r="CX205" s="38"/>
      <c r="CY205" s="38"/>
      <c r="CZ205" s="38"/>
      <c r="DA205" s="38"/>
      <c r="DB205" s="38"/>
      <c r="DC205" s="38"/>
      <c r="DD205" s="38"/>
      <c r="DE205" s="38"/>
      <c r="DF205" s="38"/>
      <c r="DG205" s="38"/>
      <c r="DH205" s="38"/>
      <c r="DI205" s="38"/>
      <c r="DJ205" s="38"/>
      <c r="DK205" s="38"/>
      <c r="DL205" s="38"/>
      <c r="DM205" s="38"/>
      <c r="DN205" s="38"/>
      <c r="DO205" s="38"/>
      <c r="DP205" s="38"/>
      <c r="DQ205" s="38"/>
      <c r="DR205" s="38"/>
      <c r="DS205" s="38"/>
      <c r="DT205" s="38"/>
      <c r="DU205" s="38"/>
      <c r="DV205" s="38"/>
      <c r="DW205" s="38"/>
      <c r="DX205" s="38"/>
      <c r="DY205" s="38"/>
      <c r="DZ205" s="38"/>
      <c r="EA205" s="38"/>
      <c r="EB205" s="38"/>
      <c r="EC205" s="38"/>
      <c r="ED205" s="38"/>
      <c r="EE205" s="38"/>
      <c r="EF205" s="38"/>
      <c r="EG205" s="38"/>
      <c r="EH205" s="38"/>
      <c r="EI205" s="38"/>
      <c r="EJ205" s="38"/>
      <c r="EK205" s="38"/>
      <c r="EL205" s="38"/>
      <c r="EM205" s="38"/>
      <c r="EN205" s="38"/>
      <c r="EO205" s="38"/>
      <c r="EP205" s="38"/>
      <c r="EQ205" s="38"/>
      <c r="ER205" s="38"/>
      <c r="ES205" s="38"/>
      <c r="ET205" s="38"/>
      <c r="EU205" s="38"/>
      <c r="EV205" s="38"/>
      <c r="EW205" s="38"/>
      <c r="EX205" s="38"/>
      <c r="EY205" s="38"/>
      <c r="EZ205" s="38"/>
      <c r="FA205" s="38"/>
      <c r="FB205" s="38"/>
      <c r="FC205" s="38"/>
      <c r="FD205" s="38"/>
      <c r="FE205" s="38"/>
      <c r="FF205" s="38"/>
      <c r="FG205" s="38"/>
      <c r="FH205" s="38"/>
      <c r="FI205" s="38"/>
      <c r="FJ205" s="38"/>
      <c r="FK205" s="38"/>
      <c r="FL205" s="38"/>
      <c r="FM205" s="38"/>
      <c r="FN205" s="38"/>
      <c r="FO205" s="38"/>
      <c r="FP205" s="38"/>
      <c r="FQ205" s="38"/>
      <c r="FR205" s="38"/>
      <c r="FS205" s="38"/>
      <c r="FT205" s="38"/>
      <c r="FU205" s="38"/>
      <c r="FV205" s="38"/>
      <c r="FW205" s="38"/>
      <c r="FX205" s="38"/>
      <c r="FY205" s="38"/>
      <c r="FZ205" s="38"/>
      <c r="GA205" s="38"/>
      <c r="GB205" s="38"/>
      <c r="GC205" s="38"/>
      <c r="GD205" s="38"/>
      <c r="GE205" s="38"/>
      <c r="GF205" s="38"/>
      <c r="GG205" s="38"/>
      <c r="GH205" s="38"/>
      <c r="GI205" s="38"/>
      <c r="GJ205" s="38"/>
      <c r="GK205" s="38"/>
      <c r="GL205" s="38"/>
      <c r="GM205" s="38"/>
      <c r="GN205" s="38"/>
      <c r="GO205" s="38"/>
      <c r="GP205" s="38"/>
      <c r="GQ205" s="38"/>
      <c r="GR205" s="38"/>
      <c r="GS205" s="38"/>
      <c r="GT205" s="38"/>
      <c r="GU205" s="38"/>
      <c r="GV205" s="38"/>
      <c r="GW205" s="38"/>
      <c r="GX205" s="38"/>
      <c r="GY205" s="38"/>
      <c r="GZ205" s="38"/>
      <c r="HA205" s="38"/>
      <c r="HB205" s="38"/>
      <c r="HC205" s="38"/>
      <c r="HD205" s="38"/>
      <c r="HE205" s="38"/>
      <c r="HF205" s="38"/>
      <c r="HG205" s="38"/>
      <c r="HH205" s="38"/>
      <c r="HI205" s="38"/>
      <c r="HJ205" s="38"/>
      <c r="HK205" s="38"/>
      <c r="HL205" s="38"/>
      <c r="HM205" s="38"/>
      <c r="HN205" s="38"/>
      <c r="HO205" s="38"/>
      <c r="HP205" s="38"/>
      <c r="HQ205" s="38"/>
      <c r="HR205" s="38"/>
      <c r="HS205" s="38"/>
      <c r="HT205" s="38"/>
      <c r="HU205" s="38"/>
      <c r="HV205" s="38"/>
      <c r="HW205" s="38"/>
      <c r="HX205" s="38"/>
      <c r="HY205" s="38"/>
      <c r="HZ205" s="38"/>
      <c r="IA205" s="38"/>
      <c r="IB205" s="38"/>
      <c r="IC205" s="38"/>
      <c r="ID205" s="38"/>
      <c r="IE205" s="38"/>
      <c r="IF205" s="38"/>
      <c r="IG205" s="38"/>
      <c r="IH205" s="38"/>
      <c r="II205" s="38"/>
      <c r="IJ205" s="38"/>
      <c r="IK205" s="38"/>
      <c r="IL205" s="38"/>
      <c r="IM205" s="38"/>
      <c r="IN205" s="38"/>
      <c r="IO205" s="38"/>
      <c r="IP205" s="38"/>
      <c r="IQ205" s="38"/>
      <c r="IR205" s="38"/>
      <c r="IS205" s="38"/>
      <c r="IT205" s="38"/>
      <c r="IU205" s="38"/>
      <c r="IV205" s="38"/>
      <c r="IW205" s="38"/>
      <c r="IX205" s="38"/>
      <c r="IY205" s="38"/>
      <c r="IZ205" s="38"/>
      <c r="JA205" s="38"/>
      <c r="JB205" s="38"/>
      <c r="JC205" s="38"/>
      <c r="JD205" s="38"/>
      <c r="JE205" s="38"/>
      <c r="JF205" s="38"/>
      <c r="JG205" s="38"/>
      <c r="JH205" s="38"/>
      <c r="JI205" s="38"/>
      <c r="JJ205" s="38"/>
      <c r="JK205" s="38"/>
      <c r="JL205" s="38"/>
      <c r="JM205" s="38"/>
      <c r="JN205" s="38"/>
      <c r="JO205" s="38"/>
      <c r="JP205" s="38"/>
      <c r="JQ205" s="38"/>
      <c r="JR205" s="38"/>
      <c r="JS205" s="38"/>
      <c r="JT205" s="38"/>
      <c r="JU205" s="38"/>
      <c r="JV205" s="38"/>
      <c r="JW205" s="38"/>
      <c r="JX205" s="38"/>
      <c r="JY205" s="38"/>
      <c r="JZ205" s="38"/>
      <c r="KA205" s="38"/>
      <c r="KB205" s="38"/>
      <c r="KC205" s="38"/>
      <c r="KD205" s="38"/>
      <c r="KE205" s="38"/>
      <c r="KF205" s="38"/>
      <c r="KG205" s="38"/>
      <c r="KH205" s="38"/>
      <c r="KI205" s="38"/>
      <c r="KJ205" s="38"/>
      <c r="KK205" s="38"/>
      <c r="KL205" s="38"/>
      <c r="KM205" s="38"/>
      <c r="KN205" s="38"/>
      <c r="KO205" s="38"/>
      <c r="KP205" s="38"/>
      <c r="KQ205" s="38"/>
      <c r="KR205" s="38"/>
      <c r="KS205" s="38"/>
      <c r="KT205" s="38"/>
      <c r="KU205" s="38"/>
      <c r="KV205" s="38"/>
      <c r="KW205" s="38"/>
      <c r="KX205" s="38"/>
      <c r="KY205" s="38"/>
      <c r="KZ205" s="38"/>
      <c r="LA205" s="38"/>
      <c r="LB205" s="38"/>
      <c r="LC205" s="38"/>
      <c r="LD205" s="38"/>
      <c r="LE205" s="38"/>
      <c r="LF205" s="38"/>
      <c r="LG205" s="38"/>
      <c r="LH205" s="38"/>
      <c r="LI205" s="38"/>
      <c r="LJ205" s="38"/>
      <c r="LK205" s="38"/>
      <c r="LL205" s="38"/>
      <c r="LM205" s="38"/>
      <c r="LN205" s="38"/>
      <c r="LO205" s="38"/>
      <c r="LP205" s="38"/>
      <c r="LQ205" s="38"/>
      <c r="LR205" s="38"/>
      <c r="LS205" s="38"/>
      <c r="LT205" s="38"/>
      <c r="LU205" s="38"/>
      <c r="LV205" s="38"/>
      <c r="LW205" s="38"/>
      <c r="LX205" s="38"/>
      <c r="LY205" s="38"/>
      <c r="LZ205" s="38"/>
      <c r="MA205" s="38"/>
      <c r="MB205" s="38"/>
      <c r="MC205" s="38"/>
      <c r="MD205" s="38"/>
      <c r="ME205" s="38"/>
      <c r="MF205" s="38"/>
      <c r="MG205" s="38"/>
      <c r="MH205" s="38"/>
      <c r="MI205" s="38"/>
      <c r="MJ205" s="38"/>
      <c r="MK205" s="38"/>
      <c r="ML205" s="38"/>
      <c r="MM205" s="38"/>
      <c r="MN205" s="38"/>
      <c r="MO205" s="38"/>
      <c r="MP205" s="38"/>
      <c r="MQ205" s="38"/>
      <c r="MR205" s="38"/>
      <c r="MS205" s="38"/>
      <c r="MT205" s="38"/>
      <c r="MU205" s="38"/>
      <c r="MV205" s="38"/>
      <c r="MW205" s="38"/>
      <c r="MX205" s="38"/>
      <c r="MY205" s="38"/>
      <c r="MZ205" s="38"/>
      <c r="NA205" s="38"/>
      <c r="NB205" s="38"/>
      <c r="NC205" s="38"/>
      <c r="ND205" s="38"/>
      <c r="NE205" s="38"/>
      <c r="NF205" s="38"/>
      <c r="NG205" s="38"/>
      <c r="NH205" s="38"/>
      <c r="NI205" s="38"/>
      <c r="NJ205" s="38"/>
      <c r="NK205" s="38"/>
      <c r="NL205" s="38"/>
      <c r="NM205" s="38"/>
      <c r="NN205" s="38"/>
      <c r="NO205" s="38"/>
      <c r="NP205" s="38"/>
      <c r="NQ205" s="38"/>
      <c r="NR205" s="38"/>
      <c r="NS205" s="38"/>
      <c r="NT205" s="38"/>
      <c r="NU205" s="38"/>
      <c r="NV205" s="38"/>
      <c r="NW205" s="38"/>
      <c r="NX205" s="38"/>
      <c r="NY205" s="38"/>
      <c r="NZ205" s="38"/>
      <c r="OA205" s="38"/>
      <c r="OB205" s="38"/>
      <c r="OC205" s="38"/>
      <c r="OD205" s="38"/>
      <c r="OE205" s="38"/>
      <c r="OF205" s="38"/>
      <c r="OG205" s="38"/>
      <c r="OH205" s="38"/>
      <c r="OI205" s="38"/>
      <c r="OJ205" s="38"/>
      <c r="OK205" s="38"/>
      <c r="OL205" s="38"/>
      <c r="OM205" s="38"/>
      <c r="ON205" s="38"/>
      <c r="OO205" s="38"/>
      <c r="OP205" s="38"/>
      <c r="OQ205" s="38"/>
      <c r="OR205" s="38"/>
      <c r="OS205" s="38"/>
      <c r="OT205" s="38"/>
      <c r="OU205" s="38"/>
      <c r="OV205" s="38"/>
      <c r="OW205" s="38"/>
      <c r="OX205" s="38"/>
      <c r="OY205" s="38"/>
      <c r="OZ205" s="38"/>
      <c r="PA205" s="38"/>
      <c r="PB205" s="38"/>
      <c r="PC205" s="38"/>
      <c r="PD205" s="38"/>
      <c r="PE205" s="38"/>
      <c r="PF205" s="38"/>
      <c r="PG205" s="38"/>
      <c r="PH205" s="38"/>
      <c r="PI205" s="38"/>
      <c r="PJ205" s="38"/>
      <c r="PK205" s="38"/>
      <c r="PL205" s="38"/>
      <c r="PM205" s="38"/>
      <c r="PN205" s="38"/>
      <c r="PO205" s="38"/>
      <c r="PP205" s="38"/>
      <c r="PQ205" s="38"/>
      <c r="PR205" s="38"/>
      <c r="PS205" s="38"/>
      <c r="PT205" s="38"/>
      <c r="PU205" s="38"/>
      <c r="PV205" s="38"/>
      <c r="PW205" s="38"/>
      <c r="PX205" s="38"/>
      <c r="PY205" s="38"/>
      <c r="PZ205" s="38"/>
      <c r="QA205" s="38"/>
      <c r="QB205" s="38"/>
      <c r="QC205" s="38"/>
      <c r="QD205" s="38"/>
      <c r="QE205" s="38"/>
      <c r="QF205" s="38"/>
      <c r="QG205" s="38"/>
      <c r="QH205" s="38"/>
      <c r="QI205" s="38"/>
      <c r="QJ205" s="38"/>
      <c r="QK205" s="38"/>
      <c r="QL205" s="38"/>
      <c r="QM205" s="38"/>
      <c r="QN205" s="38"/>
      <c r="QO205" s="38"/>
      <c r="QP205" s="38"/>
      <c r="QQ205" s="38"/>
      <c r="QR205" s="38"/>
      <c r="QS205" s="38"/>
      <c r="QT205" s="38"/>
      <c r="QU205" s="38"/>
      <c r="QV205" s="38"/>
      <c r="QW205" s="38"/>
      <c r="QX205" s="38"/>
      <c r="QY205" s="38"/>
      <c r="QZ205" s="38"/>
      <c r="RA205" s="38"/>
      <c r="RB205" s="38"/>
      <c r="RC205" s="38"/>
      <c r="RD205" s="38"/>
      <c r="RE205" s="38"/>
      <c r="RF205" s="38"/>
      <c r="RG205" s="38"/>
      <c r="RH205" s="38"/>
      <c r="RI205" s="38"/>
      <c r="RJ205" s="38"/>
      <c r="RK205" s="38"/>
      <c r="RL205" s="38"/>
      <c r="RM205" s="38"/>
      <c r="RN205" s="38"/>
      <c r="RO205" s="38"/>
      <c r="RP205" s="38"/>
      <c r="RQ205" s="38"/>
      <c r="RR205" s="38"/>
      <c r="RS205" s="38"/>
      <c r="RT205" s="38"/>
      <c r="RU205" s="38"/>
      <c r="RV205" s="38"/>
      <c r="RW205" s="38"/>
      <c r="RX205" s="38"/>
      <c r="RY205" s="38"/>
      <c r="RZ205" s="38"/>
      <c r="SA205" s="38"/>
      <c r="SB205" s="38"/>
      <c r="SC205" s="38"/>
      <c r="SD205" s="38"/>
      <c r="SE205" s="38"/>
      <c r="SF205" s="38"/>
      <c r="SG205" s="38"/>
      <c r="SH205" s="38"/>
      <c r="SI205" s="38"/>
      <c r="SJ205" s="38"/>
      <c r="SK205" s="38"/>
      <c r="SL205" s="38"/>
      <c r="SM205" s="38"/>
      <c r="SN205" s="38"/>
      <c r="SO205" s="38"/>
      <c r="SP205" s="38"/>
      <c r="SQ205" s="38"/>
      <c r="SR205" s="38"/>
      <c r="SS205" s="38"/>
      <c r="ST205" s="38"/>
      <c r="SU205" s="38"/>
      <c r="SV205" s="38"/>
      <c r="SW205" s="38"/>
      <c r="SX205" s="38"/>
      <c r="SY205" s="38"/>
      <c r="SZ205" s="38"/>
      <c r="TA205" s="38"/>
      <c r="TB205" s="38"/>
      <c r="TC205" s="38"/>
      <c r="TD205" s="38"/>
      <c r="TE205" s="38"/>
      <c r="TF205" s="38"/>
      <c r="TG205" s="38"/>
      <c r="TH205" s="38"/>
      <c r="TI205" s="38"/>
      <c r="TJ205" s="38"/>
      <c r="TK205" s="38"/>
      <c r="TL205" s="38"/>
      <c r="TM205" s="38"/>
      <c r="TN205" s="38"/>
      <c r="TO205" s="38"/>
      <c r="TP205" s="38"/>
      <c r="TQ205" s="38"/>
      <c r="TR205" s="38"/>
      <c r="TS205" s="38"/>
      <c r="TT205" s="38"/>
      <c r="TU205" s="38"/>
      <c r="TV205" s="38"/>
      <c r="TW205" s="38"/>
      <c r="TX205" s="38"/>
      <c r="TY205" s="38"/>
      <c r="TZ205" s="38"/>
      <c r="UA205" s="38"/>
      <c r="UB205" s="38"/>
      <c r="UC205" s="38"/>
      <c r="UD205" s="38"/>
      <c r="UE205" s="38"/>
      <c r="UF205" s="38"/>
      <c r="UG205" s="38"/>
      <c r="UH205" s="38"/>
      <c r="UI205" s="38"/>
      <c r="UJ205" s="38"/>
      <c r="UK205" s="38"/>
      <c r="UL205" s="38"/>
      <c r="UM205" s="38"/>
      <c r="UN205" s="38"/>
      <c r="UO205" s="38"/>
      <c r="UP205" s="38"/>
      <c r="UQ205" s="38"/>
      <c r="UR205" s="38"/>
      <c r="US205" s="38"/>
      <c r="UT205" s="38"/>
      <c r="UU205" s="38"/>
      <c r="UV205" s="38"/>
      <c r="UW205" s="38"/>
      <c r="UX205" s="38"/>
      <c r="UY205" s="38"/>
      <c r="UZ205" s="38"/>
      <c r="VA205" s="38"/>
      <c r="VB205" s="38"/>
      <c r="VC205" s="38"/>
      <c r="VD205" s="38"/>
      <c r="VE205" s="38"/>
      <c r="VF205" s="38"/>
      <c r="VG205" s="38"/>
      <c r="VH205" s="38"/>
      <c r="VI205" s="38"/>
      <c r="VJ205" s="38"/>
      <c r="VK205" s="38"/>
      <c r="VL205" s="38"/>
      <c r="VM205" s="38"/>
      <c r="VN205" s="38"/>
      <c r="VO205" s="38"/>
      <c r="VP205" s="38"/>
      <c r="VQ205" s="38"/>
      <c r="VR205" s="38"/>
      <c r="VS205" s="38"/>
      <c r="VT205" s="38"/>
      <c r="VU205" s="38"/>
      <c r="VV205" s="38"/>
      <c r="VW205" s="38"/>
      <c r="VX205" s="38"/>
      <c r="VY205" s="38"/>
      <c r="VZ205" s="38"/>
      <c r="WA205" s="38"/>
      <c r="WB205" s="38"/>
      <c r="WC205" s="38"/>
      <c r="WD205" s="38"/>
      <c r="WE205" s="38"/>
      <c r="WF205" s="38"/>
      <c r="WG205" s="38"/>
      <c r="WH205" s="38"/>
      <c r="WI205" s="38"/>
      <c r="WJ205" s="38"/>
      <c r="WK205" s="38"/>
      <c r="WL205" s="38"/>
      <c r="WM205" s="38"/>
      <c r="WN205" s="38"/>
      <c r="WO205" s="38"/>
      <c r="WP205" s="38"/>
      <c r="WQ205" s="38"/>
      <c r="WR205" s="38"/>
      <c r="WS205" s="38"/>
      <c r="WT205" s="38"/>
      <c r="WU205" s="38"/>
      <c r="WV205" s="38"/>
      <c r="WW205" s="38"/>
      <c r="WX205" s="38"/>
      <c r="WY205" s="38"/>
      <c r="WZ205" s="38"/>
      <c r="XA205" s="38"/>
      <c r="XB205" s="38"/>
      <c r="XC205" s="38"/>
      <c r="XD205" s="38"/>
      <c r="XE205" s="38"/>
      <c r="XF205" s="38"/>
      <c r="XG205" s="38"/>
      <c r="XH205" s="38"/>
      <c r="XI205" s="38"/>
      <c r="XJ205" s="38"/>
      <c r="XK205" s="38"/>
      <c r="XL205" s="38"/>
      <c r="XM205" s="38"/>
      <c r="XN205" s="38"/>
      <c r="XO205" s="38"/>
      <c r="XP205" s="38"/>
      <c r="XQ205" s="38"/>
      <c r="XR205" s="38"/>
      <c r="XS205" s="38"/>
      <c r="XT205" s="38"/>
      <c r="XU205" s="38"/>
      <c r="XV205" s="38"/>
      <c r="XW205" s="38"/>
      <c r="XX205" s="38"/>
      <c r="XY205" s="38"/>
      <c r="XZ205" s="38"/>
      <c r="YA205" s="38"/>
      <c r="YB205" s="38"/>
      <c r="YC205" s="38"/>
      <c r="YD205" s="38"/>
      <c r="YE205" s="38"/>
      <c r="YF205" s="38"/>
      <c r="YG205" s="38"/>
      <c r="YH205" s="38"/>
      <c r="YI205" s="38"/>
      <c r="YJ205" s="38"/>
      <c r="YK205" s="38"/>
      <c r="YL205" s="38"/>
      <c r="YM205" s="38"/>
      <c r="YN205" s="38"/>
      <c r="YO205" s="38"/>
      <c r="YP205" s="38"/>
      <c r="YQ205" s="38"/>
      <c r="YR205" s="38"/>
      <c r="YS205" s="38"/>
      <c r="YT205" s="38"/>
      <c r="YU205" s="38"/>
      <c r="YV205" s="38"/>
      <c r="YW205" s="38"/>
      <c r="YX205" s="38"/>
      <c r="YY205" s="38"/>
      <c r="YZ205" s="38"/>
      <c r="ZA205" s="38"/>
      <c r="ZB205" s="38"/>
      <c r="ZC205" s="38"/>
      <c r="ZD205" s="38"/>
      <c r="ZE205" s="38"/>
      <c r="ZF205" s="38"/>
      <c r="ZG205" s="38"/>
      <c r="ZH205" s="38"/>
      <c r="ZI205" s="38"/>
      <c r="ZJ205" s="38"/>
      <c r="ZK205" s="38"/>
      <c r="ZL205" s="38"/>
      <c r="ZM205" s="38"/>
      <c r="ZN205" s="38"/>
      <c r="ZO205" s="38"/>
      <c r="ZP205" s="38"/>
      <c r="ZQ205" s="38"/>
      <c r="ZR205" s="38"/>
      <c r="ZS205" s="38"/>
      <c r="ZT205" s="38"/>
      <c r="ZU205" s="38"/>
      <c r="ZV205" s="38"/>
      <c r="ZW205" s="38"/>
      <c r="ZX205" s="38"/>
      <c r="ZY205" s="38"/>
      <c r="ZZ205" s="38"/>
      <c r="AAA205" s="38"/>
      <c r="AAB205" s="38"/>
      <c r="AAC205" s="38"/>
      <c r="AAD205" s="38"/>
      <c r="AAE205" s="38"/>
      <c r="AAF205" s="38"/>
      <c r="AAG205" s="38"/>
      <c r="AAH205" s="38"/>
      <c r="AAI205" s="38"/>
      <c r="AAJ205" s="38"/>
      <c r="AAK205" s="38"/>
      <c r="AAL205" s="38"/>
      <c r="AAM205" s="38"/>
      <c r="AAN205" s="38"/>
      <c r="AAO205" s="38"/>
      <c r="AAP205" s="38"/>
      <c r="AAQ205" s="38"/>
      <c r="AAR205" s="38"/>
      <c r="AAS205" s="38"/>
      <c r="AAT205" s="38"/>
      <c r="AAU205" s="38"/>
      <c r="AAV205" s="38"/>
      <c r="AAW205" s="38"/>
      <c r="AAX205" s="38"/>
      <c r="AAY205" s="38"/>
      <c r="AAZ205" s="38"/>
      <c r="ABA205" s="38"/>
      <c r="ABB205" s="38"/>
      <c r="ABC205" s="38"/>
      <c r="ABD205" s="38"/>
      <c r="ABE205" s="38"/>
      <c r="ABF205" s="38"/>
      <c r="ABG205" s="38"/>
      <c r="ABH205" s="38"/>
      <c r="ABI205" s="38"/>
      <c r="ABJ205" s="38"/>
      <c r="ABK205" s="38"/>
      <c r="ABL205" s="38"/>
      <c r="ABM205" s="38"/>
      <c r="ABN205" s="38"/>
      <c r="ABO205" s="38"/>
      <c r="ABP205" s="38"/>
      <c r="ABQ205" s="38"/>
      <c r="ABR205" s="38"/>
      <c r="ABS205" s="38"/>
      <c r="ABT205" s="38"/>
      <c r="ABU205" s="38"/>
      <c r="ABV205" s="38"/>
      <c r="ABW205" s="38"/>
      <c r="ABX205" s="38"/>
      <c r="ABY205" s="38"/>
      <c r="ABZ205" s="38"/>
      <c r="ACA205" s="38"/>
      <c r="ACB205" s="38"/>
      <c r="ACC205" s="38"/>
      <c r="ACD205" s="38"/>
      <c r="ACE205" s="38"/>
      <c r="ACF205" s="38"/>
      <c r="ACG205" s="38"/>
      <c r="ACH205" s="38"/>
      <c r="ACI205" s="38"/>
      <c r="ACJ205" s="38"/>
      <c r="ACK205" s="38"/>
      <c r="ACL205" s="38"/>
      <c r="ACM205" s="38"/>
      <c r="ACN205" s="38"/>
      <c r="ACO205" s="38"/>
      <c r="ACP205" s="38"/>
      <c r="ACQ205" s="38"/>
      <c r="ACR205" s="38"/>
      <c r="ACS205" s="38"/>
      <c r="ACT205" s="38"/>
      <c r="ACU205" s="38"/>
      <c r="ACV205" s="38"/>
      <c r="ACW205" s="38"/>
      <c r="ACX205" s="38"/>
      <c r="ACY205" s="38"/>
      <c r="ACZ205" s="38"/>
      <c r="ADA205" s="38"/>
      <c r="ADB205" s="38"/>
      <c r="ADC205" s="38"/>
      <c r="ADD205" s="38"/>
      <c r="ADE205" s="38"/>
      <c r="ADF205" s="38"/>
      <c r="ADG205" s="38"/>
      <c r="ADH205" s="38"/>
      <c r="ADI205" s="38"/>
      <c r="ADJ205" s="38"/>
      <c r="ADK205" s="38"/>
      <c r="ADL205" s="38"/>
      <c r="ADM205" s="38"/>
      <c r="ADN205" s="38"/>
      <c r="ADO205" s="38"/>
      <c r="ADP205" s="38"/>
      <c r="ADQ205" s="38"/>
      <c r="ADR205" s="38"/>
      <c r="ADS205" s="38"/>
      <c r="ADT205" s="38"/>
      <c r="ADU205" s="38"/>
      <c r="ADV205" s="38"/>
      <c r="ADW205" s="38"/>
      <c r="ADX205" s="38"/>
      <c r="ADY205" s="38"/>
      <c r="ADZ205" s="38"/>
      <c r="AEA205" s="38"/>
      <c r="AEB205" s="38"/>
      <c r="AEC205" s="38"/>
      <c r="AED205" s="38"/>
      <c r="AEE205" s="38"/>
      <c r="AEF205" s="38"/>
      <c r="AEG205" s="38"/>
      <c r="AEH205" s="38"/>
      <c r="AEI205" s="38"/>
      <c r="AEJ205" s="38"/>
      <c r="AEK205" s="38"/>
      <c r="AEL205" s="38"/>
      <c r="AEM205" s="38"/>
      <c r="AEN205" s="38"/>
      <c r="AEO205" s="38"/>
      <c r="AEP205" s="38"/>
      <c r="AEQ205" s="38"/>
      <c r="AER205" s="38"/>
      <c r="AES205" s="38"/>
      <c r="AET205" s="38"/>
      <c r="AEU205" s="38"/>
      <c r="AEV205" s="38"/>
      <c r="AEW205" s="38"/>
      <c r="AEX205" s="38"/>
      <c r="AEY205" s="38"/>
      <c r="AEZ205" s="38"/>
      <c r="AFA205" s="38"/>
      <c r="AFB205" s="38"/>
      <c r="AFC205" s="38"/>
      <c r="AFD205" s="38"/>
      <c r="AFE205" s="38"/>
      <c r="AFF205" s="38"/>
      <c r="AFG205" s="38"/>
      <c r="AFH205" s="38"/>
      <c r="AFI205" s="38"/>
      <c r="AFJ205" s="38"/>
      <c r="AFK205" s="38"/>
      <c r="AFL205" s="38"/>
      <c r="AFM205" s="38"/>
      <c r="AFN205" s="38"/>
      <c r="AFO205" s="38"/>
      <c r="AFP205" s="38"/>
      <c r="AFQ205" s="38"/>
      <c r="AFR205" s="38"/>
      <c r="AFS205" s="38"/>
      <c r="AFT205" s="38"/>
      <c r="AFU205" s="38"/>
      <c r="AFV205" s="38"/>
      <c r="AFW205" s="38"/>
      <c r="AFX205" s="38"/>
      <c r="AFY205" s="38"/>
      <c r="AFZ205" s="38"/>
      <c r="AGA205" s="38"/>
      <c r="AGB205" s="38"/>
      <c r="AGC205" s="38"/>
      <c r="AGD205" s="38"/>
      <c r="AGE205" s="38"/>
      <c r="AGF205" s="38"/>
      <c r="AGG205" s="38"/>
      <c r="AGH205" s="38"/>
      <c r="AGI205" s="38"/>
      <c r="AGJ205" s="38"/>
      <c r="AGK205" s="38"/>
      <c r="AGL205" s="38"/>
      <c r="AGM205" s="38"/>
      <c r="AGN205" s="38"/>
      <c r="AGO205" s="38"/>
      <c r="AGP205" s="38"/>
      <c r="AGQ205" s="38"/>
      <c r="AGR205" s="38"/>
      <c r="AGS205" s="38"/>
      <c r="AGT205" s="38"/>
      <c r="AGU205" s="38"/>
      <c r="AGV205" s="38"/>
      <c r="AGW205" s="38"/>
      <c r="AGX205" s="38"/>
      <c r="AGY205" s="38"/>
      <c r="AGZ205" s="38"/>
      <c r="AHA205" s="38"/>
      <c r="AHB205" s="38"/>
      <c r="AHC205" s="38"/>
      <c r="AHD205" s="38"/>
      <c r="AHE205" s="38"/>
      <c r="AHF205" s="38"/>
      <c r="AHG205" s="38"/>
      <c r="AHH205" s="38"/>
      <c r="AHI205" s="38"/>
      <c r="AHJ205" s="38"/>
      <c r="AHK205" s="38"/>
      <c r="AHL205" s="38"/>
      <c r="AHM205" s="38"/>
      <c r="AHN205" s="38"/>
      <c r="AHO205" s="38"/>
      <c r="AHP205" s="38"/>
      <c r="AHQ205" s="38"/>
      <c r="AHR205" s="38"/>
      <c r="AHS205" s="38"/>
      <c r="AHT205" s="38"/>
      <c r="AHU205" s="38"/>
      <c r="AHV205" s="38"/>
      <c r="AHW205" s="38"/>
      <c r="AHX205" s="38"/>
      <c r="AHY205" s="38"/>
      <c r="AHZ205" s="38"/>
      <c r="AIA205" s="38"/>
      <c r="AIB205" s="38"/>
      <c r="AIC205" s="38"/>
      <c r="AID205" s="38"/>
      <c r="AIE205" s="38"/>
      <c r="AIF205" s="38"/>
      <c r="AIG205" s="38"/>
      <c r="AIH205" s="38"/>
      <c r="AII205" s="38"/>
      <c r="AIJ205" s="38"/>
      <c r="AIK205" s="38"/>
      <c r="AIL205" s="38"/>
      <c r="AIM205" s="38"/>
      <c r="AIN205" s="38"/>
      <c r="AIO205" s="38"/>
      <c r="AIP205" s="38"/>
      <c r="AIQ205" s="38"/>
      <c r="AIR205" s="38"/>
      <c r="AIS205" s="38"/>
      <c r="AIT205" s="38"/>
      <c r="AIU205" s="38"/>
      <c r="AIV205" s="38"/>
      <c r="AIW205" s="38"/>
      <c r="AIX205" s="38"/>
      <c r="AIY205" s="38"/>
      <c r="AIZ205" s="38"/>
      <c r="AJA205" s="38"/>
      <c r="AJB205" s="38"/>
      <c r="AJC205" s="38"/>
      <c r="AJD205" s="38"/>
      <c r="AJE205" s="38"/>
      <c r="AJF205" s="38"/>
      <c r="AJG205" s="38"/>
      <c r="AJH205" s="38"/>
      <c r="AJI205" s="38"/>
      <c r="AJJ205" s="38"/>
      <c r="AJK205" s="38"/>
      <c r="AJL205" s="38"/>
      <c r="AJM205" s="38"/>
      <c r="AJN205" s="38"/>
      <c r="AJO205" s="38"/>
      <c r="AJP205" s="38"/>
      <c r="AJQ205" s="38"/>
      <c r="AJR205" s="38"/>
      <c r="AJS205" s="38"/>
      <c r="AJT205" s="38"/>
      <c r="AJU205" s="38"/>
      <c r="AJV205" s="38"/>
      <c r="AJW205" s="38"/>
      <c r="AJX205" s="38"/>
      <c r="AJY205" s="38"/>
      <c r="AJZ205" s="38"/>
      <c r="AKA205" s="38"/>
      <c r="AKB205" s="38"/>
      <c r="AKC205" s="38"/>
      <c r="AKD205" s="38"/>
      <c r="AKE205" s="38"/>
      <c r="AKF205" s="38"/>
      <c r="AKG205" s="38"/>
      <c r="AKH205" s="38"/>
      <c r="AKI205" s="38"/>
      <c r="AKJ205" s="38"/>
      <c r="AKK205" s="38"/>
      <c r="AKL205" s="38"/>
      <c r="AKM205" s="38"/>
      <c r="AKN205" s="38"/>
      <c r="AKO205" s="38"/>
      <c r="AKP205" s="38"/>
      <c r="AKQ205" s="38"/>
      <c r="AKR205" s="38"/>
      <c r="AKS205" s="38"/>
      <c r="AKT205" s="38"/>
      <c r="AKU205" s="38"/>
      <c r="AKV205" s="38"/>
      <c r="AKW205" s="38"/>
      <c r="AKX205" s="38"/>
      <c r="AKY205" s="38"/>
      <c r="AKZ205" s="38"/>
      <c r="ALA205" s="38"/>
      <c r="ALB205" s="38"/>
      <c r="ALC205" s="38"/>
      <c r="ALD205" s="38"/>
      <c r="ALE205" s="38"/>
      <c r="ALF205" s="38"/>
      <c r="ALG205" s="38"/>
      <c r="ALH205" s="38"/>
      <c r="ALI205" s="38"/>
      <c r="ALJ205" s="38"/>
      <c r="ALK205" s="38"/>
      <c r="ALL205" s="38"/>
      <c r="ALM205" s="38"/>
      <c r="ALN205" s="38"/>
      <c r="ALO205" s="38"/>
      <c r="ALP205" s="38"/>
      <c r="ALQ205" s="38"/>
      <c r="ALR205" s="38"/>
      <c r="ALS205" s="38"/>
      <c r="ALT205" s="38"/>
      <c r="ALU205" s="38"/>
      <c r="ALV205" s="38"/>
      <c r="ALW205" s="38"/>
      <c r="ALX205" s="38"/>
      <c r="ALY205" s="38"/>
      <c r="ALZ205" s="38"/>
      <c r="AMA205" s="38"/>
      <c r="AMB205" s="38"/>
      <c r="AMC205" s="38"/>
      <c r="AMD205" s="38"/>
      <c r="AME205" s="38"/>
      <c r="AMF205" s="38"/>
      <c r="AMG205" s="38"/>
      <c r="AMH205" s="38"/>
      <c r="AMI205" s="38"/>
      <c r="AMJ205" s="38"/>
      <c r="AMK205" s="38"/>
      <c r="AML205" s="38"/>
      <c r="AMM205" s="38"/>
      <c r="AMN205" s="38"/>
      <c r="AMO205" s="38"/>
      <c r="AMP205" s="38"/>
      <c r="AMQ205" s="38"/>
      <c r="AMR205" s="38"/>
      <c r="AMS205" s="38"/>
      <c r="AMT205" s="38"/>
      <c r="AMU205" s="38"/>
      <c r="AMV205" s="38"/>
      <c r="AMW205" s="38"/>
      <c r="AMX205" s="38"/>
      <c r="AMY205" s="38"/>
      <c r="AMZ205" s="38"/>
      <c r="ANA205" s="38"/>
      <c r="ANB205" s="38"/>
      <c r="ANC205" s="38"/>
      <c r="AND205" s="38"/>
      <c r="ANE205" s="38"/>
      <c r="ANF205" s="38"/>
      <c r="ANG205" s="38"/>
      <c r="ANH205" s="38"/>
      <c r="ANI205" s="38"/>
      <c r="ANJ205" s="38"/>
      <c r="ANK205" s="38"/>
      <c r="ANL205" s="38"/>
      <c r="ANM205" s="38"/>
      <c r="ANN205" s="38"/>
      <c r="ANO205" s="38"/>
      <c r="ANP205" s="38"/>
      <c r="ANQ205" s="38"/>
      <c r="ANR205" s="38"/>
      <c r="ANS205" s="38"/>
      <c r="ANT205" s="38"/>
      <c r="ANU205" s="38"/>
      <c r="ANV205" s="38"/>
      <c r="ANW205" s="38"/>
      <c r="ANX205" s="38"/>
      <c r="ANY205" s="38"/>
      <c r="ANZ205" s="38"/>
      <c r="AOA205" s="38"/>
      <c r="AOB205" s="38"/>
      <c r="AOC205" s="38"/>
      <c r="AOD205" s="38"/>
      <c r="AOE205" s="38"/>
      <c r="AOF205" s="38"/>
      <c r="AOG205" s="38"/>
      <c r="AOH205" s="38"/>
      <c r="AOI205" s="38"/>
      <c r="AOJ205" s="38"/>
      <c r="AOK205" s="38"/>
      <c r="AOL205" s="38"/>
      <c r="AOM205" s="38"/>
      <c r="AON205" s="38"/>
      <c r="AOO205" s="38"/>
      <c r="AOP205" s="38"/>
      <c r="AOQ205" s="38"/>
      <c r="AOR205" s="38"/>
      <c r="AOS205" s="38"/>
      <c r="AOT205" s="38"/>
      <c r="AOU205" s="38"/>
      <c r="AOV205" s="38"/>
      <c r="AOW205" s="38"/>
      <c r="AOX205" s="38"/>
      <c r="AOY205" s="38"/>
      <c r="AOZ205" s="38"/>
      <c r="APA205" s="38"/>
      <c r="APB205" s="38"/>
      <c r="APC205" s="38"/>
      <c r="APD205" s="38"/>
      <c r="APE205" s="38"/>
      <c r="APF205" s="38"/>
      <c r="APG205" s="38"/>
      <c r="APH205" s="38"/>
      <c r="API205" s="38"/>
      <c r="APJ205" s="38"/>
      <c r="APK205" s="38"/>
      <c r="APL205" s="38"/>
      <c r="APM205" s="38"/>
      <c r="APN205" s="38"/>
      <c r="APO205" s="38"/>
      <c r="APP205" s="38"/>
      <c r="APQ205" s="38"/>
      <c r="APR205" s="38"/>
      <c r="APS205" s="38"/>
      <c r="APT205" s="38"/>
      <c r="APU205" s="38"/>
      <c r="APV205" s="38"/>
      <c r="APW205" s="38"/>
      <c r="APX205" s="38"/>
      <c r="APY205" s="38"/>
      <c r="APZ205" s="38"/>
      <c r="AQA205" s="38"/>
      <c r="AQB205" s="38"/>
      <c r="AQC205" s="38"/>
      <c r="AQD205" s="38"/>
      <c r="AQE205" s="38"/>
      <c r="AQF205" s="38"/>
      <c r="AQG205" s="38"/>
      <c r="AQH205" s="38"/>
      <c r="AQI205" s="38"/>
      <c r="AQJ205" s="38"/>
      <c r="AQK205" s="38"/>
      <c r="AQL205" s="38"/>
      <c r="AQM205" s="38"/>
      <c r="AQN205" s="38"/>
      <c r="AQO205" s="38"/>
      <c r="AQP205" s="38"/>
      <c r="AQQ205" s="38"/>
      <c r="AQR205" s="38"/>
      <c r="AQS205" s="38"/>
      <c r="AQT205" s="38"/>
      <c r="AQU205" s="38"/>
      <c r="AQV205" s="38"/>
      <c r="AQW205" s="38"/>
      <c r="AQX205" s="38"/>
      <c r="AQY205" s="38"/>
      <c r="AQZ205" s="38"/>
      <c r="ARA205" s="38"/>
      <c r="ARB205" s="38"/>
      <c r="ARC205" s="38"/>
      <c r="ARD205" s="38"/>
      <c r="ARE205" s="38"/>
      <c r="ARF205" s="38"/>
      <c r="ARG205" s="38"/>
      <c r="ARH205" s="38"/>
      <c r="ARI205" s="38"/>
      <c r="ARJ205" s="38"/>
      <c r="ARK205" s="38"/>
      <c r="ARL205" s="38"/>
      <c r="ARM205" s="38"/>
      <c r="ARN205" s="38"/>
      <c r="ARO205" s="38"/>
      <c r="ARP205" s="38"/>
      <c r="ARQ205" s="38"/>
      <c r="ARR205" s="38"/>
      <c r="ARS205" s="38"/>
      <c r="ART205" s="38"/>
      <c r="ARU205" s="38"/>
      <c r="ARV205" s="38"/>
      <c r="ARW205" s="38"/>
      <c r="ARX205" s="38"/>
      <c r="ARY205" s="38"/>
      <c r="ARZ205" s="38"/>
      <c r="ASA205" s="38"/>
      <c r="ASB205" s="38"/>
      <c r="ASC205" s="38"/>
      <c r="ASD205" s="38"/>
      <c r="ASE205" s="38"/>
      <c r="ASF205" s="38"/>
      <c r="ASG205" s="38"/>
      <c r="ASH205" s="38"/>
      <c r="ASI205" s="38"/>
      <c r="ASJ205" s="38"/>
      <c r="ASK205" s="38"/>
      <c r="ASL205" s="38"/>
      <c r="ASM205" s="38"/>
      <c r="ASN205" s="38"/>
      <c r="ASO205" s="38"/>
      <c r="ASP205" s="38"/>
      <c r="ASQ205" s="38"/>
      <c r="ASR205" s="38"/>
      <c r="ASS205" s="38"/>
      <c r="AST205" s="38"/>
      <c r="ASU205" s="38"/>
      <c r="ASV205" s="38"/>
      <c r="ASW205" s="38"/>
      <c r="ASX205" s="38"/>
      <c r="ASY205" s="38"/>
      <c r="ASZ205" s="38"/>
      <c r="ATA205" s="38"/>
      <c r="ATB205" s="38"/>
      <c r="ATC205" s="38"/>
      <c r="ATD205" s="38"/>
      <c r="ATE205" s="38"/>
      <c r="ATF205" s="38"/>
      <c r="ATG205" s="38"/>
      <c r="ATH205" s="38"/>
      <c r="ATI205" s="38"/>
      <c r="ATJ205" s="38"/>
      <c r="ATK205" s="38"/>
      <c r="ATL205" s="38"/>
      <c r="ATM205" s="38"/>
      <c r="ATN205" s="38"/>
      <c r="ATO205" s="38"/>
      <c r="ATP205" s="38"/>
      <c r="ATQ205" s="38"/>
      <c r="ATR205" s="38"/>
      <c r="ATS205" s="38"/>
      <c r="ATT205" s="38"/>
      <c r="ATU205" s="38"/>
      <c r="ATV205" s="38"/>
      <c r="ATW205" s="38"/>
      <c r="ATX205" s="38"/>
      <c r="ATY205" s="38"/>
      <c r="ATZ205" s="38"/>
      <c r="AUA205" s="38"/>
      <c r="AUB205" s="38"/>
      <c r="AUC205" s="38"/>
      <c r="AUD205" s="38"/>
      <c r="AUE205" s="38"/>
      <c r="AUF205" s="38"/>
      <c r="AUG205" s="38"/>
      <c r="AUH205" s="38"/>
      <c r="AUI205" s="38"/>
      <c r="AUJ205" s="38"/>
      <c r="AUK205" s="38"/>
      <c r="AUL205" s="38"/>
      <c r="AUM205" s="38"/>
      <c r="AUN205" s="38"/>
      <c r="AUO205" s="38"/>
      <c r="AUP205" s="38"/>
      <c r="AUQ205" s="38"/>
      <c r="AUR205" s="38"/>
      <c r="AUS205" s="38"/>
      <c r="AUT205" s="38"/>
      <c r="AUU205" s="38"/>
      <c r="AUV205" s="38"/>
      <c r="AUW205" s="38"/>
      <c r="AUX205" s="38"/>
      <c r="AUY205" s="38"/>
      <c r="AUZ205" s="38"/>
      <c r="AVA205" s="38"/>
      <c r="AVB205" s="38"/>
      <c r="AVC205" s="38"/>
      <c r="AVD205" s="38"/>
      <c r="AVE205" s="38"/>
      <c r="AVF205" s="38"/>
      <c r="AVG205" s="38"/>
      <c r="AVH205" s="38"/>
      <c r="AVI205" s="38"/>
      <c r="AVJ205" s="38"/>
      <c r="AVK205" s="38"/>
      <c r="AVL205" s="38"/>
      <c r="AVM205" s="38"/>
      <c r="AVN205" s="38"/>
      <c r="AVO205" s="38"/>
      <c r="AVP205" s="38"/>
      <c r="AVQ205" s="38"/>
      <c r="AVR205" s="38"/>
      <c r="AVS205" s="38"/>
      <c r="AVT205" s="38"/>
      <c r="AVU205" s="38"/>
      <c r="AVV205" s="38"/>
      <c r="AVW205" s="38"/>
      <c r="AVX205" s="38"/>
      <c r="AVY205" s="38"/>
      <c r="AVZ205" s="38"/>
      <c r="AWA205" s="38"/>
      <c r="AWB205" s="38"/>
      <c r="AWC205" s="38"/>
      <c r="AWD205" s="38"/>
      <c r="AWE205" s="38"/>
      <c r="AWF205" s="38"/>
      <c r="AWG205" s="38"/>
      <c r="AWH205" s="38"/>
      <c r="AWI205" s="38"/>
      <c r="AWJ205" s="38"/>
      <c r="AWK205" s="38"/>
      <c r="AWL205" s="38"/>
      <c r="AWM205" s="38"/>
      <c r="AWN205" s="38"/>
      <c r="AWO205" s="38"/>
      <c r="AWP205" s="38"/>
      <c r="AWQ205" s="38"/>
      <c r="AWR205" s="38"/>
      <c r="AWS205" s="38"/>
      <c r="AWT205" s="38"/>
      <c r="AWU205" s="38"/>
      <c r="AWV205" s="38"/>
      <c r="AWW205" s="38"/>
      <c r="AWX205" s="38"/>
      <c r="AWY205" s="38"/>
      <c r="AWZ205" s="38"/>
      <c r="AXA205" s="38"/>
      <c r="AXB205" s="38"/>
      <c r="AXC205" s="38"/>
      <c r="AXD205" s="38"/>
      <c r="AXE205" s="38"/>
      <c r="AXF205" s="38"/>
      <c r="AXG205" s="38"/>
      <c r="AXH205" s="38"/>
      <c r="AXI205" s="38"/>
      <c r="AXJ205" s="38"/>
      <c r="AXK205" s="38"/>
      <c r="AXL205" s="38"/>
      <c r="AXM205" s="38"/>
      <c r="AXN205" s="38"/>
      <c r="AXO205" s="38"/>
      <c r="AXP205" s="38"/>
      <c r="AXQ205" s="38"/>
      <c r="AXR205" s="38"/>
      <c r="AXS205" s="38"/>
      <c r="AXT205" s="38"/>
      <c r="AXU205" s="38"/>
      <c r="AXV205" s="38"/>
      <c r="AXW205" s="38"/>
      <c r="AXX205" s="38"/>
      <c r="AXY205" s="38"/>
      <c r="AXZ205" s="38"/>
      <c r="AYA205" s="38"/>
      <c r="AYB205" s="38"/>
      <c r="AYC205" s="38"/>
      <c r="AYD205" s="38"/>
      <c r="AYE205" s="38"/>
      <c r="AYF205" s="38"/>
      <c r="AYG205" s="38"/>
      <c r="AYH205" s="38"/>
      <c r="AYI205" s="38"/>
      <c r="AYJ205" s="38"/>
      <c r="AYK205" s="38"/>
      <c r="AYL205" s="38"/>
      <c r="AYM205" s="38"/>
      <c r="AYN205" s="38"/>
      <c r="AYO205" s="38"/>
      <c r="AYP205" s="38"/>
      <c r="AYQ205" s="38"/>
      <c r="AYR205" s="38"/>
      <c r="AYS205" s="38"/>
      <c r="AYT205" s="38"/>
      <c r="AYU205" s="38"/>
      <c r="AYV205" s="38"/>
      <c r="AYW205" s="38"/>
      <c r="AYX205" s="38"/>
      <c r="AYY205" s="38"/>
      <c r="AYZ205" s="38"/>
      <c r="AZA205" s="38"/>
      <c r="AZB205" s="38"/>
      <c r="AZC205" s="38"/>
      <c r="AZD205" s="38"/>
      <c r="AZE205" s="38"/>
      <c r="AZF205" s="38"/>
      <c r="AZG205" s="38"/>
      <c r="AZH205" s="38"/>
      <c r="AZI205" s="38"/>
      <c r="AZJ205" s="38"/>
      <c r="AZK205" s="38"/>
      <c r="AZL205" s="38"/>
      <c r="AZM205" s="38"/>
      <c r="AZN205" s="38"/>
      <c r="AZO205" s="38"/>
      <c r="AZP205" s="38"/>
      <c r="AZQ205" s="38"/>
      <c r="AZR205" s="38"/>
      <c r="AZS205" s="38"/>
      <c r="AZT205" s="38"/>
      <c r="AZU205" s="38"/>
      <c r="AZV205" s="38"/>
      <c r="AZW205" s="38"/>
      <c r="AZX205" s="38"/>
      <c r="AZY205" s="38"/>
      <c r="AZZ205" s="38"/>
      <c r="BAA205" s="38"/>
      <c r="BAB205" s="38"/>
      <c r="BAC205" s="38"/>
      <c r="BAD205" s="38"/>
      <c r="BAE205" s="38"/>
      <c r="BAF205" s="38"/>
      <c r="BAG205" s="38"/>
      <c r="BAH205" s="38"/>
      <c r="BAI205" s="38"/>
      <c r="BAJ205" s="38"/>
      <c r="BAK205" s="38"/>
      <c r="BAL205" s="38"/>
      <c r="BAM205" s="38"/>
      <c r="BAN205" s="38"/>
      <c r="BAO205" s="38"/>
      <c r="BAP205" s="38"/>
      <c r="BAQ205" s="38"/>
      <c r="BAR205" s="38"/>
      <c r="BAS205" s="38"/>
      <c r="BAT205" s="38"/>
      <c r="BAU205" s="38"/>
      <c r="BAV205" s="38"/>
      <c r="BAW205" s="38"/>
      <c r="BAX205" s="38"/>
      <c r="BAY205" s="38"/>
      <c r="BAZ205" s="38"/>
      <c r="BBA205" s="38"/>
      <c r="BBB205" s="38"/>
      <c r="BBC205" s="38"/>
      <c r="BBD205" s="38"/>
      <c r="BBE205" s="38"/>
      <c r="BBF205" s="38"/>
      <c r="BBG205" s="38"/>
      <c r="BBH205" s="38"/>
      <c r="BBI205" s="38"/>
      <c r="BBJ205" s="38"/>
      <c r="BBK205" s="38"/>
      <c r="BBL205" s="38"/>
      <c r="BBM205" s="38"/>
      <c r="BBN205" s="38"/>
      <c r="BBO205" s="38"/>
      <c r="BBP205" s="38"/>
      <c r="BBQ205" s="38"/>
      <c r="BBR205" s="38"/>
      <c r="BBS205" s="38"/>
      <c r="BBT205" s="38"/>
      <c r="BBU205" s="38"/>
      <c r="BBV205" s="38"/>
      <c r="BBW205" s="38"/>
      <c r="BBX205" s="38"/>
      <c r="BBY205" s="38"/>
      <c r="BBZ205" s="38"/>
      <c r="BCA205" s="38"/>
      <c r="BCB205" s="38"/>
      <c r="BCC205" s="38"/>
      <c r="BCD205" s="38"/>
      <c r="BCE205" s="38"/>
      <c r="BCF205" s="38"/>
      <c r="BCG205" s="38"/>
      <c r="BCH205" s="38"/>
      <c r="BCI205" s="38"/>
      <c r="BCJ205" s="38"/>
      <c r="BCK205" s="38"/>
      <c r="BCL205" s="38"/>
      <c r="BCM205" s="38"/>
      <c r="BCN205" s="38"/>
      <c r="BCO205" s="38"/>
      <c r="BCP205" s="38"/>
      <c r="BCQ205" s="38"/>
      <c r="BCR205" s="38"/>
      <c r="BCS205" s="38"/>
      <c r="BCT205" s="38"/>
      <c r="BCU205" s="38"/>
      <c r="BCV205" s="38"/>
      <c r="BCW205" s="38"/>
      <c r="BCX205" s="38"/>
      <c r="BCY205" s="38"/>
      <c r="BCZ205" s="38"/>
      <c r="BDA205" s="38"/>
      <c r="BDB205" s="38"/>
      <c r="BDC205" s="38"/>
      <c r="BDD205" s="38"/>
      <c r="BDE205" s="38"/>
      <c r="BDF205" s="38"/>
      <c r="BDG205" s="38"/>
      <c r="BDH205" s="38"/>
      <c r="BDI205" s="38"/>
      <c r="BDJ205" s="38"/>
      <c r="BDK205" s="38"/>
      <c r="BDL205" s="38"/>
      <c r="BDM205" s="38"/>
      <c r="BDN205" s="38"/>
      <c r="BDO205" s="38"/>
      <c r="BDP205" s="38"/>
      <c r="BDQ205" s="38"/>
      <c r="BDR205" s="38"/>
      <c r="BDS205" s="38"/>
      <c r="BDT205" s="38"/>
      <c r="BDU205" s="38"/>
      <c r="BDV205" s="38"/>
      <c r="BDW205" s="38"/>
      <c r="BDX205" s="38"/>
      <c r="BDY205" s="38"/>
      <c r="BDZ205" s="38"/>
      <c r="BEA205" s="38"/>
      <c r="BEB205" s="38"/>
      <c r="BEC205" s="38"/>
      <c r="BED205" s="38"/>
      <c r="BEE205" s="38"/>
      <c r="BEF205" s="38"/>
      <c r="BEG205" s="38"/>
      <c r="BEH205" s="38"/>
      <c r="BEI205" s="38"/>
      <c r="BEJ205" s="38"/>
      <c r="BEK205" s="38"/>
      <c r="BEL205" s="38"/>
      <c r="BEM205" s="38"/>
      <c r="BEN205" s="38"/>
      <c r="BEO205" s="38"/>
      <c r="BEP205" s="38"/>
      <c r="BEQ205" s="38"/>
      <c r="BER205" s="38"/>
      <c r="BES205" s="38"/>
      <c r="BET205" s="38"/>
      <c r="BEU205" s="38"/>
      <c r="BEV205" s="38"/>
      <c r="BEW205" s="38"/>
      <c r="BEX205" s="38"/>
      <c r="BEY205" s="38"/>
      <c r="BEZ205" s="38"/>
      <c r="BFA205" s="38"/>
      <c r="BFB205" s="38"/>
      <c r="BFC205" s="38"/>
      <c r="BFD205" s="38"/>
      <c r="BFE205" s="38"/>
      <c r="BFF205" s="38"/>
      <c r="BFG205" s="38"/>
      <c r="BFH205" s="38"/>
      <c r="BFI205" s="38"/>
      <c r="BFJ205" s="38"/>
      <c r="BFK205" s="38"/>
      <c r="BFL205" s="38"/>
      <c r="BFM205" s="38"/>
      <c r="BFN205" s="38"/>
      <c r="BFO205" s="38"/>
      <c r="BFP205" s="38"/>
      <c r="BFQ205" s="38"/>
      <c r="BFR205" s="38"/>
      <c r="BFS205" s="38"/>
      <c r="BFT205" s="38"/>
      <c r="BFU205" s="38"/>
      <c r="BFV205" s="38"/>
      <c r="BFW205" s="38"/>
      <c r="BFX205" s="38"/>
      <c r="BFY205" s="38"/>
      <c r="BFZ205" s="38"/>
      <c r="BGA205" s="38"/>
      <c r="BGB205" s="38"/>
      <c r="BGC205" s="38"/>
      <c r="BGD205" s="38"/>
      <c r="BGE205" s="38"/>
      <c r="BGF205" s="38"/>
      <c r="BGG205" s="38"/>
      <c r="BGH205" s="38"/>
      <c r="BGI205" s="38"/>
      <c r="BGJ205" s="38"/>
      <c r="BGK205" s="38"/>
      <c r="BGL205" s="38"/>
      <c r="BGM205" s="38"/>
      <c r="BGN205" s="38"/>
      <c r="BGO205" s="38"/>
      <c r="BGP205" s="38"/>
      <c r="BGQ205" s="38"/>
      <c r="BGR205" s="38"/>
      <c r="BGS205" s="38"/>
      <c r="BGT205" s="38"/>
      <c r="BGU205" s="38"/>
      <c r="BGV205" s="38"/>
      <c r="BGW205" s="38"/>
      <c r="BGX205" s="38"/>
      <c r="BGY205" s="38"/>
      <c r="BGZ205" s="38"/>
      <c r="BHA205" s="38"/>
      <c r="BHB205" s="38"/>
      <c r="BHC205" s="38"/>
      <c r="BHD205" s="38"/>
      <c r="BHE205" s="38"/>
      <c r="BHF205" s="38"/>
      <c r="BHG205" s="38"/>
      <c r="BHH205" s="38"/>
      <c r="BHI205" s="38"/>
      <c r="BHJ205" s="38"/>
      <c r="BHK205" s="38"/>
      <c r="BHL205" s="38"/>
      <c r="BHM205" s="38"/>
      <c r="BHN205" s="38"/>
      <c r="BHO205" s="38"/>
      <c r="BHP205" s="38"/>
      <c r="BHQ205" s="38"/>
      <c r="BHR205" s="38"/>
      <c r="BHS205" s="38"/>
      <c r="BHT205" s="38"/>
      <c r="BHU205" s="38"/>
      <c r="BHV205" s="38"/>
      <c r="BHW205" s="38"/>
      <c r="BHX205" s="38"/>
      <c r="BHY205" s="38"/>
      <c r="BHZ205" s="38"/>
      <c r="BIA205" s="38"/>
      <c r="BIB205" s="38"/>
      <c r="BIC205" s="38"/>
      <c r="BID205" s="38"/>
      <c r="BIE205" s="38"/>
      <c r="BIF205" s="38"/>
      <c r="BIG205" s="38"/>
      <c r="BIH205" s="38"/>
      <c r="BII205" s="38"/>
      <c r="BIJ205" s="38"/>
      <c r="BIK205" s="38"/>
      <c r="BIL205" s="38"/>
      <c r="BIM205" s="38"/>
      <c r="BIN205" s="38"/>
      <c r="BIO205" s="38"/>
      <c r="BIP205" s="38"/>
      <c r="BIQ205" s="38"/>
      <c r="BIR205" s="38"/>
      <c r="BIS205" s="38"/>
      <c r="BIT205" s="38"/>
      <c r="BIU205" s="38"/>
      <c r="BIV205" s="38"/>
      <c r="BIW205" s="38"/>
      <c r="BIX205" s="38"/>
      <c r="BIY205" s="38"/>
      <c r="BIZ205" s="38"/>
      <c r="BJA205" s="38"/>
      <c r="BJB205" s="38"/>
      <c r="BJC205" s="38"/>
      <c r="BJD205" s="38"/>
      <c r="BJE205" s="38"/>
      <c r="BJF205" s="38"/>
      <c r="BJG205" s="38"/>
      <c r="BJH205" s="38"/>
      <c r="BJI205" s="38"/>
      <c r="BJJ205" s="38"/>
      <c r="BJK205" s="38"/>
      <c r="BJL205" s="38"/>
      <c r="BJM205" s="38"/>
      <c r="BJN205" s="38"/>
      <c r="BJO205" s="38"/>
      <c r="BJP205" s="38"/>
      <c r="BJQ205" s="38"/>
      <c r="BJR205" s="38"/>
      <c r="BJS205" s="38"/>
      <c r="BJT205" s="38"/>
      <c r="BJU205" s="38"/>
      <c r="BJV205" s="38"/>
      <c r="BJW205" s="38"/>
      <c r="BJX205" s="38"/>
      <c r="BJY205" s="38"/>
      <c r="BJZ205" s="38"/>
      <c r="BKA205" s="38"/>
      <c r="BKB205" s="38"/>
      <c r="BKC205" s="38"/>
      <c r="BKD205" s="38"/>
      <c r="BKE205" s="38"/>
      <c r="BKF205" s="38"/>
      <c r="BKG205" s="38"/>
      <c r="BKH205" s="38"/>
      <c r="BKI205" s="38"/>
      <c r="BKJ205" s="38"/>
      <c r="BKK205" s="38"/>
      <c r="BKL205" s="38"/>
      <c r="BKM205" s="38"/>
      <c r="BKN205" s="38"/>
      <c r="BKO205" s="38"/>
      <c r="BKP205" s="38"/>
      <c r="BKQ205" s="38"/>
      <c r="BKR205" s="38"/>
      <c r="BKS205" s="38"/>
      <c r="BKT205" s="38"/>
      <c r="BKU205" s="38"/>
      <c r="BKV205" s="38"/>
      <c r="BKW205" s="38"/>
      <c r="BKX205" s="38"/>
      <c r="BKY205" s="38"/>
      <c r="BKZ205" s="38"/>
      <c r="BLA205" s="38"/>
      <c r="BLB205" s="38"/>
      <c r="BLC205" s="38"/>
      <c r="BLD205" s="38"/>
      <c r="BLE205" s="38"/>
      <c r="BLF205" s="38"/>
      <c r="BLG205" s="38"/>
      <c r="BLH205" s="38"/>
      <c r="BLI205" s="38"/>
      <c r="BLJ205" s="38"/>
      <c r="BLK205" s="38"/>
      <c r="BLL205" s="38"/>
      <c r="BLM205" s="38"/>
      <c r="BLN205" s="38"/>
      <c r="BLO205" s="38"/>
      <c r="BLP205" s="38"/>
      <c r="BLQ205" s="38"/>
      <c r="BLR205" s="38"/>
      <c r="BLS205" s="38"/>
      <c r="BLT205" s="38"/>
      <c r="BLU205" s="38"/>
      <c r="BLV205" s="38"/>
      <c r="BLW205" s="38"/>
      <c r="BLX205" s="38"/>
      <c r="BLY205" s="38"/>
      <c r="BLZ205" s="38"/>
      <c r="BMA205" s="38"/>
      <c r="BMB205" s="38"/>
      <c r="BMC205" s="38"/>
      <c r="BMD205" s="38"/>
      <c r="BME205" s="38"/>
      <c r="BMF205" s="38"/>
      <c r="BMG205" s="38"/>
      <c r="BMH205" s="38"/>
      <c r="BMI205" s="38"/>
      <c r="BMJ205" s="38"/>
      <c r="BMK205" s="38"/>
      <c r="BML205" s="38"/>
      <c r="BMM205" s="38"/>
      <c r="BMN205" s="38"/>
      <c r="BMO205" s="38"/>
      <c r="BMP205" s="38"/>
      <c r="BMQ205" s="38"/>
      <c r="BMR205" s="38"/>
      <c r="BMS205" s="38"/>
      <c r="BMT205" s="38"/>
      <c r="BMU205" s="38"/>
      <c r="BMV205" s="38"/>
      <c r="BMW205" s="38"/>
      <c r="BMX205" s="38"/>
      <c r="BMY205" s="38"/>
      <c r="BMZ205" s="38"/>
      <c r="BNA205" s="38"/>
      <c r="BNB205" s="38"/>
      <c r="BNC205" s="38"/>
      <c r="BND205" s="38"/>
      <c r="BNE205" s="38"/>
      <c r="BNF205" s="38"/>
      <c r="BNG205" s="38"/>
      <c r="BNH205" s="38"/>
      <c r="BNI205" s="38"/>
      <c r="BNJ205" s="38"/>
      <c r="BNK205" s="38"/>
      <c r="BNL205" s="38"/>
      <c r="BNM205" s="38"/>
      <c r="BNN205" s="38"/>
      <c r="BNO205" s="38"/>
      <c r="BNP205" s="38"/>
      <c r="BNQ205" s="38"/>
      <c r="BNR205" s="38"/>
      <c r="BNS205" s="38"/>
      <c r="BNT205" s="38"/>
      <c r="BNU205" s="38"/>
      <c r="BNV205" s="38"/>
      <c r="BNW205" s="38"/>
      <c r="BNX205" s="38"/>
      <c r="BNY205" s="38"/>
      <c r="BNZ205" s="38"/>
      <c r="BOA205" s="38"/>
      <c r="BOB205" s="38"/>
      <c r="BOC205" s="38"/>
      <c r="BOD205" s="38"/>
      <c r="BOE205" s="38"/>
      <c r="BOF205" s="38"/>
      <c r="BOG205" s="38"/>
      <c r="BOH205" s="38"/>
      <c r="BOI205" s="38"/>
      <c r="BOJ205" s="38"/>
      <c r="BOK205" s="38"/>
      <c r="BOL205" s="38"/>
      <c r="BOM205" s="38"/>
      <c r="BON205" s="38"/>
      <c r="BOO205" s="38"/>
      <c r="BOP205" s="38"/>
      <c r="BOQ205" s="38"/>
      <c r="BOR205" s="38"/>
      <c r="BOS205" s="38"/>
      <c r="BOT205" s="38"/>
      <c r="BOU205" s="38"/>
      <c r="BOV205" s="38"/>
      <c r="BOW205" s="38"/>
      <c r="BOX205" s="38"/>
      <c r="BOY205" s="38"/>
      <c r="BOZ205" s="38"/>
      <c r="BPA205" s="38"/>
      <c r="BPB205" s="38"/>
      <c r="BPC205" s="38"/>
      <c r="BPD205" s="38"/>
      <c r="BPE205" s="38"/>
      <c r="BPF205" s="38"/>
      <c r="BPG205" s="38"/>
      <c r="BPH205" s="38"/>
      <c r="BPI205" s="38"/>
      <c r="BPJ205" s="38"/>
      <c r="BPK205" s="38"/>
      <c r="BPL205" s="38"/>
      <c r="BPM205" s="38"/>
      <c r="BPN205" s="38"/>
      <c r="BPO205" s="38"/>
      <c r="BPP205" s="38"/>
      <c r="BPQ205" s="38"/>
      <c r="BPR205" s="38"/>
      <c r="BPS205" s="38"/>
      <c r="BPT205" s="38"/>
      <c r="BPU205" s="38"/>
      <c r="BPV205" s="38"/>
      <c r="BPW205" s="38"/>
      <c r="BPX205" s="38"/>
      <c r="BPY205" s="38"/>
      <c r="BPZ205" s="38"/>
      <c r="BQA205" s="38"/>
      <c r="BQB205" s="38"/>
      <c r="BQC205" s="38"/>
      <c r="BQD205" s="38"/>
      <c r="BQE205" s="38"/>
      <c r="BQF205" s="38"/>
      <c r="BQG205" s="38"/>
      <c r="BQH205" s="38"/>
      <c r="BQI205" s="38"/>
      <c r="BQJ205" s="38"/>
      <c r="BQK205" s="38"/>
      <c r="BQL205" s="38"/>
      <c r="BQM205" s="38"/>
      <c r="BQN205" s="38"/>
      <c r="BQO205" s="38"/>
      <c r="BQP205" s="38"/>
      <c r="BQQ205" s="38"/>
      <c r="BQR205" s="38"/>
      <c r="BQS205" s="38"/>
      <c r="BQT205" s="38"/>
      <c r="BQU205" s="38"/>
      <c r="BQV205" s="38"/>
      <c r="BQW205" s="38"/>
      <c r="BQX205" s="38"/>
      <c r="BQY205" s="38"/>
      <c r="BQZ205" s="38"/>
      <c r="BRA205" s="38"/>
      <c r="BRB205" s="38"/>
      <c r="BRC205" s="38"/>
      <c r="BRD205" s="38"/>
      <c r="BRE205" s="38"/>
      <c r="BRF205" s="38"/>
      <c r="BRG205" s="38"/>
      <c r="BRH205" s="38"/>
      <c r="BRI205" s="38"/>
      <c r="BRJ205" s="38"/>
      <c r="BRK205" s="38"/>
      <c r="BRL205" s="38"/>
      <c r="BRM205" s="38"/>
      <c r="BRN205" s="38"/>
      <c r="BRO205" s="38"/>
      <c r="BRP205" s="38"/>
      <c r="BRQ205" s="38"/>
      <c r="BRR205" s="38"/>
      <c r="BRS205" s="38"/>
      <c r="BRT205" s="38"/>
      <c r="BRU205" s="38"/>
      <c r="BRV205" s="38"/>
      <c r="BRW205" s="38"/>
      <c r="BRX205" s="38"/>
      <c r="BRY205" s="38"/>
      <c r="BRZ205" s="38"/>
      <c r="BSA205" s="38"/>
      <c r="BSB205" s="38"/>
      <c r="BSC205" s="38"/>
      <c r="BSD205" s="38"/>
      <c r="BSE205" s="38"/>
      <c r="BSF205" s="38"/>
      <c r="BSG205" s="38"/>
      <c r="BSH205" s="38"/>
      <c r="BSI205" s="38"/>
      <c r="BSJ205" s="38"/>
      <c r="BSK205" s="38"/>
      <c r="BSL205" s="38"/>
      <c r="BSM205" s="38"/>
      <c r="BSN205" s="38"/>
      <c r="BSO205" s="38"/>
      <c r="BSP205" s="38"/>
      <c r="BSQ205" s="38"/>
      <c r="BSR205" s="38"/>
      <c r="BSS205" s="38"/>
      <c r="BST205" s="38"/>
      <c r="BSU205" s="38"/>
      <c r="BSV205" s="38"/>
      <c r="BSW205" s="38"/>
      <c r="BSX205" s="38"/>
      <c r="BSY205" s="38"/>
      <c r="BSZ205" s="38"/>
      <c r="BTA205" s="38"/>
      <c r="BTB205" s="38"/>
      <c r="BTC205" s="38"/>
      <c r="BTD205" s="38"/>
      <c r="BTE205" s="38"/>
      <c r="BTF205" s="38"/>
      <c r="BTG205" s="38"/>
      <c r="BTH205" s="38"/>
      <c r="BTI205" s="38"/>
      <c r="BTJ205" s="38"/>
      <c r="BTK205" s="38"/>
      <c r="BTL205" s="38"/>
      <c r="BTM205" s="38"/>
      <c r="BTN205" s="38"/>
      <c r="BTO205" s="38"/>
      <c r="BTP205" s="38"/>
      <c r="BTQ205" s="38"/>
      <c r="BTR205" s="38"/>
      <c r="BTS205" s="38"/>
      <c r="BTT205" s="38"/>
      <c r="BTU205" s="38"/>
      <c r="BTV205" s="38"/>
      <c r="BTW205" s="38"/>
      <c r="BTX205" s="38"/>
      <c r="BTY205" s="38"/>
      <c r="BTZ205" s="38"/>
      <c r="BUA205" s="38"/>
      <c r="BUB205" s="38"/>
      <c r="BUC205" s="38"/>
      <c r="BUD205" s="38"/>
      <c r="BUE205" s="38"/>
      <c r="BUF205" s="38"/>
      <c r="BUG205" s="38"/>
      <c r="BUH205" s="38"/>
      <c r="BUI205" s="38"/>
      <c r="BUJ205" s="38"/>
      <c r="BUK205" s="38"/>
      <c r="BUL205" s="38"/>
      <c r="BUM205" s="38"/>
      <c r="BUN205" s="38"/>
      <c r="BUO205" s="38"/>
      <c r="BUP205" s="38"/>
      <c r="BUQ205" s="38"/>
      <c r="BUR205" s="38"/>
      <c r="BUS205" s="38"/>
      <c r="BUT205" s="38"/>
      <c r="BUU205" s="38"/>
      <c r="BUV205" s="38"/>
      <c r="BUW205" s="38"/>
      <c r="BUX205" s="38"/>
      <c r="BUY205" s="38"/>
      <c r="BUZ205" s="38"/>
      <c r="BVA205" s="38"/>
      <c r="BVB205" s="38"/>
      <c r="BVC205" s="38"/>
      <c r="BVD205" s="38"/>
      <c r="BVE205" s="38"/>
      <c r="BVF205" s="38"/>
      <c r="BVG205" s="38"/>
      <c r="BVH205" s="38"/>
      <c r="BVI205" s="38"/>
      <c r="BVJ205" s="38"/>
      <c r="BVK205" s="38"/>
      <c r="BVL205" s="38"/>
      <c r="BVM205" s="38"/>
      <c r="BVN205" s="38"/>
      <c r="BVO205" s="38"/>
      <c r="BVP205" s="38"/>
      <c r="BVQ205" s="38"/>
      <c r="BVR205" s="38"/>
      <c r="BVS205" s="38"/>
      <c r="BVT205" s="38"/>
      <c r="BVU205" s="38"/>
      <c r="BVV205" s="38"/>
      <c r="BVW205" s="38"/>
      <c r="BVX205" s="38"/>
      <c r="BVY205" s="38"/>
      <c r="BVZ205" s="38"/>
      <c r="BWA205" s="38"/>
      <c r="BWB205" s="38"/>
      <c r="BWC205" s="38"/>
      <c r="BWD205" s="38"/>
      <c r="BWE205" s="38"/>
      <c r="BWF205" s="38"/>
      <c r="BWG205" s="38"/>
      <c r="BWH205" s="38"/>
      <c r="BWI205" s="38"/>
      <c r="BWJ205" s="38"/>
      <c r="BWK205" s="38"/>
      <c r="BWL205" s="38"/>
      <c r="BWM205" s="38"/>
      <c r="BWN205" s="38"/>
      <c r="BWO205" s="38"/>
      <c r="BWP205" s="38"/>
      <c r="BWQ205" s="38"/>
      <c r="BWR205" s="38"/>
      <c r="BWS205" s="38"/>
      <c r="BWT205" s="38"/>
      <c r="BWU205" s="38"/>
      <c r="BWV205" s="38"/>
      <c r="BWW205" s="38"/>
      <c r="BWX205" s="38"/>
      <c r="BWY205" s="38"/>
      <c r="BWZ205" s="38"/>
      <c r="BXA205" s="38"/>
      <c r="BXB205" s="38"/>
      <c r="BXC205" s="38"/>
      <c r="BXD205" s="38"/>
      <c r="BXE205" s="38"/>
      <c r="BXF205" s="38"/>
      <c r="BXG205" s="38"/>
      <c r="BXH205" s="38"/>
      <c r="BXI205" s="38"/>
      <c r="BXJ205" s="38"/>
      <c r="BXK205" s="38"/>
      <c r="BXL205" s="38"/>
      <c r="BXM205" s="38"/>
      <c r="BXN205" s="38"/>
      <c r="BXO205" s="38"/>
      <c r="BXP205" s="38"/>
      <c r="BXQ205" s="38"/>
      <c r="BXR205" s="38"/>
      <c r="BXS205" s="38"/>
      <c r="BXT205" s="38"/>
      <c r="BXU205" s="38"/>
      <c r="BXV205" s="38"/>
      <c r="BXW205" s="38"/>
      <c r="BXX205" s="38"/>
      <c r="BXY205" s="38"/>
      <c r="BXZ205" s="38"/>
      <c r="BYA205" s="38"/>
      <c r="BYB205" s="38"/>
      <c r="BYC205" s="38"/>
      <c r="BYD205" s="38"/>
      <c r="BYE205" s="38"/>
      <c r="BYF205" s="38"/>
      <c r="BYG205" s="38"/>
      <c r="BYH205" s="38"/>
      <c r="BYI205" s="38"/>
      <c r="BYJ205" s="38"/>
      <c r="BYK205" s="38"/>
      <c r="BYL205" s="38"/>
      <c r="BYM205" s="38"/>
      <c r="BYN205" s="38"/>
      <c r="BYO205" s="38"/>
      <c r="BYP205" s="38"/>
      <c r="BYQ205" s="38"/>
      <c r="BYR205" s="38"/>
      <c r="BYS205" s="38"/>
      <c r="BYT205" s="38"/>
      <c r="BYU205" s="38"/>
      <c r="BYV205" s="38"/>
      <c r="BYW205" s="38"/>
      <c r="BYX205" s="38"/>
      <c r="BYY205" s="38"/>
      <c r="BYZ205" s="38"/>
      <c r="BZA205" s="38"/>
      <c r="BZB205" s="38"/>
      <c r="BZC205" s="38"/>
      <c r="BZD205" s="38"/>
      <c r="BZE205" s="38"/>
      <c r="BZF205" s="38"/>
      <c r="BZG205" s="38"/>
      <c r="BZH205" s="38"/>
      <c r="BZI205" s="38"/>
      <c r="BZJ205" s="38"/>
      <c r="BZK205" s="38"/>
      <c r="BZL205" s="38"/>
      <c r="BZM205" s="38"/>
      <c r="BZN205" s="38"/>
      <c r="BZO205" s="38"/>
      <c r="BZP205" s="38"/>
      <c r="BZQ205" s="38"/>
      <c r="BZR205" s="38"/>
      <c r="BZS205" s="38"/>
      <c r="BZT205" s="38"/>
      <c r="BZU205" s="38"/>
      <c r="BZV205" s="38"/>
      <c r="BZW205" s="38"/>
      <c r="BZX205" s="38"/>
      <c r="BZY205" s="38"/>
      <c r="BZZ205" s="38"/>
      <c r="CAA205" s="38"/>
      <c r="CAB205" s="38"/>
      <c r="CAC205" s="38"/>
      <c r="CAD205" s="38"/>
      <c r="CAE205" s="38"/>
      <c r="CAF205" s="38"/>
      <c r="CAG205" s="38"/>
      <c r="CAH205" s="38"/>
      <c r="CAI205" s="38"/>
      <c r="CAJ205" s="38"/>
      <c r="CAK205" s="38"/>
      <c r="CAL205" s="38"/>
      <c r="CAM205" s="38"/>
      <c r="CAN205" s="38"/>
      <c r="CAO205" s="38"/>
      <c r="CAP205" s="38"/>
      <c r="CAQ205" s="38"/>
      <c r="CAR205" s="38"/>
      <c r="CAS205" s="38"/>
      <c r="CAT205" s="38"/>
      <c r="CAU205" s="38"/>
      <c r="CAV205" s="38"/>
      <c r="CAW205" s="38"/>
      <c r="CAX205" s="38"/>
      <c r="CAY205" s="38"/>
      <c r="CAZ205" s="38"/>
      <c r="CBA205" s="38"/>
      <c r="CBB205" s="38"/>
      <c r="CBC205" s="38"/>
      <c r="CBD205" s="38"/>
      <c r="CBE205" s="38"/>
      <c r="CBF205" s="38"/>
      <c r="CBG205" s="38"/>
      <c r="CBH205" s="38"/>
      <c r="CBI205" s="38"/>
      <c r="CBJ205" s="38"/>
      <c r="CBK205" s="38"/>
      <c r="CBL205" s="38"/>
      <c r="CBM205" s="38"/>
      <c r="CBN205" s="38"/>
      <c r="CBO205" s="38"/>
      <c r="CBP205" s="38"/>
      <c r="CBQ205" s="38"/>
      <c r="CBR205" s="38"/>
      <c r="CBS205" s="38"/>
      <c r="CBT205" s="38"/>
      <c r="CBU205" s="38"/>
      <c r="CBV205" s="38"/>
      <c r="CBW205" s="38"/>
      <c r="CBX205" s="38"/>
      <c r="CBY205" s="38"/>
      <c r="CBZ205" s="38"/>
      <c r="CCA205" s="38"/>
      <c r="CCB205" s="38"/>
      <c r="CCC205" s="38"/>
      <c r="CCD205" s="38"/>
      <c r="CCE205" s="38"/>
      <c r="CCF205" s="38"/>
      <c r="CCG205" s="38"/>
      <c r="CCH205" s="38"/>
      <c r="CCI205" s="38"/>
      <c r="CCJ205" s="38"/>
      <c r="CCK205" s="38"/>
      <c r="CCL205" s="38"/>
      <c r="CCM205" s="38"/>
      <c r="CCN205" s="38"/>
      <c r="CCO205" s="38"/>
      <c r="CCP205" s="38"/>
      <c r="CCQ205" s="38"/>
      <c r="CCR205" s="38"/>
      <c r="CCS205" s="38"/>
      <c r="CCT205" s="38"/>
      <c r="CCU205" s="38"/>
      <c r="CCV205" s="38"/>
      <c r="CCW205" s="38"/>
      <c r="CCX205" s="38"/>
      <c r="CCY205" s="38"/>
      <c r="CCZ205" s="38"/>
      <c r="CDA205" s="38"/>
      <c r="CDB205" s="38"/>
      <c r="CDC205" s="38"/>
      <c r="CDD205" s="38"/>
      <c r="CDE205" s="38"/>
      <c r="CDF205" s="38"/>
      <c r="CDG205" s="38"/>
      <c r="CDH205" s="38"/>
      <c r="CDI205" s="38"/>
      <c r="CDJ205" s="38"/>
      <c r="CDK205" s="38"/>
      <c r="CDL205" s="38"/>
      <c r="CDM205" s="38"/>
      <c r="CDN205" s="38"/>
      <c r="CDO205" s="38"/>
      <c r="CDP205" s="38"/>
      <c r="CDQ205" s="38"/>
      <c r="CDR205" s="38"/>
      <c r="CDS205" s="38"/>
      <c r="CDT205" s="38"/>
      <c r="CDU205" s="38"/>
      <c r="CDV205" s="38"/>
      <c r="CDW205" s="38"/>
      <c r="CDX205" s="38"/>
      <c r="CDY205" s="38"/>
      <c r="CDZ205" s="38"/>
      <c r="CEA205" s="38"/>
      <c r="CEB205" s="38"/>
      <c r="CEC205" s="38"/>
      <c r="CED205" s="38"/>
      <c r="CEE205" s="38"/>
      <c r="CEF205" s="38"/>
      <c r="CEG205" s="38"/>
      <c r="CEH205" s="38"/>
      <c r="CEI205" s="38"/>
      <c r="CEJ205" s="38"/>
      <c r="CEK205" s="38"/>
      <c r="CEL205" s="38"/>
      <c r="CEM205" s="38"/>
      <c r="CEN205" s="38"/>
      <c r="CEO205" s="38"/>
      <c r="CEP205" s="38"/>
      <c r="CEQ205" s="38"/>
      <c r="CER205" s="38"/>
      <c r="CES205" s="38"/>
      <c r="CET205" s="38"/>
      <c r="CEU205" s="38"/>
      <c r="CEV205" s="38"/>
      <c r="CEW205" s="38"/>
      <c r="CEX205" s="38"/>
      <c r="CEY205" s="38"/>
      <c r="CEZ205" s="38"/>
      <c r="CFA205" s="38"/>
      <c r="CFB205" s="38"/>
      <c r="CFC205" s="38"/>
      <c r="CFD205" s="38"/>
      <c r="CFE205" s="38"/>
      <c r="CFF205" s="38"/>
      <c r="CFG205" s="38"/>
      <c r="CFH205" s="38"/>
      <c r="CFI205" s="38"/>
      <c r="CFJ205" s="38"/>
      <c r="CFK205" s="38"/>
      <c r="CFL205" s="38"/>
      <c r="CFM205" s="38"/>
      <c r="CFN205" s="38"/>
      <c r="CFO205" s="38"/>
      <c r="CFP205" s="38"/>
      <c r="CFQ205" s="38"/>
      <c r="CFR205" s="38"/>
      <c r="CFS205" s="38"/>
      <c r="CFT205" s="38"/>
      <c r="CFU205" s="38"/>
      <c r="CFV205" s="38"/>
      <c r="CFW205" s="38"/>
      <c r="CFX205" s="38"/>
      <c r="CFY205" s="38"/>
      <c r="CFZ205" s="38"/>
      <c r="CGA205" s="38"/>
      <c r="CGB205" s="38"/>
      <c r="CGC205" s="38"/>
      <c r="CGD205" s="38"/>
      <c r="CGE205" s="38"/>
      <c r="CGF205" s="38"/>
      <c r="CGG205" s="38"/>
      <c r="CGH205" s="38"/>
      <c r="CGI205" s="38"/>
      <c r="CGJ205" s="38"/>
      <c r="CGK205" s="38"/>
      <c r="CGL205" s="38"/>
      <c r="CGM205" s="38"/>
      <c r="CGN205" s="38"/>
      <c r="CGO205" s="38"/>
      <c r="CGP205" s="38"/>
      <c r="CGQ205" s="38"/>
      <c r="CGR205" s="38"/>
      <c r="CGS205" s="38"/>
      <c r="CGT205" s="38"/>
      <c r="CGU205" s="38"/>
      <c r="CGV205" s="38"/>
      <c r="CGW205" s="38"/>
      <c r="CGX205" s="38"/>
      <c r="CGY205" s="38"/>
      <c r="CGZ205" s="38"/>
      <c r="CHA205" s="38"/>
      <c r="CHB205" s="38"/>
      <c r="CHC205" s="38"/>
      <c r="CHD205" s="38"/>
      <c r="CHE205" s="38"/>
      <c r="CHF205" s="38"/>
      <c r="CHG205" s="38"/>
      <c r="CHH205" s="38"/>
      <c r="CHI205" s="38"/>
      <c r="CHJ205" s="38"/>
      <c r="CHK205" s="38"/>
      <c r="CHL205" s="38"/>
      <c r="CHM205" s="38"/>
      <c r="CHN205" s="38"/>
      <c r="CHO205" s="38"/>
      <c r="CHP205" s="38"/>
      <c r="CHQ205" s="38"/>
      <c r="CHR205" s="38"/>
      <c r="CHS205" s="38"/>
      <c r="CHT205" s="38"/>
      <c r="CHU205" s="38"/>
      <c r="CHV205" s="38"/>
      <c r="CHW205" s="38"/>
      <c r="CHX205" s="38"/>
      <c r="CHY205" s="38"/>
      <c r="CHZ205" s="38"/>
      <c r="CIA205" s="38"/>
      <c r="CIB205" s="38"/>
      <c r="CIC205" s="38"/>
      <c r="CID205" s="38"/>
      <c r="CIE205" s="38"/>
      <c r="CIF205" s="38"/>
      <c r="CIG205" s="38"/>
      <c r="CIH205" s="38"/>
      <c r="CII205" s="38"/>
      <c r="CIJ205" s="38"/>
      <c r="CIK205" s="38"/>
      <c r="CIL205" s="38"/>
      <c r="CIM205" s="38"/>
      <c r="CIN205" s="38"/>
      <c r="CIO205" s="38"/>
      <c r="CIP205" s="38"/>
      <c r="CIQ205" s="38"/>
      <c r="CIR205" s="38"/>
      <c r="CIS205" s="38"/>
      <c r="CIT205" s="38"/>
      <c r="CIU205" s="38"/>
      <c r="CIV205" s="38"/>
      <c r="CIW205" s="38"/>
      <c r="CIX205" s="38"/>
      <c r="CIY205" s="38"/>
      <c r="CIZ205" s="38"/>
      <c r="CJA205" s="38"/>
      <c r="CJB205" s="38"/>
      <c r="CJC205" s="38"/>
      <c r="CJD205" s="38"/>
      <c r="CJE205" s="38"/>
      <c r="CJF205" s="38"/>
      <c r="CJG205" s="38"/>
      <c r="CJH205" s="38"/>
      <c r="CJI205" s="38"/>
      <c r="CJJ205" s="38"/>
      <c r="CJK205" s="38"/>
      <c r="CJL205" s="38"/>
      <c r="CJM205" s="38"/>
      <c r="CJN205" s="38"/>
      <c r="CJO205" s="38"/>
      <c r="CJP205" s="38"/>
      <c r="CJQ205" s="38"/>
      <c r="CJR205" s="38"/>
      <c r="CJS205" s="38"/>
      <c r="CJT205" s="38"/>
      <c r="CJU205" s="38"/>
      <c r="CJV205" s="38"/>
      <c r="CJW205" s="38"/>
      <c r="CJX205" s="38"/>
      <c r="CJY205" s="38"/>
      <c r="CJZ205" s="38"/>
      <c r="CKA205" s="38"/>
      <c r="CKB205" s="38"/>
      <c r="CKC205" s="38"/>
      <c r="CKD205" s="38"/>
      <c r="CKE205" s="38"/>
      <c r="CKF205" s="38"/>
      <c r="CKG205" s="38"/>
      <c r="CKH205" s="38"/>
      <c r="CKI205" s="38"/>
      <c r="CKJ205" s="38"/>
      <c r="CKK205" s="38"/>
      <c r="CKL205" s="38"/>
      <c r="CKM205" s="38"/>
      <c r="CKN205" s="38"/>
      <c r="CKO205" s="38"/>
      <c r="CKP205" s="38"/>
      <c r="CKQ205" s="38"/>
      <c r="CKR205" s="38"/>
      <c r="CKS205" s="38"/>
      <c r="CKT205" s="38"/>
      <c r="CKU205" s="38"/>
      <c r="CKV205" s="38"/>
      <c r="CKW205" s="38"/>
      <c r="CKX205" s="38"/>
      <c r="CKY205" s="38"/>
      <c r="CKZ205" s="38"/>
      <c r="CLA205" s="38"/>
      <c r="CLB205" s="38"/>
      <c r="CLC205" s="38"/>
      <c r="CLD205" s="38"/>
      <c r="CLE205" s="38"/>
      <c r="CLF205" s="38"/>
      <c r="CLG205" s="38"/>
      <c r="CLH205" s="38"/>
      <c r="CLI205" s="38"/>
      <c r="CLJ205" s="38"/>
      <c r="CLK205" s="38"/>
      <c r="CLL205" s="38"/>
      <c r="CLM205" s="38"/>
      <c r="CLN205" s="38"/>
      <c r="CLO205" s="38"/>
      <c r="CLP205" s="38"/>
      <c r="CLQ205" s="38"/>
      <c r="CLR205" s="38"/>
      <c r="CLS205" s="38"/>
      <c r="CLT205" s="38"/>
      <c r="CLU205" s="38"/>
      <c r="CLV205" s="38"/>
      <c r="CLW205" s="38"/>
      <c r="CLX205" s="38"/>
      <c r="CLY205" s="38"/>
      <c r="CLZ205" s="38"/>
      <c r="CMA205" s="38"/>
      <c r="CMB205" s="38"/>
      <c r="CMC205" s="38"/>
      <c r="CMD205" s="38"/>
      <c r="CME205" s="38"/>
      <c r="CMF205" s="38"/>
      <c r="CMG205" s="38"/>
      <c r="CMH205" s="38"/>
      <c r="CMI205" s="38"/>
      <c r="CMJ205" s="38"/>
      <c r="CMK205" s="38"/>
      <c r="CML205" s="38"/>
      <c r="CMM205" s="38"/>
      <c r="CMN205" s="38"/>
      <c r="CMO205" s="38"/>
      <c r="CMP205" s="38"/>
      <c r="CMQ205" s="38"/>
      <c r="CMR205" s="38"/>
      <c r="CMS205" s="38"/>
      <c r="CMT205" s="38"/>
      <c r="CMU205" s="38"/>
      <c r="CMV205" s="38"/>
      <c r="CMW205" s="38"/>
      <c r="CMX205" s="38"/>
      <c r="CMY205" s="38"/>
      <c r="CMZ205" s="38"/>
      <c r="CNA205" s="38"/>
      <c r="CNB205" s="38"/>
      <c r="CNC205" s="38"/>
      <c r="CND205" s="38"/>
      <c r="CNE205" s="38"/>
      <c r="CNF205" s="38"/>
      <c r="CNG205" s="38"/>
      <c r="CNH205" s="38"/>
      <c r="CNI205" s="38"/>
      <c r="CNJ205" s="38"/>
      <c r="CNK205" s="38"/>
      <c r="CNL205" s="38"/>
      <c r="CNM205" s="38"/>
      <c r="CNN205" s="38"/>
      <c r="CNO205" s="38"/>
      <c r="CNP205" s="38"/>
      <c r="CNQ205" s="38"/>
      <c r="CNR205" s="38"/>
      <c r="CNS205" s="38"/>
      <c r="CNT205" s="38"/>
      <c r="CNU205" s="38"/>
      <c r="CNV205" s="38"/>
      <c r="CNW205" s="38"/>
      <c r="CNX205" s="38"/>
      <c r="CNY205" s="38"/>
      <c r="CNZ205" s="38"/>
      <c r="COA205" s="38"/>
      <c r="COB205" s="38"/>
      <c r="COC205" s="38"/>
      <c r="COD205" s="38"/>
      <c r="COE205" s="38"/>
      <c r="COF205" s="38"/>
      <c r="COG205" s="38"/>
      <c r="COH205" s="38"/>
      <c r="COI205" s="38"/>
      <c r="COJ205" s="38"/>
      <c r="COK205" s="38"/>
      <c r="COL205" s="38"/>
      <c r="COM205" s="38"/>
      <c r="CON205" s="38"/>
      <c r="COO205" s="38"/>
      <c r="COP205" s="38"/>
      <c r="COQ205" s="38"/>
      <c r="COR205" s="38"/>
      <c r="COS205" s="38"/>
      <c r="COT205" s="38"/>
      <c r="COU205" s="38"/>
      <c r="COV205" s="38"/>
      <c r="COW205" s="38"/>
      <c r="COX205" s="38"/>
      <c r="COY205" s="38"/>
      <c r="COZ205" s="38"/>
      <c r="CPA205" s="38"/>
      <c r="CPB205" s="38"/>
      <c r="CPC205" s="38"/>
      <c r="CPD205" s="38"/>
      <c r="CPE205" s="38"/>
      <c r="CPF205" s="38"/>
      <c r="CPG205" s="38"/>
      <c r="CPH205" s="38"/>
      <c r="CPI205" s="38"/>
      <c r="CPJ205" s="38"/>
      <c r="CPK205" s="38"/>
      <c r="CPL205" s="38"/>
      <c r="CPM205" s="38"/>
      <c r="CPN205" s="38"/>
      <c r="CPO205" s="38"/>
      <c r="CPP205" s="38"/>
      <c r="CPQ205" s="38"/>
      <c r="CPR205" s="38"/>
      <c r="CPS205" s="38"/>
      <c r="CPT205" s="38"/>
      <c r="CPU205" s="38"/>
      <c r="CPV205" s="38"/>
      <c r="CPW205" s="38"/>
      <c r="CPX205" s="38"/>
      <c r="CPY205" s="38"/>
      <c r="CPZ205" s="38"/>
      <c r="CQA205" s="38"/>
      <c r="CQB205" s="38"/>
      <c r="CQC205" s="38"/>
      <c r="CQD205" s="38"/>
      <c r="CQE205" s="38"/>
      <c r="CQF205" s="38"/>
      <c r="CQG205" s="38"/>
      <c r="CQH205" s="38"/>
      <c r="CQI205" s="38"/>
      <c r="CQJ205" s="38"/>
      <c r="CQK205" s="38"/>
      <c r="CQL205" s="38"/>
      <c r="CQM205" s="38"/>
      <c r="CQN205" s="38"/>
      <c r="CQO205" s="38"/>
      <c r="CQP205" s="38"/>
      <c r="CQQ205" s="38"/>
      <c r="CQR205" s="38"/>
      <c r="CQS205" s="38"/>
      <c r="CQT205" s="38"/>
      <c r="CQU205" s="38"/>
      <c r="CQV205" s="38"/>
      <c r="CQW205" s="38"/>
      <c r="CQX205" s="38"/>
      <c r="CQY205" s="38"/>
      <c r="CQZ205" s="38"/>
      <c r="CRA205" s="38"/>
      <c r="CRB205" s="38"/>
      <c r="CRC205" s="38"/>
      <c r="CRD205" s="38"/>
      <c r="CRE205" s="38"/>
      <c r="CRF205" s="38"/>
      <c r="CRG205" s="38"/>
      <c r="CRH205" s="38"/>
      <c r="CRI205" s="38"/>
      <c r="CRJ205" s="38"/>
      <c r="CRK205" s="38"/>
      <c r="CRL205" s="38"/>
      <c r="CRM205" s="38"/>
      <c r="CRN205" s="38"/>
      <c r="CRO205" s="38"/>
      <c r="CRP205" s="38"/>
      <c r="CRQ205" s="38"/>
      <c r="CRR205" s="38"/>
      <c r="CRS205" s="38"/>
      <c r="CRT205" s="38"/>
      <c r="CRU205" s="38"/>
      <c r="CRV205" s="38"/>
      <c r="CRW205" s="38"/>
      <c r="CRX205" s="38"/>
      <c r="CRY205" s="38"/>
      <c r="CRZ205" s="38"/>
      <c r="CSA205" s="38"/>
      <c r="CSB205" s="38"/>
      <c r="CSC205" s="38"/>
      <c r="CSD205" s="38"/>
      <c r="CSE205" s="38"/>
      <c r="CSF205" s="38"/>
      <c r="CSG205" s="38"/>
      <c r="CSH205" s="38"/>
      <c r="CSI205" s="38"/>
      <c r="CSJ205" s="38"/>
      <c r="CSK205" s="38"/>
      <c r="CSL205" s="38"/>
      <c r="CSM205" s="38"/>
      <c r="CSN205" s="38"/>
      <c r="CSO205" s="38"/>
      <c r="CSP205" s="38"/>
      <c r="CSQ205" s="38"/>
      <c r="CSR205" s="38"/>
      <c r="CSS205" s="38"/>
      <c r="CST205" s="38"/>
      <c r="CSU205" s="38"/>
      <c r="CSV205" s="38"/>
      <c r="CSW205" s="38"/>
      <c r="CSX205" s="38"/>
      <c r="CSY205" s="38"/>
      <c r="CSZ205" s="38"/>
      <c r="CTA205" s="38"/>
      <c r="CTB205" s="38"/>
      <c r="CTC205" s="38"/>
      <c r="CTD205" s="38"/>
      <c r="CTE205" s="38"/>
      <c r="CTF205" s="38"/>
      <c r="CTG205" s="38"/>
      <c r="CTH205" s="38"/>
      <c r="CTI205" s="38"/>
      <c r="CTJ205" s="38"/>
      <c r="CTK205" s="38"/>
      <c r="CTL205" s="38"/>
      <c r="CTM205" s="38"/>
      <c r="CTN205" s="38"/>
      <c r="CTO205" s="38"/>
      <c r="CTP205" s="38"/>
      <c r="CTQ205" s="38"/>
      <c r="CTR205" s="38"/>
      <c r="CTS205" s="38"/>
      <c r="CTT205" s="38"/>
      <c r="CTU205" s="38"/>
      <c r="CTV205" s="38"/>
      <c r="CTW205" s="38"/>
      <c r="CTX205" s="38"/>
      <c r="CTY205" s="38"/>
      <c r="CTZ205" s="38"/>
      <c r="CUA205" s="38"/>
      <c r="CUB205" s="38"/>
      <c r="CUC205" s="38"/>
      <c r="CUD205" s="38"/>
      <c r="CUE205" s="38"/>
      <c r="CUF205" s="38"/>
      <c r="CUG205" s="38"/>
      <c r="CUH205" s="38"/>
      <c r="CUI205" s="38"/>
      <c r="CUJ205" s="38"/>
      <c r="CUK205" s="38"/>
      <c r="CUL205" s="38"/>
      <c r="CUM205" s="38"/>
      <c r="CUN205" s="38"/>
      <c r="CUO205" s="38"/>
      <c r="CUP205" s="38"/>
      <c r="CUQ205" s="38"/>
      <c r="CUR205" s="38"/>
      <c r="CUS205" s="38"/>
      <c r="CUT205" s="38"/>
      <c r="CUU205" s="38"/>
      <c r="CUV205" s="38"/>
      <c r="CUW205" s="38"/>
      <c r="CUX205" s="38"/>
      <c r="CUY205" s="38"/>
      <c r="CUZ205" s="38"/>
      <c r="CVA205" s="38"/>
      <c r="CVB205" s="38"/>
      <c r="CVC205" s="38"/>
      <c r="CVD205" s="38"/>
      <c r="CVE205" s="38"/>
      <c r="CVF205" s="38"/>
      <c r="CVG205" s="38"/>
      <c r="CVH205" s="38"/>
      <c r="CVI205" s="38"/>
      <c r="CVJ205" s="38"/>
      <c r="CVK205" s="38"/>
      <c r="CVL205" s="38"/>
      <c r="CVM205" s="38"/>
      <c r="CVN205" s="38"/>
      <c r="CVO205" s="38"/>
      <c r="CVP205" s="38"/>
      <c r="CVQ205" s="38"/>
      <c r="CVR205" s="38"/>
      <c r="CVS205" s="38"/>
      <c r="CVT205" s="38"/>
      <c r="CVU205" s="38"/>
      <c r="CVV205" s="38"/>
      <c r="CVW205" s="38"/>
      <c r="CVX205" s="38"/>
      <c r="CVY205" s="38"/>
      <c r="CVZ205" s="38"/>
      <c r="CWA205" s="38"/>
      <c r="CWB205" s="38"/>
      <c r="CWC205" s="38"/>
      <c r="CWD205" s="38"/>
      <c r="CWE205" s="38"/>
      <c r="CWF205" s="38"/>
      <c r="CWG205" s="38"/>
      <c r="CWH205" s="38"/>
      <c r="CWI205" s="38"/>
      <c r="CWJ205" s="38"/>
      <c r="CWK205" s="38"/>
      <c r="CWL205" s="38"/>
      <c r="CWM205" s="38"/>
      <c r="CWN205" s="38"/>
      <c r="CWO205" s="38"/>
      <c r="CWP205" s="38"/>
      <c r="CWQ205" s="38"/>
      <c r="CWR205" s="38"/>
      <c r="CWS205" s="38"/>
      <c r="CWT205" s="38"/>
      <c r="CWU205" s="38"/>
      <c r="CWV205" s="38"/>
      <c r="CWW205" s="38"/>
      <c r="CWX205" s="38"/>
      <c r="CWY205" s="38"/>
      <c r="CWZ205" s="38"/>
      <c r="CXA205" s="38"/>
      <c r="CXB205" s="38"/>
      <c r="CXC205" s="38"/>
      <c r="CXD205" s="38"/>
      <c r="CXE205" s="38"/>
      <c r="CXF205" s="38"/>
      <c r="CXG205" s="38"/>
      <c r="CXH205" s="38"/>
      <c r="CXI205" s="38"/>
      <c r="CXJ205" s="38"/>
      <c r="CXK205" s="38"/>
      <c r="CXL205" s="38"/>
      <c r="CXM205" s="38"/>
      <c r="CXN205" s="38"/>
      <c r="CXO205" s="38"/>
      <c r="CXP205" s="38"/>
      <c r="CXQ205" s="38"/>
      <c r="CXR205" s="38"/>
      <c r="CXS205" s="38"/>
      <c r="CXT205" s="38"/>
      <c r="CXU205" s="38"/>
      <c r="CXV205" s="38"/>
      <c r="CXW205" s="38"/>
      <c r="CXX205" s="38"/>
      <c r="CXY205" s="38"/>
      <c r="CXZ205" s="38"/>
      <c r="CYA205" s="38"/>
      <c r="CYB205" s="38"/>
      <c r="CYC205" s="38"/>
      <c r="CYD205" s="38"/>
      <c r="CYE205" s="38"/>
      <c r="CYF205" s="38"/>
      <c r="CYG205" s="38"/>
      <c r="CYH205" s="38"/>
      <c r="CYI205" s="38"/>
      <c r="CYJ205" s="38"/>
      <c r="CYK205" s="38"/>
      <c r="CYL205" s="38"/>
      <c r="CYM205" s="38"/>
      <c r="CYN205" s="38"/>
      <c r="CYO205" s="38"/>
      <c r="CYP205" s="38"/>
      <c r="CYQ205" s="38"/>
      <c r="CYR205" s="38"/>
      <c r="CYS205" s="38"/>
      <c r="CYT205" s="38"/>
      <c r="CYU205" s="38"/>
      <c r="CYV205" s="38"/>
      <c r="CYW205" s="38"/>
      <c r="CYX205" s="38"/>
      <c r="CYY205" s="38"/>
      <c r="CYZ205" s="38"/>
      <c r="CZA205" s="38"/>
      <c r="CZB205" s="38"/>
      <c r="CZC205" s="38"/>
      <c r="CZD205" s="38"/>
      <c r="CZE205" s="38"/>
      <c r="CZF205" s="38"/>
      <c r="CZG205" s="38"/>
      <c r="CZH205" s="38"/>
      <c r="CZI205" s="38"/>
      <c r="CZJ205" s="38"/>
      <c r="CZK205" s="38"/>
      <c r="CZL205" s="38"/>
      <c r="CZM205" s="38"/>
      <c r="CZN205" s="38"/>
      <c r="CZO205" s="38"/>
      <c r="CZP205" s="38"/>
      <c r="CZQ205" s="38"/>
      <c r="CZR205" s="38"/>
      <c r="CZS205" s="38"/>
      <c r="CZT205" s="38"/>
      <c r="CZU205" s="38"/>
      <c r="CZV205" s="38"/>
      <c r="CZW205" s="38"/>
      <c r="CZX205" s="38"/>
      <c r="CZY205" s="38"/>
      <c r="CZZ205" s="38"/>
      <c r="DAA205" s="38"/>
      <c r="DAB205" s="38"/>
      <c r="DAC205" s="38"/>
      <c r="DAD205" s="38"/>
      <c r="DAE205" s="38"/>
      <c r="DAF205" s="38"/>
      <c r="DAG205" s="38"/>
      <c r="DAH205" s="38"/>
      <c r="DAI205" s="38"/>
      <c r="DAJ205" s="38"/>
      <c r="DAK205" s="38"/>
      <c r="DAL205" s="38"/>
      <c r="DAM205" s="38"/>
      <c r="DAN205" s="38"/>
      <c r="DAO205" s="38"/>
      <c r="DAP205" s="38"/>
      <c r="DAQ205" s="38"/>
      <c r="DAR205" s="38"/>
      <c r="DAS205" s="38"/>
      <c r="DAT205" s="38"/>
      <c r="DAU205" s="38"/>
      <c r="DAV205" s="38"/>
      <c r="DAW205" s="38"/>
      <c r="DAX205" s="38"/>
      <c r="DAY205" s="38"/>
      <c r="DAZ205" s="38"/>
      <c r="DBA205" s="38"/>
      <c r="DBB205" s="38"/>
      <c r="DBC205" s="38"/>
      <c r="DBD205" s="38"/>
      <c r="DBE205" s="38"/>
      <c r="DBF205" s="38"/>
      <c r="DBG205" s="38"/>
      <c r="DBH205" s="38"/>
      <c r="DBI205" s="38"/>
      <c r="DBJ205" s="38"/>
      <c r="DBK205" s="38"/>
      <c r="DBL205" s="38"/>
      <c r="DBM205" s="38"/>
      <c r="DBN205" s="38"/>
      <c r="DBO205" s="38"/>
      <c r="DBP205" s="38"/>
      <c r="DBQ205" s="38"/>
      <c r="DBR205" s="38"/>
      <c r="DBS205" s="38"/>
      <c r="DBT205" s="38"/>
      <c r="DBU205" s="38"/>
      <c r="DBV205" s="38"/>
      <c r="DBW205" s="38"/>
      <c r="DBX205" s="38"/>
      <c r="DBY205" s="38"/>
      <c r="DBZ205" s="38"/>
      <c r="DCA205" s="38"/>
      <c r="DCB205" s="38"/>
      <c r="DCC205" s="38"/>
      <c r="DCD205" s="38"/>
      <c r="DCE205" s="38"/>
      <c r="DCF205" s="38"/>
      <c r="DCG205" s="38"/>
      <c r="DCH205" s="38"/>
      <c r="DCI205" s="38"/>
      <c r="DCJ205" s="38"/>
      <c r="DCK205" s="38"/>
      <c r="DCL205" s="38"/>
      <c r="DCM205" s="38"/>
      <c r="DCN205" s="38"/>
      <c r="DCO205" s="38"/>
      <c r="DCP205" s="38"/>
      <c r="DCQ205" s="38"/>
      <c r="DCR205" s="38"/>
      <c r="DCS205" s="38"/>
      <c r="DCT205" s="38"/>
      <c r="DCU205" s="38"/>
      <c r="DCV205" s="38"/>
      <c r="DCW205" s="38"/>
      <c r="DCX205" s="38"/>
      <c r="DCY205" s="38"/>
      <c r="DCZ205" s="38"/>
      <c r="DDA205" s="38"/>
      <c r="DDB205" s="38"/>
      <c r="DDC205" s="38"/>
      <c r="DDD205" s="38"/>
      <c r="DDE205" s="38"/>
      <c r="DDF205" s="38"/>
      <c r="DDG205" s="38"/>
      <c r="DDH205" s="38"/>
      <c r="DDI205" s="38"/>
      <c r="DDJ205" s="38"/>
      <c r="DDK205" s="38"/>
      <c r="DDL205" s="38"/>
      <c r="DDM205" s="38"/>
      <c r="DDN205" s="38"/>
      <c r="DDO205" s="38"/>
      <c r="DDP205" s="38"/>
      <c r="DDQ205" s="38"/>
      <c r="DDR205" s="38"/>
      <c r="DDS205" s="38"/>
      <c r="DDT205" s="38"/>
      <c r="DDU205" s="38"/>
      <c r="DDV205" s="38"/>
      <c r="DDW205" s="38"/>
      <c r="DDX205" s="38"/>
      <c r="DDY205" s="38"/>
      <c r="DDZ205" s="38"/>
      <c r="DEA205" s="38"/>
      <c r="DEB205" s="38"/>
      <c r="DEC205" s="38"/>
      <c r="DED205" s="38"/>
      <c r="DEE205" s="38"/>
      <c r="DEF205" s="38"/>
      <c r="DEG205" s="38"/>
      <c r="DEH205" s="38"/>
      <c r="DEI205" s="38"/>
      <c r="DEJ205" s="38"/>
      <c r="DEK205" s="38"/>
      <c r="DEL205" s="38"/>
      <c r="DEM205" s="38"/>
      <c r="DEN205" s="38"/>
      <c r="DEO205" s="38"/>
      <c r="DEP205" s="38"/>
      <c r="DEQ205" s="38"/>
      <c r="DER205" s="38"/>
      <c r="DES205" s="38"/>
      <c r="DET205" s="38"/>
      <c r="DEU205" s="38"/>
      <c r="DEV205" s="38"/>
      <c r="DEW205" s="38"/>
      <c r="DEX205" s="38"/>
      <c r="DEY205" s="38"/>
      <c r="DEZ205" s="38"/>
      <c r="DFA205" s="38"/>
      <c r="DFB205" s="38"/>
      <c r="DFC205" s="38"/>
      <c r="DFD205" s="38"/>
      <c r="DFE205" s="38"/>
      <c r="DFF205" s="38"/>
      <c r="DFG205" s="38"/>
      <c r="DFH205" s="38"/>
      <c r="DFI205" s="38"/>
      <c r="DFJ205" s="38"/>
      <c r="DFK205" s="38"/>
      <c r="DFL205" s="38"/>
      <c r="DFM205" s="38"/>
      <c r="DFN205" s="38"/>
      <c r="DFO205" s="38"/>
      <c r="DFP205" s="38"/>
      <c r="DFQ205" s="38"/>
      <c r="DFR205" s="38"/>
      <c r="DFS205" s="38"/>
      <c r="DFT205" s="38"/>
      <c r="DFU205" s="38"/>
      <c r="DFV205" s="38"/>
      <c r="DFW205" s="38"/>
      <c r="DFX205" s="38"/>
      <c r="DFY205" s="38"/>
      <c r="DFZ205" s="38"/>
      <c r="DGA205" s="38"/>
      <c r="DGB205" s="38"/>
      <c r="DGC205" s="38"/>
      <c r="DGD205" s="38"/>
      <c r="DGE205" s="38"/>
      <c r="DGF205" s="38"/>
      <c r="DGG205" s="38"/>
      <c r="DGH205" s="38"/>
      <c r="DGI205" s="38"/>
      <c r="DGJ205" s="38"/>
      <c r="DGK205" s="38"/>
      <c r="DGL205" s="38"/>
      <c r="DGM205" s="38"/>
      <c r="DGN205" s="38"/>
      <c r="DGO205" s="38"/>
      <c r="DGP205" s="38"/>
      <c r="DGQ205" s="38"/>
      <c r="DGR205" s="38"/>
      <c r="DGS205" s="38"/>
      <c r="DGT205" s="38"/>
      <c r="DGU205" s="38"/>
      <c r="DGV205" s="38"/>
      <c r="DGW205" s="38"/>
      <c r="DGX205" s="38"/>
      <c r="DGY205" s="38"/>
      <c r="DGZ205" s="38"/>
      <c r="DHA205" s="38"/>
      <c r="DHB205" s="38"/>
      <c r="DHC205" s="38"/>
      <c r="DHD205" s="38"/>
      <c r="DHE205" s="38"/>
      <c r="DHF205" s="38"/>
      <c r="DHG205" s="38"/>
      <c r="DHH205" s="38"/>
      <c r="DHI205" s="38"/>
      <c r="DHJ205" s="38"/>
      <c r="DHK205" s="38"/>
      <c r="DHL205" s="38"/>
      <c r="DHM205" s="38"/>
      <c r="DHN205" s="38"/>
      <c r="DHO205" s="38"/>
      <c r="DHP205" s="38"/>
      <c r="DHQ205" s="38"/>
      <c r="DHR205" s="38"/>
      <c r="DHS205" s="38"/>
      <c r="DHT205" s="38"/>
      <c r="DHU205" s="38"/>
      <c r="DHV205" s="38"/>
      <c r="DHW205" s="38"/>
      <c r="DHX205" s="38"/>
      <c r="DHY205" s="38"/>
      <c r="DHZ205" s="38"/>
      <c r="DIA205" s="38"/>
      <c r="DIB205" s="38"/>
      <c r="DIC205" s="38"/>
      <c r="DID205" s="38"/>
      <c r="DIE205" s="38"/>
      <c r="DIF205" s="38"/>
      <c r="DIG205" s="38"/>
      <c r="DIH205" s="38"/>
      <c r="DII205" s="38"/>
      <c r="DIJ205" s="38"/>
      <c r="DIK205" s="38"/>
      <c r="DIL205" s="38"/>
      <c r="DIM205" s="38"/>
      <c r="DIN205" s="38"/>
      <c r="DIO205" s="38"/>
      <c r="DIP205" s="38"/>
      <c r="DIQ205" s="38"/>
      <c r="DIR205" s="38"/>
      <c r="DIS205" s="38"/>
      <c r="DIT205" s="38"/>
      <c r="DIU205" s="38"/>
      <c r="DIV205" s="38"/>
      <c r="DIW205" s="38"/>
      <c r="DIX205" s="38"/>
      <c r="DIY205" s="38"/>
      <c r="DIZ205" s="38"/>
      <c r="DJA205" s="38"/>
      <c r="DJB205" s="38"/>
      <c r="DJC205" s="38"/>
      <c r="DJD205" s="38"/>
      <c r="DJE205" s="38"/>
      <c r="DJF205" s="38"/>
      <c r="DJG205" s="38"/>
      <c r="DJH205" s="38"/>
      <c r="DJI205" s="38"/>
      <c r="DJJ205" s="38"/>
      <c r="DJK205" s="38"/>
      <c r="DJL205" s="38"/>
      <c r="DJM205" s="38"/>
      <c r="DJN205" s="38"/>
      <c r="DJO205" s="38"/>
      <c r="DJP205" s="38"/>
      <c r="DJQ205" s="38"/>
      <c r="DJR205" s="38"/>
      <c r="DJS205" s="38"/>
      <c r="DJT205" s="38"/>
      <c r="DJU205" s="38"/>
      <c r="DJV205" s="38"/>
      <c r="DJW205" s="38"/>
      <c r="DJX205" s="38"/>
      <c r="DJY205" s="38"/>
      <c r="DJZ205" s="38"/>
      <c r="DKA205" s="38"/>
      <c r="DKB205" s="38"/>
      <c r="DKC205" s="38"/>
      <c r="DKD205" s="38"/>
      <c r="DKE205" s="38"/>
      <c r="DKF205" s="38"/>
      <c r="DKG205" s="38"/>
      <c r="DKH205" s="38"/>
      <c r="DKI205" s="38"/>
      <c r="DKJ205" s="38"/>
      <c r="DKK205" s="38"/>
      <c r="DKL205" s="38"/>
      <c r="DKM205" s="38"/>
      <c r="DKN205" s="38"/>
      <c r="DKO205" s="38"/>
      <c r="DKP205" s="38"/>
      <c r="DKQ205" s="38"/>
      <c r="DKR205" s="38"/>
      <c r="DKS205" s="38"/>
      <c r="DKT205" s="38"/>
      <c r="DKU205" s="38"/>
      <c r="DKV205" s="38"/>
      <c r="DKW205" s="38"/>
      <c r="DKX205" s="38"/>
      <c r="DKY205" s="38"/>
      <c r="DKZ205" s="38"/>
      <c r="DLA205" s="38"/>
      <c r="DLB205" s="38"/>
      <c r="DLC205" s="38"/>
      <c r="DLD205" s="38"/>
      <c r="DLE205" s="38"/>
      <c r="DLF205" s="38"/>
      <c r="DLG205" s="38"/>
      <c r="DLH205" s="38"/>
      <c r="DLI205" s="38"/>
      <c r="DLJ205" s="38"/>
      <c r="DLK205" s="38"/>
      <c r="DLL205" s="38"/>
      <c r="DLM205" s="38"/>
      <c r="DLN205" s="38"/>
      <c r="DLO205" s="38"/>
      <c r="DLP205" s="38"/>
      <c r="DLQ205" s="38"/>
      <c r="DLR205" s="38"/>
      <c r="DLS205" s="38"/>
      <c r="DLT205" s="38"/>
      <c r="DLU205" s="38"/>
      <c r="DLV205" s="38"/>
      <c r="DLW205" s="38"/>
      <c r="DLX205" s="38"/>
      <c r="DLY205" s="38"/>
      <c r="DLZ205" s="38"/>
      <c r="DMA205" s="38"/>
      <c r="DMB205" s="38"/>
      <c r="DMC205" s="38"/>
      <c r="DMD205" s="38"/>
      <c r="DME205" s="38"/>
      <c r="DMF205" s="38"/>
      <c r="DMG205" s="38"/>
      <c r="DMH205" s="38"/>
      <c r="DMI205" s="38"/>
      <c r="DMJ205" s="38"/>
      <c r="DMK205" s="38"/>
      <c r="DML205" s="38"/>
      <c r="DMM205" s="38"/>
      <c r="DMN205" s="38"/>
      <c r="DMO205" s="38"/>
      <c r="DMP205" s="38"/>
      <c r="DMQ205" s="38"/>
      <c r="DMR205" s="38"/>
      <c r="DMS205" s="38"/>
      <c r="DMT205" s="38"/>
      <c r="DMU205" s="38"/>
      <c r="DMV205" s="38"/>
      <c r="DMW205" s="38"/>
      <c r="DMX205" s="38"/>
      <c r="DMY205" s="38"/>
      <c r="DMZ205" s="38"/>
      <c r="DNA205" s="38"/>
      <c r="DNB205" s="38"/>
      <c r="DNC205" s="38"/>
      <c r="DND205" s="38"/>
      <c r="DNE205" s="38"/>
      <c r="DNF205" s="38"/>
      <c r="DNG205" s="38"/>
      <c r="DNH205" s="38"/>
      <c r="DNI205" s="38"/>
      <c r="DNJ205" s="38"/>
      <c r="DNK205" s="38"/>
      <c r="DNL205" s="38"/>
      <c r="DNM205" s="38"/>
      <c r="DNN205" s="38"/>
      <c r="DNO205" s="38"/>
      <c r="DNP205" s="38"/>
      <c r="DNQ205" s="38"/>
      <c r="DNR205" s="38"/>
      <c r="DNS205" s="38"/>
      <c r="DNT205" s="38"/>
      <c r="DNU205" s="38"/>
      <c r="DNV205" s="38"/>
      <c r="DNW205" s="38"/>
      <c r="DNX205" s="38"/>
      <c r="DNY205" s="38"/>
      <c r="DNZ205" s="38"/>
      <c r="DOA205" s="38"/>
      <c r="DOB205" s="38"/>
      <c r="DOC205" s="38"/>
      <c r="DOD205" s="38"/>
      <c r="DOE205" s="38"/>
      <c r="DOF205" s="38"/>
      <c r="DOG205" s="38"/>
      <c r="DOH205" s="38"/>
      <c r="DOI205" s="38"/>
      <c r="DOJ205" s="38"/>
      <c r="DOK205" s="38"/>
      <c r="DOL205" s="38"/>
      <c r="DOM205" s="38"/>
      <c r="DON205" s="38"/>
      <c r="DOO205" s="38"/>
      <c r="DOP205" s="38"/>
      <c r="DOQ205" s="38"/>
      <c r="DOR205" s="38"/>
      <c r="DOS205" s="38"/>
      <c r="DOT205" s="38"/>
      <c r="DOU205" s="38"/>
      <c r="DOV205" s="38"/>
      <c r="DOW205" s="38"/>
      <c r="DOX205" s="38"/>
      <c r="DOY205" s="38"/>
      <c r="DOZ205" s="38"/>
      <c r="DPA205" s="38"/>
      <c r="DPB205" s="38"/>
      <c r="DPC205" s="38"/>
      <c r="DPD205" s="38"/>
      <c r="DPE205" s="38"/>
      <c r="DPF205" s="38"/>
      <c r="DPG205" s="38"/>
      <c r="DPH205" s="38"/>
      <c r="DPI205" s="38"/>
      <c r="DPJ205" s="38"/>
      <c r="DPK205" s="38"/>
      <c r="DPL205" s="38"/>
      <c r="DPM205" s="38"/>
      <c r="DPN205" s="38"/>
      <c r="DPO205" s="38"/>
      <c r="DPP205" s="38"/>
      <c r="DPQ205" s="38"/>
      <c r="DPR205" s="38"/>
      <c r="DPS205" s="38"/>
      <c r="DPT205" s="38"/>
      <c r="DPU205" s="38"/>
      <c r="DPV205" s="38"/>
      <c r="DPW205" s="38"/>
      <c r="DPX205" s="38"/>
      <c r="DPY205" s="38"/>
      <c r="DPZ205" s="38"/>
      <c r="DQA205" s="38"/>
      <c r="DQB205" s="38"/>
      <c r="DQC205" s="38"/>
      <c r="DQD205" s="38"/>
      <c r="DQE205" s="38"/>
      <c r="DQF205" s="38"/>
      <c r="DQG205" s="38"/>
      <c r="DQH205" s="38"/>
      <c r="DQI205" s="38"/>
      <c r="DQJ205" s="38"/>
      <c r="DQK205" s="38"/>
      <c r="DQL205" s="38"/>
      <c r="DQM205" s="38"/>
      <c r="DQN205" s="38"/>
      <c r="DQO205" s="38"/>
      <c r="DQP205" s="38"/>
      <c r="DQQ205" s="38"/>
      <c r="DQR205" s="38"/>
      <c r="DQS205" s="38"/>
      <c r="DQT205" s="38"/>
      <c r="DQU205" s="38"/>
      <c r="DQV205" s="38"/>
      <c r="DQW205" s="38"/>
      <c r="DQX205" s="38"/>
      <c r="DQY205" s="38"/>
      <c r="DQZ205" s="38"/>
      <c r="DRA205" s="38"/>
      <c r="DRB205" s="38"/>
      <c r="DRC205" s="38"/>
      <c r="DRD205" s="38"/>
      <c r="DRE205" s="38"/>
      <c r="DRF205" s="38"/>
      <c r="DRG205" s="38"/>
      <c r="DRH205" s="38"/>
      <c r="DRI205" s="38"/>
      <c r="DRJ205" s="38"/>
      <c r="DRK205" s="38"/>
      <c r="DRL205" s="38"/>
      <c r="DRM205" s="38"/>
      <c r="DRN205" s="38"/>
      <c r="DRO205" s="38"/>
      <c r="DRP205" s="38"/>
      <c r="DRQ205" s="38"/>
      <c r="DRR205" s="38"/>
      <c r="DRS205" s="38"/>
      <c r="DRT205" s="38"/>
      <c r="DRU205" s="38"/>
      <c r="DRV205" s="38"/>
      <c r="DRW205" s="38"/>
      <c r="DRX205" s="38"/>
      <c r="DRY205" s="38"/>
      <c r="DRZ205" s="38"/>
      <c r="DSA205" s="38"/>
      <c r="DSB205" s="38"/>
      <c r="DSC205" s="38"/>
      <c r="DSD205" s="38"/>
      <c r="DSE205" s="38"/>
      <c r="DSF205" s="38"/>
      <c r="DSG205" s="38"/>
      <c r="DSH205" s="38"/>
      <c r="DSI205" s="38"/>
      <c r="DSJ205" s="38"/>
      <c r="DSK205" s="38"/>
      <c r="DSL205" s="38"/>
      <c r="DSM205" s="38"/>
      <c r="DSN205" s="38"/>
      <c r="DSO205" s="38"/>
      <c r="DSP205" s="38"/>
      <c r="DSQ205" s="38"/>
      <c r="DSR205" s="38"/>
      <c r="DSS205" s="38"/>
      <c r="DST205" s="38"/>
      <c r="DSU205" s="38"/>
      <c r="DSV205" s="38"/>
      <c r="DSW205" s="38"/>
      <c r="DSX205" s="38"/>
      <c r="DSY205" s="38"/>
      <c r="DSZ205" s="38"/>
      <c r="DTA205" s="38"/>
      <c r="DTB205" s="38"/>
      <c r="DTC205" s="38"/>
      <c r="DTD205" s="38"/>
      <c r="DTE205" s="38"/>
      <c r="DTF205" s="38"/>
      <c r="DTG205" s="38"/>
      <c r="DTH205" s="38"/>
      <c r="DTI205" s="38"/>
      <c r="DTJ205" s="38"/>
      <c r="DTK205" s="38"/>
      <c r="DTL205" s="38"/>
      <c r="DTM205" s="38"/>
      <c r="DTN205" s="38"/>
      <c r="DTO205" s="38"/>
      <c r="DTP205" s="38"/>
      <c r="DTQ205" s="38"/>
      <c r="DTR205" s="38"/>
      <c r="DTS205" s="38"/>
      <c r="DTT205" s="38"/>
      <c r="DTU205" s="38"/>
      <c r="DTV205" s="38"/>
      <c r="DTW205" s="38"/>
      <c r="DTX205" s="38"/>
      <c r="DTY205" s="38"/>
      <c r="DTZ205" s="38"/>
      <c r="DUA205" s="38"/>
      <c r="DUB205" s="38"/>
      <c r="DUC205" s="38"/>
      <c r="DUD205" s="38"/>
      <c r="DUE205" s="38"/>
      <c r="DUF205" s="38"/>
      <c r="DUG205" s="38"/>
      <c r="DUH205" s="38"/>
      <c r="DUI205" s="38"/>
      <c r="DUJ205" s="38"/>
      <c r="DUK205" s="38"/>
      <c r="DUL205" s="38"/>
      <c r="DUM205" s="38"/>
      <c r="DUN205" s="38"/>
      <c r="DUO205" s="38"/>
      <c r="DUP205" s="38"/>
      <c r="DUQ205" s="38"/>
      <c r="DUR205" s="38"/>
      <c r="DUS205" s="38"/>
      <c r="DUT205" s="38"/>
      <c r="DUU205" s="38"/>
      <c r="DUV205" s="38"/>
      <c r="DUW205" s="38"/>
      <c r="DUX205" s="38"/>
      <c r="DUY205" s="38"/>
      <c r="DUZ205" s="38"/>
      <c r="DVA205" s="38"/>
      <c r="DVB205" s="38"/>
      <c r="DVC205" s="38"/>
      <c r="DVD205" s="38"/>
      <c r="DVE205" s="38"/>
      <c r="DVF205" s="38"/>
      <c r="DVG205" s="38"/>
      <c r="DVH205" s="38"/>
      <c r="DVI205" s="38"/>
      <c r="DVJ205" s="38"/>
      <c r="DVK205" s="38"/>
      <c r="DVL205" s="38"/>
      <c r="DVM205" s="38"/>
      <c r="DVN205" s="38"/>
      <c r="DVO205" s="38"/>
      <c r="DVP205" s="38"/>
      <c r="DVQ205" s="38"/>
      <c r="DVR205" s="38"/>
      <c r="DVS205" s="38"/>
      <c r="DVT205" s="38"/>
      <c r="DVU205" s="38"/>
      <c r="DVV205" s="38"/>
      <c r="DVW205" s="38"/>
      <c r="DVX205" s="38"/>
      <c r="DVY205" s="38"/>
      <c r="DVZ205" s="38"/>
      <c r="DWA205" s="38"/>
      <c r="DWB205" s="38"/>
      <c r="DWC205" s="38"/>
      <c r="DWD205" s="38"/>
      <c r="DWE205" s="38"/>
      <c r="DWF205" s="38"/>
      <c r="DWG205" s="38"/>
      <c r="DWH205" s="38"/>
      <c r="DWI205" s="38"/>
      <c r="DWJ205" s="38"/>
      <c r="DWK205" s="38"/>
      <c r="DWL205" s="38"/>
      <c r="DWM205" s="38"/>
      <c r="DWN205" s="38"/>
      <c r="DWO205" s="38"/>
      <c r="DWP205" s="38"/>
      <c r="DWQ205" s="38"/>
      <c r="DWR205" s="38"/>
      <c r="DWS205" s="38"/>
      <c r="DWT205" s="38"/>
      <c r="DWU205" s="38"/>
      <c r="DWV205" s="38"/>
      <c r="DWW205" s="38"/>
      <c r="DWX205" s="38"/>
      <c r="DWY205" s="38"/>
      <c r="DWZ205" s="38"/>
      <c r="DXA205" s="38"/>
      <c r="DXB205" s="38"/>
      <c r="DXC205" s="38"/>
      <c r="DXD205" s="38"/>
      <c r="DXE205" s="38"/>
      <c r="DXF205" s="38"/>
      <c r="DXG205" s="38"/>
      <c r="DXH205" s="38"/>
      <c r="DXI205" s="38"/>
      <c r="DXJ205" s="38"/>
      <c r="DXK205" s="38"/>
      <c r="DXL205" s="38"/>
      <c r="DXM205" s="38"/>
      <c r="DXN205" s="38"/>
      <c r="DXO205" s="38"/>
      <c r="DXP205" s="38"/>
      <c r="DXQ205" s="38"/>
      <c r="DXR205" s="38"/>
      <c r="DXS205" s="38"/>
      <c r="DXT205" s="38"/>
      <c r="DXU205" s="38"/>
      <c r="DXV205" s="38"/>
      <c r="DXW205" s="38"/>
      <c r="DXX205" s="38"/>
      <c r="DXY205" s="38"/>
      <c r="DXZ205" s="38"/>
      <c r="DYA205" s="38"/>
      <c r="DYB205" s="38"/>
      <c r="DYC205" s="38"/>
      <c r="DYD205" s="38"/>
      <c r="DYE205" s="38"/>
      <c r="DYF205" s="38"/>
      <c r="DYG205" s="38"/>
      <c r="DYH205" s="38"/>
      <c r="DYI205" s="38"/>
      <c r="DYJ205" s="38"/>
      <c r="DYK205" s="38"/>
      <c r="DYL205" s="38"/>
      <c r="DYM205" s="38"/>
      <c r="DYN205" s="38"/>
      <c r="DYO205" s="38"/>
      <c r="DYP205" s="38"/>
      <c r="DYQ205" s="38"/>
      <c r="DYR205" s="38"/>
      <c r="DYS205" s="38"/>
      <c r="DYT205" s="38"/>
      <c r="DYU205" s="38"/>
      <c r="DYV205" s="38"/>
      <c r="DYW205" s="38"/>
      <c r="DYX205" s="38"/>
      <c r="DYY205" s="38"/>
      <c r="DYZ205" s="38"/>
      <c r="DZA205" s="38"/>
      <c r="DZB205" s="38"/>
      <c r="DZC205" s="38"/>
      <c r="DZD205" s="38"/>
      <c r="DZE205" s="38"/>
      <c r="DZF205" s="38"/>
      <c r="DZG205" s="38"/>
      <c r="DZH205" s="38"/>
      <c r="DZI205" s="38"/>
      <c r="DZJ205" s="38"/>
      <c r="DZK205" s="38"/>
      <c r="DZL205" s="38"/>
      <c r="DZM205" s="38"/>
      <c r="DZN205" s="38"/>
      <c r="DZO205" s="38"/>
      <c r="DZP205" s="38"/>
      <c r="DZQ205" s="38"/>
      <c r="DZR205" s="38"/>
      <c r="DZS205" s="38"/>
      <c r="DZT205" s="38"/>
      <c r="DZU205" s="38"/>
      <c r="DZV205" s="38"/>
      <c r="DZW205" s="38"/>
      <c r="DZX205" s="38"/>
      <c r="DZY205" s="38"/>
      <c r="DZZ205" s="38"/>
      <c r="EAA205" s="38"/>
      <c r="EAB205" s="38"/>
      <c r="EAC205" s="38"/>
      <c r="EAD205" s="38"/>
      <c r="EAE205" s="38"/>
      <c r="EAF205" s="38"/>
      <c r="EAG205" s="38"/>
      <c r="EAH205" s="38"/>
      <c r="EAI205" s="38"/>
      <c r="EAJ205" s="38"/>
      <c r="EAK205" s="38"/>
      <c r="EAL205" s="38"/>
      <c r="EAM205" s="38"/>
      <c r="EAN205" s="38"/>
      <c r="EAO205" s="38"/>
      <c r="EAP205" s="38"/>
      <c r="EAQ205" s="38"/>
      <c r="EAR205" s="38"/>
      <c r="EAS205" s="38"/>
      <c r="EAT205" s="38"/>
      <c r="EAU205" s="38"/>
      <c r="EAV205" s="38"/>
      <c r="EAW205" s="38"/>
      <c r="EAX205" s="38"/>
      <c r="EAY205" s="38"/>
      <c r="EAZ205" s="38"/>
      <c r="EBA205" s="38"/>
      <c r="EBB205" s="38"/>
      <c r="EBC205" s="38"/>
      <c r="EBD205" s="38"/>
      <c r="EBE205" s="38"/>
      <c r="EBF205" s="38"/>
      <c r="EBG205" s="38"/>
      <c r="EBH205" s="38"/>
      <c r="EBI205" s="38"/>
      <c r="EBJ205" s="38"/>
      <c r="EBK205" s="38"/>
      <c r="EBL205" s="38"/>
      <c r="EBM205" s="38"/>
      <c r="EBN205" s="38"/>
      <c r="EBO205" s="38"/>
      <c r="EBP205" s="38"/>
      <c r="EBQ205" s="38"/>
      <c r="EBR205" s="38"/>
      <c r="EBS205" s="38"/>
      <c r="EBT205" s="38"/>
      <c r="EBU205" s="38"/>
      <c r="EBV205" s="38"/>
      <c r="EBW205" s="38"/>
      <c r="EBX205" s="38"/>
      <c r="EBY205" s="38"/>
      <c r="EBZ205" s="38"/>
      <c r="ECA205" s="38"/>
      <c r="ECB205" s="38"/>
      <c r="ECC205" s="38"/>
      <c r="ECD205" s="38"/>
      <c r="ECE205" s="38"/>
      <c r="ECF205" s="38"/>
      <c r="ECG205" s="38"/>
      <c r="ECH205" s="38"/>
      <c r="ECI205" s="38"/>
      <c r="ECJ205" s="38"/>
      <c r="ECK205" s="38"/>
      <c r="ECL205" s="38"/>
      <c r="ECM205" s="38"/>
      <c r="ECN205" s="38"/>
      <c r="ECO205" s="38"/>
      <c r="ECP205" s="38"/>
      <c r="ECQ205" s="38"/>
      <c r="ECR205" s="38"/>
      <c r="ECS205" s="38"/>
      <c r="ECT205" s="38"/>
      <c r="ECU205" s="38"/>
      <c r="ECV205" s="38"/>
      <c r="ECW205" s="38"/>
      <c r="ECX205" s="38"/>
      <c r="ECY205" s="38"/>
      <c r="ECZ205" s="38"/>
      <c r="EDA205" s="38"/>
      <c r="EDB205" s="38"/>
      <c r="EDC205" s="38"/>
      <c r="EDD205" s="38"/>
      <c r="EDE205" s="38"/>
      <c r="EDF205" s="38"/>
      <c r="EDG205" s="38"/>
      <c r="EDH205" s="38"/>
      <c r="EDI205" s="38"/>
      <c r="EDJ205" s="38"/>
      <c r="EDK205" s="38"/>
      <c r="EDL205" s="38"/>
      <c r="EDM205" s="38"/>
      <c r="EDN205" s="38"/>
      <c r="EDO205" s="38"/>
      <c r="EDP205" s="38"/>
      <c r="EDQ205" s="38"/>
      <c r="EDR205" s="38"/>
      <c r="EDS205" s="38"/>
      <c r="EDT205" s="38"/>
      <c r="EDU205" s="38"/>
      <c r="EDV205" s="38"/>
      <c r="EDW205" s="38"/>
      <c r="EDX205" s="38"/>
      <c r="EDY205" s="38"/>
      <c r="EDZ205" s="38"/>
      <c r="EEA205" s="38"/>
      <c r="EEB205" s="38"/>
      <c r="EEC205" s="38"/>
      <c r="EED205" s="38"/>
      <c r="EEE205" s="38"/>
      <c r="EEF205" s="38"/>
      <c r="EEG205" s="38"/>
      <c r="EEH205" s="38"/>
      <c r="EEI205" s="38"/>
      <c r="EEJ205" s="38"/>
      <c r="EEK205" s="38"/>
      <c r="EEL205" s="38"/>
      <c r="EEM205" s="38"/>
      <c r="EEN205" s="38"/>
      <c r="EEO205" s="38"/>
      <c r="EEP205" s="38"/>
      <c r="EEQ205" s="38"/>
      <c r="EER205" s="38"/>
      <c r="EES205" s="38"/>
      <c r="EET205" s="38"/>
      <c r="EEU205" s="38"/>
      <c r="EEV205" s="38"/>
      <c r="EEW205" s="38"/>
      <c r="EEX205" s="38"/>
      <c r="EEY205" s="38"/>
      <c r="EEZ205" s="38"/>
      <c r="EFA205" s="38"/>
      <c r="EFB205" s="38"/>
      <c r="EFC205" s="38"/>
      <c r="EFD205" s="38"/>
      <c r="EFE205" s="38"/>
      <c r="EFF205" s="38"/>
      <c r="EFG205" s="38"/>
      <c r="EFH205" s="38"/>
      <c r="EFI205" s="38"/>
      <c r="EFJ205" s="38"/>
      <c r="EFK205" s="38"/>
      <c r="EFL205" s="38"/>
      <c r="EFM205" s="38"/>
      <c r="EFN205" s="38"/>
      <c r="EFO205" s="38"/>
      <c r="EFP205" s="38"/>
      <c r="EFQ205" s="38"/>
      <c r="EFR205" s="38"/>
      <c r="EFS205" s="38"/>
      <c r="EFT205" s="38"/>
      <c r="EFU205" s="38"/>
      <c r="EFV205" s="38"/>
      <c r="EFW205" s="38"/>
      <c r="EFX205" s="38"/>
      <c r="EFY205" s="38"/>
      <c r="EFZ205" s="38"/>
      <c r="EGA205" s="38"/>
      <c r="EGB205" s="38"/>
      <c r="EGC205" s="38"/>
      <c r="EGD205" s="38"/>
      <c r="EGE205" s="38"/>
      <c r="EGF205" s="38"/>
      <c r="EGG205" s="38"/>
      <c r="EGH205" s="38"/>
      <c r="EGI205" s="38"/>
      <c r="EGJ205" s="38"/>
      <c r="EGK205" s="38"/>
      <c r="EGL205" s="38"/>
      <c r="EGM205" s="38"/>
      <c r="EGN205" s="38"/>
      <c r="EGO205" s="38"/>
      <c r="EGP205" s="38"/>
      <c r="EGQ205" s="38"/>
      <c r="EGR205" s="38"/>
      <c r="EGS205" s="38"/>
      <c r="EGT205" s="38"/>
      <c r="EGU205" s="38"/>
      <c r="EGV205" s="38"/>
      <c r="EGW205" s="38"/>
      <c r="EGX205" s="38"/>
      <c r="EGY205" s="38"/>
      <c r="EGZ205" s="38"/>
      <c r="EHA205" s="38"/>
      <c r="EHB205" s="38"/>
      <c r="EHC205" s="38"/>
      <c r="EHD205" s="38"/>
      <c r="EHE205" s="38"/>
      <c r="EHF205" s="38"/>
      <c r="EHG205" s="38"/>
      <c r="EHH205" s="38"/>
      <c r="EHI205" s="38"/>
      <c r="EHJ205" s="38"/>
      <c r="EHK205" s="38"/>
      <c r="EHL205" s="38"/>
      <c r="EHM205" s="38"/>
      <c r="EHN205" s="38"/>
      <c r="EHO205" s="38"/>
      <c r="EHP205" s="38"/>
      <c r="EHQ205" s="38"/>
      <c r="EHR205" s="38"/>
      <c r="EHS205" s="38"/>
      <c r="EHT205" s="38"/>
      <c r="EHU205" s="38"/>
      <c r="EHV205" s="38"/>
      <c r="EHW205" s="38"/>
      <c r="EHX205" s="38"/>
      <c r="EHY205" s="38"/>
      <c r="EHZ205" s="38"/>
      <c r="EIA205" s="38"/>
      <c r="EIB205" s="38"/>
      <c r="EIC205" s="38"/>
      <c r="EID205" s="38"/>
      <c r="EIE205" s="38"/>
      <c r="EIF205" s="38"/>
      <c r="EIG205" s="38"/>
      <c r="EIH205" s="38"/>
      <c r="EII205" s="38"/>
      <c r="EIJ205" s="38"/>
      <c r="EIK205" s="38"/>
      <c r="EIL205" s="38"/>
      <c r="EIM205" s="38"/>
      <c r="EIN205" s="38"/>
      <c r="EIO205" s="38"/>
      <c r="EIP205" s="38"/>
      <c r="EIQ205" s="38"/>
      <c r="EIR205" s="38"/>
      <c r="EIS205" s="38"/>
      <c r="EIT205" s="38"/>
      <c r="EIU205" s="38"/>
      <c r="EIV205" s="38"/>
      <c r="EIW205" s="38"/>
      <c r="EIX205" s="38"/>
      <c r="EIY205" s="38"/>
      <c r="EIZ205" s="38"/>
      <c r="EJA205" s="38"/>
      <c r="EJB205" s="38"/>
      <c r="EJC205" s="38"/>
      <c r="EJD205" s="38"/>
      <c r="EJE205" s="38"/>
      <c r="EJF205" s="38"/>
      <c r="EJG205" s="38"/>
      <c r="EJH205" s="38"/>
      <c r="EJI205" s="38"/>
      <c r="EJJ205" s="38"/>
      <c r="EJK205" s="38"/>
      <c r="EJL205" s="38"/>
      <c r="EJM205" s="38"/>
      <c r="EJN205" s="38"/>
      <c r="EJO205" s="38"/>
      <c r="EJP205" s="38"/>
      <c r="EJQ205" s="38"/>
      <c r="EJR205" s="38"/>
      <c r="EJS205" s="38"/>
      <c r="EJT205" s="38"/>
      <c r="EJU205" s="38"/>
      <c r="EJV205" s="38"/>
      <c r="EJW205" s="38"/>
      <c r="EJX205" s="38"/>
      <c r="EJY205" s="38"/>
      <c r="EJZ205" s="38"/>
      <c r="EKA205" s="38"/>
      <c r="EKB205" s="38"/>
      <c r="EKC205" s="38"/>
      <c r="EKD205" s="38"/>
      <c r="EKE205" s="38"/>
      <c r="EKF205" s="38"/>
      <c r="EKG205" s="38"/>
      <c r="EKH205" s="38"/>
      <c r="EKI205" s="38"/>
      <c r="EKJ205" s="38"/>
      <c r="EKK205" s="38"/>
      <c r="EKL205" s="38"/>
      <c r="EKM205" s="38"/>
      <c r="EKN205" s="38"/>
      <c r="EKO205" s="38"/>
      <c r="EKP205" s="38"/>
      <c r="EKQ205" s="38"/>
      <c r="EKR205" s="38"/>
      <c r="EKS205" s="38"/>
      <c r="EKT205" s="38"/>
      <c r="EKU205" s="38"/>
      <c r="EKV205" s="38"/>
      <c r="EKW205" s="38"/>
      <c r="EKX205" s="38"/>
      <c r="EKY205" s="38"/>
      <c r="EKZ205" s="38"/>
      <c r="ELA205" s="38"/>
      <c r="ELB205" s="38"/>
      <c r="ELC205" s="38"/>
      <c r="ELD205" s="38"/>
      <c r="ELE205" s="38"/>
      <c r="ELF205" s="38"/>
      <c r="ELG205" s="38"/>
      <c r="ELH205" s="38"/>
      <c r="ELI205" s="38"/>
      <c r="ELJ205" s="38"/>
      <c r="ELK205" s="38"/>
      <c r="ELL205" s="38"/>
      <c r="ELM205" s="38"/>
      <c r="ELN205" s="38"/>
      <c r="ELO205" s="38"/>
      <c r="ELP205" s="38"/>
      <c r="ELQ205" s="38"/>
      <c r="ELR205" s="38"/>
      <c r="ELS205" s="38"/>
      <c r="ELT205" s="38"/>
      <c r="ELU205" s="38"/>
      <c r="ELV205" s="38"/>
      <c r="ELW205" s="38"/>
      <c r="ELX205" s="38"/>
      <c r="ELY205" s="38"/>
      <c r="ELZ205" s="38"/>
      <c r="EMA205" s="38"/>
      <c r="EMB205" s="38"/>
      <c r="EMC205" s="38"/>
      <c r="EMD205" s="38"/>
      <c r="EME205" s="38"/>
      <c r="EMF205" s="38"/>
      <c r="EMG205" s="38"/>
      <c r="EMH205" s="38"/>
      <c r="EMI205" s="38"/>
      <c r="EMJ205" s="38"/>
      <c r="EMK205" s="38"/>
      <c r="EML205" s="38"/>
      <c r="EMM205" s="38"/>
      <c r="EMN205" s="38"/>
      <c r="EMO205" s="38"/>
      <c r="EMP205" s="38"/>
      <c r="EMQ205" s="38"/>
      <c r="EMR205" s="38"/>
      <c r="EMS205" s="38"/>
      <c r="EMT205" s="38"/>
      <c r="EMU205" s="38"/>
      <c r="EMV205" s="38"/>
      <c r="EMW205" s="38"/>
      <c r="EMX205" s="38"/>
      <c r="EMY205" s="38"/>
      <c r="EMZ205" s="38"/>
      <c r="ENA205" s="38"/>
      <c r="ENB205" s="38"/>
      <c r="ENC205" s="38"/>
      <c r="END205" s="38"/>
      <c r="ENE205" s="38"/>
      <c r="ENF205" s="38"/>
      <c r="ENG205" s="38"/>
      <c r="ENH205" s="38"/>
      <c r="ENI205" s="38"/>
      <c r="ENJ205" s="38"/>
      <c r="ENK205" s="38"/>
      <c r="ENL205" s="38"/>
      <c r="ENM205" s="38"/>
      <c r="ENN205" s="38"/>
      <c r="ENO205" s="38"/>
      <c r="ENP205" s="38"/>
      <c r="ENQ205" s="38"/>
      <c r="ENR205" s="38"/>
      <c r="ENS205" s="38"/>
      <c r="ENT205" s="38"/>
      <c r="ENU205" s="38"/>
      <c r="ENV205" s="38"/>
      <c r="ENW205" s="38"/>
      <c r="ENX205" s="38"/>
      <c r="ENY205" s="38"/>
      <c r="ENZ205" s="38"/>
      <c r="EOA205" s="38"/>
      <c r="EOB205" s="38"/>
      <c r="EOC205" s="38"/>
      <c r="EOD205" s="38"/>
      <c r="EOE205" s="38"/>
      <c r="EOF205" s="38"/>
      <c r="EOG205" s="38"/>
      <c r="EOH205" s="38"/>
      <c r="EOI205" s="38"/>
      <c r="EOJ205" s="38"/>
      <c r="EOK205" s="38"/>
      <c r="EOL205" s="38"/>
      <c r="EOM205" s="38"/>
      <c r="EON205" s="38"/>
      <c r="EOO205" s="38"/>
      <c r="EOP205" s="38"/>
      <c r="EOQ205" s="38"/>
      <c r="EOR205" s="38"/>
      <c r="EOS205" s="38"/>
      <c r="EOT205" s="38"/>
      <c r="EOU205" s="38"/>
      <c r="EOV205" s="38"/>
      <c r="EOW205" s="38"/>
      <c r="EOX205" s="38"/>
      <c r="EOY205" s="38"/>
      <c r="EOZ205" s="38"/>
      <c r="EPA205" s="38"/>
      <c r="EPB205" s="38"/>
      <c r="EPC205" s="38"/>
      <c r="EPD205" s="38"/>
      <c r="EPE205" s="38"/>
      <c r="EPF205" s="38"/>
      <c r="EPG205" s="38"/>
      <c r="EPH205" s="38"/>
      <c r="EPI205" s="38"/>
      <c r="EPJ205" s="38"/>
      <c r="EPK205" s="38"/>
      <c r="EPL205" s="38"/>
      <c r="EPM205" s="38"/>
      <c r="EPN205" s="38"/>
      <c r="EPO205" s="38"/>
      <c r="EPP205" s="38"/>
      <c r="EPQ205" s="38"/>
      <c r="EPR205" s="38"/>
      <c r="EPS205" s="38"/>
      <c r="EPT205" s="38"/>
      <c r="EPU205" s="38"/>
      <c r="EPV205" s="38"/>
      <c r="EPW205" s="38"/>
      <c r="EPX205" s="38"/>
      <c r="EPY205" s="38"/>
      <c r="EPZ205" s="38"/>
      <c r="EQA205" s="38"/>
      <c r="EQB205" s="38"/>
      <c r="EQC205" s="38"/>
      <c r="EQD205" s="38"/>
      <c r="EQE205" s="38"/>
      <c r="EQF205" s="38"/>
      <c r="EQG205" s="38"/>
      <c r="EQH205" s="38"/>
      <c r="EQI205" s="38"/>
      <c r="EQJ205" s="38"/>
      <c r="EQK205" s="38"/>
      <c r="EQL205" s="38"/>
      <c r="EQM205" s="38"/>
      <c r="EQN205" s="38"/>
      <c r="EQO205" s="38"/>
      <c r="EQP205" s="38"/>
      <c r="EQQ205" s="38"/>
      <c r="EQR205" s="38"/>
      <c r="EQS205" s="38"/>
      <c r="EQT205" s="38"/>
      <c r="EQU205" s="38"/>
      <c r="EQV205" s="38"/>
      <c r="EQW205" s="38"/>
      <c r="EQX205" s="38"/>
      <c r="EQY205" s="38"/>
      <c r="EQZ205" s="38"/>
      <c r="ERA205" s="38"/>
      <c r="ERB205" s="38"/>
      <c r="ERC205" s="38"/>
      <c r="ERD205" s="38"/>
      <c r="ERE205" s="38"/>
      <c r="ERF205" s="38"/>
      <c r="ERG205" s="38"/>
      <c r="ERH205" s="38"/>
      <c r="ERI205" s="38"/>
      <c r="ERJ205" s="38"/>
      <c r="ERK205" s="38"/>
      <c r="ERL205" s="38"/>
      <c r="ERM205" s="38"/>
      <c r="ERN205" s="38"/>
      <c r="ERO205" s="38"/>
      <c r="ERP205" s="38"/>
      <c r="ERQ205" s="38"/>
      <c r="ERR205" s="38"/>
      <c r="ERS205" s="38"/>
      <c r="ERT205" s="38"/>
      <c r="ERU205" s="38"/>
      <c r="ERV205" s="38"/>
      <c r="ERW205" s="38"/>
      <c r="ERX205" s="38"/>
      <c r="ERY205" s="38"/>
      <c r="ERZ205" s="38"/>
      <c r="ESA205" s="38"/>
      <c r="ESB205" s="38"/>
      <c r="ESC205" s="38"/>
      <c r="ESD205" s="38"/>
      <c r="ESE205" s="38"/>
      <c r="ESF205" s="38"/>
      <c r="ESG205" s="38"/>
      <c r="ESH205" s="38"/>
      <c r="ESI205" s="38"/>
      <c r="ESJ205" s="38"/>
      <c r="ESK205" s="38"/>
      <c r="ESL205" s="38"/>
      <c r="ESM205" s="38"/>
      <c r="ESN205" s="38"/>
      <c r="ESO205" s="38"/>
      <c r="ESP205" s="38"/>
      <c r="ESQ205" s="38"/>
      <c r="ESR205" s="38"/>
      <c r="ESS205" s="38"/>
      <c r="EST205" s="38"/>
      <c r="ESU205" s="38"/>
      <c r="ESV205" s="38"/>
      <c r="ESW205" s="38"/>
      <c r="ESX205" s="38"/>
      <c r="ESY205" s="38"/>
      <c r="ESZ205" s="38"/>
      <c r="ETA205" s="38"/>
      <c r="ETB205" s="38"/>
      <c r="ETC205" s="38"/>
      <c r="ETD205" s="38"/>
      <c r="ETE205" s="38"/>
      <c r="ETF205" s="38"/>
      <c r="ETG205" s="38"/>
      <c r="ETH205" s="38"/>
      <c r="ETI205" s="38"/>
      <c r="ETJ205" s="38"/>
      <c r="ETK205" s="38"/>
      <c r="ETL205" s="38"/>
      <c r="ETM205" s="38"/>
      <c r="ETN205" s="38"/>
      <c r="ETO205" s="38"/>
      <c r="ETP205" s="38"/>
      <c r="ETQ205" s="38"/>
      <c r="ETR205" s="38"/>
      <c r="ETS205" s="38"/>
      <c r="ETT205" s="38"/>
      <c r="ETU205" s="38"/>
      <c r="ETV205" s="38"/>
      <c r="ETW205" s="38"/>
      <c r="ETX205" s="38"/>
      <c r="ETY205" s="38"/>
      <c r="ETZ205" s="38"/>
      <c r="EUA205" s="38"/>
      <c r="EUB205" s="38"/>
      <c r="EUC205" s="38"/>
      <c r="EUD205" s="38"/>
      <c r="EUE205" s="38"/>
      <c r="EUF205" s="38"/>
      <c r="EUG205" s="38"/>
      <c r="EUH205" s="38"/>
      <c r="EUI205" s="38"/>
      <c r="EUJ205" s="38"/>
      <c r="EUK205" s="38"/>
      <c r="EUL205" s="38"/>
      <c r="EUM205" s="38"/>
      <c r="EUN205" s="38"/>
      <c r="EUO205" s="38"/>
      <c r="EUP205" s="38"/>
      <c r="EUQ205" s="38"/>
      <c r="EUR205" s="38"/>
      <c r="EUS205" s="38"/>
      <c r="EUT205" s="38"/>
      <c r="EUU205" s="38"/>
      <c r="EUV205" s="38"/>
      <c r="EUW205" s="38"/>
      <c r="EUX205" s="38"/>
      <c r="EUY205" s="38"/>
      <c r="EUZ205" s="38"/>
      <c r="EVA205" s="38"/>
      <c r="EVB205" s="38"/>
      <c r="EVC205" s="38"/>
      <c r="EVD205" s="38"/>
      <c r="EVE205" s="38"/>
      <c r="EVF205" s="38"/>
      <c r="EVG205" s="38"/>
      <c r="EVH205" s="38"/>
      <c r="EVI205" s="38"/>
      <c r="EVJ205" s="38"/>
      <c r="EVK205" s="38"/>
      <c r="EVL205" s="38"/>
      <c r="EVM205" s="38"/>
      <c r="EVN205" s="38"/>
      <c r="EVO205" s="38"/>
      <c r="EVP205" s="38"/>
      <c r="EVQ205" s="38"/>
      <c r="EVR205" s="38"/>
      <c r="EVS205" s="38"/>
      <c r="EVT205" s="38"/>
      <c r="EVU205" s="38"/>
      <c r="EVV205" s="38"/>
      <c r="EVW205" s="38"/>
      <c r="EVX205" s="38"/>
      <c r="EVY205" s="38"/>
      <c r="EVZ205" s="38"/>
      <c r="EWA205" s="38"/>
      <c r="EWB205" s="38"/>
      <c r="EWC205" s="38"/>
      <c r="EWD205" s="38"/>
      <c r="EWE205" s="38"/>
      <c r="EWF205" s="38"/>
      <c r="EWG205" s="38"/>
      <c r="EWH205" s="38"/>
      <c r="EWI205" s="38"/>
      <c r="EWJ205" s="38"/>
      <c r="EWK205" s="38"/>
      <c r="EWL205" s="38"/>
      <c r="EWM205" s="38"/>
      <c r="EWN205" s="38"/>
      <c r="EWO205" s="38"/>
      <c r="EWP205" s="38"/>
      <c r="EWQ205" s="38"/>
      <c r="EWR205" s="38"/>
      <c r="EWS205" s="38"/>
      <c r="EWT205" s="38"/>
      <c r="EWU205" s="38"/>
      <c r="EWV205" s="38"/>
      <c r="EWW205" s="38"/>
      <c r="EWX205" s="38"/>
      <c r="EWY205" s="38"/>
      <c r="EWZ205" s="38"/>
      <c r="EXA205" s="38"/>
      <c r="EXB205" s="38"/>
      <c r="EXC205" s="38"/>
      <c r="EXD205" s="38"/>
      <c r="EXE205" s="38"/>
      <c r="EXF205" s="38"/>
      <c r="EXG205" s="38"/>
      <c r="EXH205" s="38"/>
      <c r="EXI205" s="38"/>
      <c r="EXJ205" s="38"/>
      <c r="EXK205" s="38"/>
      <c r="EXL205" s="38"/>
      <c r="EXM205" s="38"/>
      <c r="EXN205" s="38"/>
      <c r="EXO205" s="38"/>
      <c r="EXP205" s="38"/>
      <c r="EXQ205" s="38"/>
      <c r="EXR205" s="38"/>
      <c r="EXS205" s="38"/>
      <c r="EXT205" s="38"/>
      <c r="EXU205" s="38"/>
      <c r="EXV205" s="38"/>
      <c r="EXW205" s="38"/>
      <c r="EXX205" s="38"/>
      <c r="EXY205" s="38"/>
      <c r="EXZ205" s="38"/>
      <c r="EYA205" s="38"/>
      <c r="EYB205" s="38"/>
      <c r="EYC205" s="38"/>
      <c r="EYD205" s="38"/>
      <c r="EYE205" s="38"/>
      <c r="EYF205" s="38"/>
      <c r="EYG205" s="38"/>
      <c r="EYH205" s="38"/>
      <c r="EYI205" s="38"/>
      <c r="EYJ205" s="38"/>
      <c r="EYK205" s="38"/>
      <c r="EYL205" s="38"/>
      <c r="EYM205" s="38"/>
      <c r="EYN205" s="38"/>
      <c r="EYO205" s="38"/>
      <c r="EYP205" s="38"/>
      <c r="EYQ205" s="38"/>
      <c r="EYR205" s="38"/>
      <c r="EYS205" s="38"/>
      <c r="EYT205" s="38"/>
      <c r="EYU205" s="38"/>
      <c r="EYV205" s="38"/>
      <c r="EYW205" s="38"/>
      <c r="EYX205" s="38"/>
      <c r="EYY205" s="38"/>
      <c r="EYZ205" s="38"/>
      <c r="EZA205" s="38"/>
      <c r="EZB205" s="38"/>
      <c r="EZC205" s="38"/>
      <c r="EZD205" s="38"/>
      <c r="EZE205" s="38"/>
      <c r="EZF205" s="38"/>
      <c r="EZG205" s="38"/>
      <c r="EZH205" s="38"/>
      <c r="EZI205" s="38"/>
      <c r="EZJ205" s="38"/>
      <c r="EZK205" s="38"/>
      <c r="EZL205" s="38"/>
      <c r="EZM205" s="38"/>
      <c r="EZN205" s="38"/>
      <c r="EZO205" s="38"/>
      <c r="EZP205" s="38"/>
      <c r="EZQ205" s="38"/>
      <c r="EZR205" s="38"/>
      <c r="EZS205" s="38"/>
      <c r="EZT205" s="38"/>
      <c r="EZU205" s="38"/>
      <c r="EZV205" s="38"/>
      <c r="EZW205" s="38"/>
      <c r="EZX205" s="38"/>
      <c r="EZY205" s="38"/>
      <c r="EZZ205" s="38"/>
      <c r="FAA205" s="38"/>
      <c r="FAB205" s="38"/>
      <c r="FAC205" s="38"/>
      <c r="FAD205" s="38"/>
      <c r="FAE205" s="38"/>
      <c r="FAF205" s="38"/>
      <c r="FAG205" s="38"/>
      <c r="FAH205" s="38"/>
      <c r="FAI205" s="38"/>
      <c r="FAJ205" s="38"/>
      <c r="FAK205" s="38"/>
      <c r="FAL205" s="38"/>
      <c r="FAM205" s="38"/>
      <c r="FAN205" s="38"/>
      <c r="FAO205" s="38"/>
      <c r="FAP205" s="38"/>
      <c r="FAQ205" s="38"/>
      <c r="FAR205" s="38"/>
      <c r="FAS205" s="38"/>
      <c r="FAT205" s="38"/>
      <c r="FAU205" s="38"/>
      <c r="FAV205" s="38"/>
      <c r="FAW205" s="38"/>
      <c r="FAX205" s="38"/>
      <c r="FAY205" s="38"/>
      <c r="FAZ205" s="38"/>
      <c r="FBA205" s="38"/>
      <c r="FBB205" s="38"/>
      <c r="FBC205" s="38"/>
      <c r="FBD205" s="38"/>
      <c r="FBE205" s="38"/>
      <c r="FBF205" s="38"/>
      <c r="FBG205" s="38"/>
      <c r="FBH205" s="38"/>
      <c r="FBI205" s="38"/>
      <c r="FBJ205" s="38"/>
      <c r="FBK205" s="38"/>
      <c r="FBL205" s="38"/>
      <c r="FBM205" s="38"/>
      <c r="FBN205" s="38"/>
      <c r="FBO205" s="38"/>
      <c r="FBP205" s="38"/>
      <c r="FBQ205" s="38"/>
      <c r="FBR205" s="38"/>
      <c r="FBS205" s="38"/>
      <c r="FBT205" s="38"/>
      <c r="FBU205" s="38"/>
      <c r="FBV205" s="38"/>
      <c r="FBW205" s="38"/>
      <c r="FBX205" s="38"/>
      <c r="FBY205" s="38"/>
      <c r="FBZ205" s="38"/>
      <c r="FCA205" s="38"/>
      <c r="FCB205" s="38"/>
      <c r="FCC205" s="38"/>
      <c r="FCD205" s="38"/>
      <c r="FCE205" s="38"/>
      <c r="FCF205" s="38"/>
      <c r="FCG205" s="38"/>
      <c r="FCH205" s="38"/>
      <c r="FCI205" s="38"/>
      <c r="FCJ205" s="38"/>
      <c r="FCK205" s="38"/>
      <c r="FCL205" s="38"/>
      <c r="FCM205" s="38"/>
      <c r="FCN205" s="38"/>
      <c r="FCO205" s="38"/>
      <c r="FCP205" s="38"/>
      <c r="FCQ205" s="38"/>
      <c r="FCR205" s="38"/>
      <c r="FCS205" s="38"/>
      <c r="FCT205" s="38"/>
      <c r="FCU205" s="38"/>
      <c r="FCV205" s="38"/>
      <c r="FCW205" s="38"/>
      <c r="FCX205" s="38"/>
      <c r="FCY205" s="38"/>
      <c r="FCZ205" s="38"/>
      <c r="FDA205" s="38"/>
      <c r="FDB205" s="38"/>
      <c r="FDC205" s="38"/>
      <c r="FDD205" s="38"/>
      <c r="FDE205" s="38"/>
      <c r="FDF205" s="38"/>
      <c r="FDG205" s="38"/>
      <c r="FDH205" s="38"/>
      <c r="FDI205" s="38"/>
      <c r="FDJ205" s="38"/>
      <c r="FDK205" s="38"/>
      <c r="FDL205" s="38"/>
      <c r="FDM205" s="38"/>
      <c r="FDN205" s="38"/>
      <c r="FDO205" s="38"/>
      <c r="FDP205" s="38"/>
      <c r="FDQ205" s="38"/>
      <c r="FDR205" s="38"/>
      <c r="FDS205" s="38"/>
      <c r="FDT205" s="38"/>
      <c r="FDU205" s="38"/>
      <c r="FDV205" s="38"/>
      <c r="FDW205" s="38"/>
      <c r="FDX205" s="38"/>
      <c r="FDY205" s="38"/>
      <c r="FDZ205" s="38"/>
      <c r="FEA205" s="38"/>
      <c r="FEB205" s="38"/>
      <c r="FEC205" s="38"/>
      <c r="FED205" s="38"/>
      <c r="FEE205" s="38"/>
      <c r="FEF205" s="38"/>
      <c r="FEG205" s="38"/>
      <c r="FEH205" s="38"/>
      <c r="FEI205" s="38"/>
      <c r="FEJ205" s="38"/>
      <c r="FEK205" s="38"/>
      <c r="FEL205" s="38"/>
      <c r="FEM205" s="38"/>
      <c r="FEN205" s="38"/>
      <c r="FEO205" s="38"/>
      <c r="FEP205" s="38"/>
      <c r="FEQ205" s="38"/>
      <c r="FER205" s="38"/>
      <c r="FES205" s="38"/>
      <c r="FET205" s="38"/>
      <c r="FEU205" s="38"/>
      <c r="FEV205" s="38"/>
      <c r="FEW205" s="38"/>
      <c r="FEX205" s="38"/>
      <c r="FEY205" s="38"/>
      <c r="FEZ205" s="38"/>
      <c r="FFA205" s="38"/>
      <c r="FFB205" s="38"/>
      <c r="FFC205" s="38"/>
      <c r="FFD205" s="38"/>
      <c r="FFE205" s="38"/>
      <c r="FFF205" s="38"/>
      <c r="FFG205" s="38"/>
      <c r="FFH205" s="38"/>
      <c r="FFI205" s="38"/>
      <c r="FFJ205" s="38"/>
      <c r="FFK205" s="38"/>
      <c r="FFL205" s="38"/>
      <c r="FFM205" s="38"/>
      <c r="FFN205" s="38"/>
      <c r="FFO205" s="38"/>
      <c r="FFP205" s="38"/>
      <c r="FFQ205" s="38"/>
      <c r="FFR205" s="38"/>
      <c r="FFS205" s="38"/>
      <c r="FFT205" s="38"/>
      <c r="FFU205" s="38"/>
      <c r="FFV205" s="38"/>
      <c r="FFW205" s="38"/>
      <c r="FFX205" s="38"/>
      <c r="FFY205" s="38"/>
      <c r="FFZ205" s="38"/>
      <c r="FGA205" s="38"/>
      <c r="FGB205" s="38"/>
      <c r="FGC205" s="38"/>
      <c r="FGD205" s="38"/>
      <c r="FGE205" s="38"/>
      <c r="FGF205" s="38"/>
      <c r="FGG205" s="38"/>
      <c r="FGH205" s="38"/>
      <c r="FGI205" s="38"/>
      <c r="FGJ205" s="38"/>
      <c r="FGK205" s="38"/>
      <c r="FGL205" s="38"/>
      <c r="FGM205" s="38"/>
      <c r="FGN205" s="38"/>
      <c r="FGO205" s="38"/>
      <c r="FGP205" s="38"/>
      <c r="FGQ205" s="38"/>
      <c r="FGR205" s="38"/>
      <c r="FGS205" s="38"/>
      <c r="FGT205" s="38"/>
      <c r="FGU205" s="38"/>
      <c r="FGV205" s="38"/>
      <c r="FGW205" s="38"/>
      <c r="FGX205" s="38"/>
      <c r="FGY205" s="38"/>
      <c r="FGZ205" s="38"/>
      <c r="FHA205" s="38"/>
      <c r="FHB205" s="38"/>
      <c r="FHC205" s="38"/>
      <c r="FHD205" s="38"/>
      <c r="FHE205" s="38"/>
      <c r="FHF205" s="38"/>
      <c r="FHG205" s="38"/>
      <c r="FHH205" s="38"/>
      <c r="FHI205" s="38"/>
      <c r="FHJ205" s="38"/>
      <c r="FHK205" s="38"/>
      <c r="FHL205" s="38"/>
      <c r="FHM205" s="38"/>
      <c r="FHN205" s="38"/>
      <c r="FHO205" s="38"/>
      <c r="FHP205" s="38"/>
      <c r="FHQ205" s="38"/>
      <c r="FHR205" s="38"/>
      <c r="FHS205" s="38"/>
      <c r="FHT205" s="38"/>
      <c r="FHU205" s="38"/>
      <c r="FHV205" s="38"/>
      <c r="FHW205" s="38"/>
      <c r="FHX205" s="38"/>
      <c r="FHY205" s="38"/>
      <c r="FHZ205" s="38"/>
      <c r="FIA205" s="38"/>
      <c r="FIB205" s="38"/>
      <c r="FIC205" s="38"/>
      <c r="FID205" s="38"/>
      <c r="FIE205" s="38"/>
      <c r="FIF205" s="38"/>
      <c r="FIG205" s="38"/>
      <c r="FIH205" s="38"/>
      <c r="FII205" s="38"/>
      <c r="FIJ205" s="38"/>
      <c r="FIK205" s="38"/>
      <c r="FIL205" s="38"/>
      <c r="FIM205" s="38"/>
      <c r="FIN205" s="38"/>
      <c r="FIO205" s="38"/>
      <c r="FIP205" s="38"/>
      <c r="FIQ205" s="38"/>
      <c r="FIR205" s="38"/>
      <c r="FIS205" s="38"/>
      <c r="FIT205" s="38"/>
      <c r="FIU205" s="38"/>
      <c r="FIV205" s="38"/>
      <c r="FIW205" s="38"/>
      <c r="FIX205" s="38"/>
      <c r="FIY205" s="38"/>
      <c r="FIZ205" s="38"/>
      <c r="FJA205" s="38"/>
      <c r="FJB205" s="38"/>
      <c r="FJC205" s="38"/>
      <c r="FJD205" s="38"/>
      <c r="FJE205" s="38"/>
      <c r="FJF205" s="38"/>
      <c r="FJG205" s="38"/>
      <c r="FJH205" s="38"/>
      <c r="FJI205" s="38"/>
      <c r="FJJ205" s="38"/>
      <c r="FJK205" s="38"/>
      <c r="FJL205" s="38"/>
      <c r="FJM205" s="38"/>
      <c r="FJN205" s="38"/>
      <c r="FJO205" s="38"/>
      <c r="FJP205" s="38"/>
      <c r="FJQ205" s="38"/>
      <c r="FJR205" s="38"/>
      <c r="FJS205" s="38"/>
      <c r="FJT205" s="38"/>
      <c r="FJU205" s="38"/>
      <c r="FJV205" s="38"/>
      <c r="FJW205" s="38"/>
      <c r="FJX205" s="38"/>
      <c r="FJY205" s="38"/>
      <c r="FJZ205" s="38"/>
      <c r="FKA205" s="38"/>
      <c r="FKB205" s="38"/>
      <c r="FKC205" s="38"/>
      <c r="FKD205" s="38"/>
      <c r="FKE205" s="38"/>
      <c r="FKF205" s="38"/>
      <c r="FKG205" s="38"/>
      <c r="FKH205" s="38"/>
      <c r="FKI205" s="38"/>
      <c r="FKJ205" s="38"/>
      <c r="FKK205" s="38"/>
      <c r="FKL205" s="38"/>
      <c r="FKM205" s="38"/>
      <c r="FKN205" s="38"/>
      <c r="FKO205" s="38"/>
      <c r="FKP205" s="38"/>
      <c r="FKQ205" s="38"/>
      <c r="FKR205" s="38"/>
      <c r="FKS205" s="38"/>
      <c r="FKT205" s="38"/>
      <c r="FKU205" s="38"/>
      <c r="FKV205" s="38"/>
      <c r="FKW205" s="38"/>
      <c r="FKX205" s="38"/>
      <c r="FKY205" s="38"/>
      <c r="FKZ205" s="38"/>
      <c r="FLA205" s="38"/>
      <c r="FLB205" s="38"/>
      <c r="FLC205" s="38"/>
      <c r="FLD205" s="38"/>
      <c r="FLE205" s="38"/>
      <c r="FLF205" s="38"/>
      <c r="FLG205" s="38"/>
      <c r="FLH205" s="38"/>
      <c r="FLI205" s="38"/>
      <c r="FLJ205" s="38"/>
      <c r="FLK205" s="38"/>
      <c r="FLL205" s="38"/>
      <c r="FLM205" s="38"/>
      <c r="FLN205" s="38"/>
      <c r="FLO205" s="38"/>
      <c r="FLP205" s="38"/>
      <c r="FLQ205" s="38"/>
      <c r="FLR205" s="38"/>
      <c r="FLS205" s="38"/>
      <c r="FLT205" s="38"/>
      <c r="FLU205" s="38"/>
      <c r="FLV205" s="38"/>
      <c r="FLW205" s="38"/>
      <c r="FLX205" s="38"/>
      <c r="FLY205" s="38"/>
      <c r="FLZ205" s="38"/>
      <c r="FMA205" s="38"/>
      <c r="FMB205" s="38"/>
      <c r="FMC205" s="38"/>
      <c r="FMD205" s="38"/>
      <c r="FME205" s="38"/>
      <c r="FMF205" s="38"/>
      <c r="FMG205" s="38"/>
      <c r="FMH205" s="38"/>
      <c r="FMI205" s="38"/>
      <c r="FMJ205" s="38"/>
      <c r="FMK205" s="38"/>
      <c r="FML205" s="38"/>
      <c r="FMM205" s="38"/>
      <c r="FMN205" s="38"/>
      <c r="FMO205" s="38"/>
      <c r="FMP205" s="38"/>
      <c r="FMQ205" s="38"/>
      <c r="FMR205" s="38"/>
      <c r="FMS205" s="38"/>
      <c r="FMT205" s="38"/>
      <c r="FMU205" s="38"/>
      <c r="FMV205" s="38"/>
      <c r="FMW205" s="38"/>
      <c r="FMX205" s="38"/>
      <c r="FMY205" s="38"/>
      <c r="FMZ205" s="38"/>
      <c r="FNA205" s="38"/>
      <c r="FNB205" s="38"/>
      <c r="FNC205" s="38"/>
      <c r="FND205" s="38"/>
      <c r="FNE205" s="38"/>
      <c r="FNF205" s="38"/>
      <c r="FNG205" s="38"/>
      <c r="FNH205" s="38"/>
      <c r="FNI205" s="38"/>
      <c r="FNJ205" s="38"/>
      <c r="FNK205" s="38"/>
      <c r="FNL205" s="38"/>
      <c r="FNM205" s="38"/>
      <c r="FNN205" s="38"/>
      <c r="FNO205" s="38"/>
      <c r="FNP205" s="38"/>
      <c r="FNQ205" s="38"/>
      <c r="FNR205" s="38"/>
      <c r="FNS205" s="38"/>
      <c r="FNT205" s="38"/>
      <c r="FNU205" s="38"/>
      <c r="FNV205" s="38"/>
      <c r="FNW205" s="38"/>
      <c r="FNX205" s="38"/>
      <c r="FNY205" s="38"/>
      <c r="FNZ205" s="38"/>
      <c r="FOA205" s="38"/>
      <c r="FOB205" s="38"/>
      <c r="FOC205" s="38"/>
      <c r="FOD205" s="38"/>
      <c r="FOE205" s="38"/>
      <c r="FOF205" s="38"/>
      <c r="FOG205" s="38"/>
      <c r="FOH205" s="38"/>
      <c r="FOI205" s="38"/>
      <c r="FOJ205" s="38"/>
      <c r="FOK205" s="38"/>
      <c r="FOL205" s="38"/>
      <c r="FOM205" s="38"/>
      <c r="FON205" s="38"/>
      <c r="FOO205" s="38"/>
      <c r="FOP205" s="38"/>
      <c r="FOQ205" s="38"/>
      <c r="FOR205" s="38"/>
      <c r="FOS205" s="38"/>
      <c r="FOT205" s="38"/>
      <c r="FOU205" s="38"/>
      <c r="FOV205" s="38"/>
      <c r="FOW205" s="38"/>
      <c r="FOX205" s="38"/>
      <c r="FOY205" s="38"/>
      <c r="FOZ205" s="38"/>
      <c r="FPA205" s="38"/>
      <c r="FPB205" s="38"/>
      <c r="FPC205" s="38"/>
      <c r="FPD205" s="38"/>
      <c r="FPE205" s="38"/>
      <c r="FPF205" s="38"/>
      <c r="FPG205" s="38"/>
      <c r="FPH205" s="38"/>
      <c r="FPI205" s="38"/>
      <c r="FPJ205" s="38"/>
      <c r="FPK205" s="38"/>
      <c r="FPL205" s="38"/>
      <c r="FPM205" s="38"/>
      <c r="FPN205" s="38"/>
      <c r="FPO205" s="38"/>
      <c r="FPP205" s="38"/>
      <c r="FPQ205" s="38"/>
      <c r="FPR205" s="38"/>
      <c r="FPS205" s="38"/>
      <c r="FPT205" s="38"/>
      <c r="FPU205" s="38"/>
      <c r="FPV205" s="38"/>
      <c r="FPW205" s="38"/>
      <c r="FPX205" s="38"/>
      <c r="FPY205" s="38"/>
      <c r="FPZ205" s="38"/>
      <c r="FQA205" s="38"/>
      <c r="FQB205" s="38"/>
      <c r="FQC205" s="38"/>
      <c r="FQD205" s="38"/>
      <c r="FQE205" s="38"/>
      <c r="FQF205" s="38"/>
      <c r="FQG205" s="38"/>
      <c r="FQH205" s="38"/>
      <c r="FQI205" s="38"/>
      <c r="FQJ205" s="38"/>
      <c r="FQK205" s="38"/>
      <c r="FQL205" s="38"/>
      <c r="FQM205" s="38"/>
      <c r="FQN205" s="38"/>
      <c r="FQO205" s="38"/>
      <c r="FQP205" s="38"/>
      <c r="FQQ205" s="38"/>
      <c r="FQR205" s="38"/>
      <c r="FQS205" s="38"/>
      <c r="FQT205" s="38"/>
      <c r="FQU205" s="38"/>
      <c r="FQV205" s="38"/>
      <c r="FQW205" s="38"/>
      <c r="FQX205" s="38"/>
      <c r="FQY205" s="38"/>
      <c r="FQZ205" s="38"/>
      <c r="FRA205" s="38"/>
      <c r="FRB205" s="38"/>
      <c r="FRC205" s="38"/>
      <c r="FRD205" s="38"/>
      <c r="FRE205" s="38"/>
      <c r="FRF205" s="38"/>
      <c r="FRG205" s="38"/>
      <c r="FRH205" s="38"/>
      <c r="FRI205" s="38"/>
      <c r="FRJ205" s="38"/>
      <c r="FRK205" s="38"/>
      <c r="FRL205" s="38"/>
      <c r="FRM205" s="38"/>
      <c r="FRN205" s="38"/>
      <c r="FRO205" s="38"/>
      <c r="FRP205" s="38"/>
      <c r="FRQ205" s="38"/>
      <c r="FRR205" s="38"/>
      <c r="FRS205" s="38"/>
      <c r="FRT205" s="38"/>
      <c r="FRU205" s="38"/>
      <c r="FRV205" s="38"/>
      <c r="FRW205" s="38"/>
      <c r="FRX205" s="38"/>
      <c r="FRY205" s="38"/>
      <c r="FRZ205" s="38"/>
      <c r="FSA205" s="38"/>
      <c r="FSB205" s="38"/>
      <c r="FSC205" s="38"/>
      <c r="FSD205" s="38"/>
      <c r="FSE205" s="38"/>
      <c r="FSF205" s="38"/>
      <c r="FSG205" s="38"/>
      <c r="FSH205" s="38"/>
      <c r="FSI205" s="38"/>
      <c r="FSJ205" s="38"/>
      <c r="FSK205" s="38"/>
      <c r="FSL205" s="38"/>
      <c r="FSM205" s="38"/>
      <c r="FSN205" s="38"/>
      <c r="FSO205" s="38"/>
      <c r="FSP205" s="38"/>
      <c r="FSQ205" s="38"/>
      <c r="FSR205" s="38"/>
      <c r="FSS205" s="38"/>
      <c r="FST205" s="38"/>
      <c r="FSU205" s="38"/>
      <c r="FSV205" s="38"/>
      <c r="FSW205" s="38"/>
      <c r="FSX205" s="38"/>
      <c r="FSY205" s="38"/>
      <c r="FSZ205" s="38"/>
      <c r="FTA205" s="38"/>
      <c r="FTB205" s="38"/>
      <c r="FTC205" s="38"/>
      <c r="FTD205" s="38"/>
      <c r="FTE205" s="38"/>
      <c r="FTF205" s="38"/>
      <c r="FTG205" s="38"/>
      <c r="FTH205" s="38"/>
      <c r="FTI205" s="38"/>
      <c r="FTJ205" s="38"/>
      <c r="FTK205" s="38"/>
      <c r="FTL205" s="38"/>
      <c r="FTM205" s="38"/>
      <c r="FTN205" s="38"/>
      <c r="FTO205" s="38"/>
      <c r="FTP205" s="38"/>
      <c r="FTQ205" s="38"/>
      <c r="FTR205" s="38"/>
      <c r="FTS205" s="38"/>
      <c r="FTT205" s="38"/>
      <c r="FTU205" s="38"/>
      <c r="FTV205" s="38"/>
      <c r="FTW205" s="38"/>
      <c r="FTX205" s="38"/>
      <c r="FTY205" s="38"/>
      <c r="FTZ205" s="38"/>
      <c r="FUA205" s="38"/>
      <c r="FUB205" s="38"/>
      <c r="FUC205" s="38"/>
      <c r="FUD205" s="38"/>
      <c r="FUE205" s="38"/>
      <c r="FUF205" s="38"/>
      <c r="FUG205" s="38"/>
      <c r="FUH205" s="38"/>
      <c r="FUI205" s="38"/>
      <c r="FUJ205" s="38"/>
      <c r="FUK205" s="38"/>
      <c r="FUL205" s="38"/>
      <c r="FUM205" s="38"/>
      <c r="FUN205" s="38"/>
      <c r="FUO205" s="38"/>
      <c r="FUP205" s="38"/>
      <c r="FUQ205" s="38"/>
      <c r="FUR205" s="38"/>
      <c r="FUS205" s="38"/>
      <c r="FUT205" s="38"/>
      <c r="FUU205" s="38"/>
      <c r="FUV205" s="38"/>
      <c r="FUW205" s="38"/>
      <c r="FUX205" s="38"/>
      <c r="FUY205" s="38"/>
      <c r="FUZ205" s="38"/>
      <c r="FVA205" s="38"/>
      <c r="FVB205" s="38"/>
      <c r="FVC205" s="38"/>
      <c r="FVD205" s="38"/>
      <c r="FVE205" s="38"/>
      <c r="FVF205" s="38"/>
      <c r="FVG205" s="38"/>
      <c r="FVH205" s="38"/>
      <c r="FVI205" s="38"/>
      <c r="FVJ205" s="38"/>
      <c r="FVK205" s="38"/>
      <c r="FVL205" s="38"/>
      <c r="FVM205" s="38"/>
      <c r="FVN205" s="38"/>
      <c r="FVO205" s="38"/>
      <c r="FVP205" s="38"/>
      <c r="FVQ205" s="38"/>
      <c r="FVR205" s="38"/>
      <c r="FVS205" s="38"/>
      <c r="FVT205" s="38"/>
      <c r="FVU205" s="38"/>
      <c r="FVV205" s="38"/>
      <c r="FVW205" s="38"/>
      <c r="FVX205" s="38"/>
      <c r="FVY205" s="38"/>
      <c r="FVZ205" s="38"/>
      <c r="FWA205" s="38"/>
      <c r="FWB205" s="38"/>
      <c r="FWC205" s="38"/>
      <c r="FWD205" s="38"/>
      <c r="FWE205" s="38"/>
      <c r="FWF205" s="38"/>
      <c r="FWG205" s="38"/>
      <c r="FWH205" s="38"/>
      <c r="FWI205" s="38"/>
      <c r="FWJ205" s="38"/>
      <c r="FWK205" s="38"/>
      <c r="FWL205" s="38"/>
      <c r="FWM205" s="38"/>
      <c r="FWN205" s="38"/>
      <c r="FWO205" s="38"/>
      <c r="FWP205" s="38"/>
      <c r="FWQ205" s="38"/>
      <c r="FWR205" s="38"/>
      <c r="FWS205" s="38"/>
      <c r="FWT205" s="38"/>
      <c r="FWU205" s="38"/>
      <c r="FWV205" s="38"/>
      <c r="FWW205" s="38"/>
      <c r="FWX205" s="38"/>
      <c r="FWY205" s="38"/>
      <c r="FWZ205" s="38"/>
      <c r="FXA205" s="38"/>
      <c r="FXB205" s="38"/>
      <c r="FXC205" s="38"/>
      <c r="FXD205" s="38"/>
      <c r="FXE205" s="38"/>
      <c r="FXF205" s="38"/>
      <c r="FXG205" s="38"/>
      <c r="FXH205" s="38"/>
      <c r="FXI205" s="38"/>
      <c r="FXJ205" s="38"/>
      <c r="FXK205" s="38"/>
      <c r="FXL205" s="38"/>
      <c r="FXM205" s="38"/>
      <c r="FXN205" s="38"/>
      <c r="FXO205" s="38"/>
      <c r="FXP205" s="38"/>
      <c r="FXQ205" s="38"/>
      <c r="FXR205" s="38"/>
      <c r="FXS205" s="38"/>
      <c r="FXT205" s="38"/>
      <c r="FXU205" s="38"/>
      <c r="FXV205" s="38"/>
      <c r="FXW205" s="38"/>
      <c r="FXX205" s="38"/>
      <c r="FXY205" s="38"/>
      <c r="FXZ205" s="38"/>
      <c r="FYA205" s="38"/>
      <c r="FYB205" s="38"/>
      <c r="FYC205" s="38"/>
      <c r="FYD205" s="38"/>
      <c r="FYE205" s="38"/>
      <c r="FYF205" s="38"/>
      <c r="FYG205" s="38"/>
      <c r="FYH205" s="38"/>
      <c r="FYI205" s="38"/>
      <c r="FYJ205" s="38"/>
      <c r="FYK205" s="38"/>
      <c r="FYL205" s="38"/>
      <c r="FYM205" s="38"/>
      <c r="FYN205" s="38"/>
      <c r="FYO205" s="38"/>
      <c r="FYP205" s="38"/>
      <c r="FYQ205" s="38"/>
      <c r="FYR205" s="38"/>
      <c r="FYS205" s="38"/>
      <c r="FYT205" s="38"/>
      <c r="FYU205" s="38"/>
      <c r="FYV205" s="38"/>
      <c r="FYW205" s="38"/>
      <c r="FYX205" s="38"/>
      <c r="FYY205" s="38"/>
      <c r="FYZ205" s="38"/>
      <c r="FZA205" s="38"/>
      <c r="FZB205" s="38"/>
      <c r="FZC205" s="38"/>
      <c r="FZD205" s="38"/>
      <c r="FZE205" s="38"/>
      <c r="FZF205" s="38"/>
      <c r="FZG205" s="38"/>
      <c r="FZH205" s="38"/>
      <c r="FZI205" s="38"/>
      <c r="FZJ205" s="38"/>
      <c r="FZK205" s="38"/>
      <c r="FZL205" s="38"/>
      <c r="FZM205" s="38"/>
      <c r="FZN205" s="38"/>
      <c r="FZO205" s="38"/>
      <c r="FZP205" s="38"/>
      <c r="FZQ205" s="38"/>
      <c r="FZR205" s="38"/>
      <c r="FZS205" s="38"/>
      <c r="FZT205" s="38"/>
      <c r="FZU205" s="38"/>
      <c r="FZV205" s="38"/>
      <c r="FZW205" s="38"/>
      <c r="FZX205" s="38"/>
      <c r="FZY205" s="38"/>
      <c r="FZZ205" s="38"/>
      <c r="GAA205" s="38"/>
      <c r="GAB205" s="38"/>
      <c r="GAC205" s="38"/>
      <c r="GAD205" s="38"/>
      <c r="GAE205" s="38"/>
      <c r="GAF205" s="38"/>
      <c r="GAG205" s="38"/>
      <c r="GAH205" s="38"/>
      <c r="GAI205" s="38"/>
      <c r="GAJ205" s="38"/>
      <c r="GAK205" s="38"/>
      <c r="GAL205" s="38"/>
      <c r="GAM205" s="38"/>
      <c r="GAN205" s="38"/>
      <c r="GAO205" s="38"/>
      <c r="GAP205" s="38"/>
      <c r="GAQ205" s="38"/>
      <c r="GAR205" s="38"/>
      <c r="GAS205" s="38"/>
      <c r="GAT205" s="38"/>
      <c r="GAU205" s="38"/>
      <c r="GAV205" s="38"/>
      <c r="GAW205" s="38"/>
      <c r="GAX205" s="38"/>
      <c r="GAY205" s="38"/>
      <c r="GAZ205" s="38"/>
      <c r="GBA205" s="38"/>
      <c r="GBB205" s="38"/>
      <c r="GBC205" s="38"/>
      <c r="GBD205" s="38"/>
      <c r="GBE205" s="38"/>
      <c r="GBF205" s="38"/>
      <c r="GBG205" s="38"/>
      <c r="GBH205" s="38"/>
      <c r="GBI205" s="38"/>
      <c r="GBJ205" s="38"/>
      <c r="GBK205" s="38"/>
      <c r="GBL205" s="38"/>
      <c r="GBM205" s="38"/>
      <c r="GBN205" s="38"/>
      <c r="GBO205" s="38"/>
      <c r="GBP205" s="38"/>
      <c r="GBQ205" s="38"/>
      <c r="GBR205" s="38"/>
      <c r="GBS205" s="38"/>
      <c r="GBT205" s="38"/>
      <c r="GBU205" s="38"/>
      <c r="GBV205" s="38"/>
      <c r="GBW205" s="38"/>
      <c r="GBX205" s="38"/>
      <c r="GBY205" s="38"/>
      <c r="GBZ205" s="38"/>
      <c r="GCA205" s="38"/>
      <c r="GCB205" s="38"/>
      <c r="GCC205" s="38"/>
      <c r="GCD205" s="38"/>
      <c r="GCE205" s="38"/>
      <c r="GCF205" s="38"/>
      <c r="GCG205" s="38"/>
      <c r="GCH205" s="38"/>
      <c r="GCI205" s="38"/>
      <c r="GCJ205" s="38"/>
      <c r="GCK205" s="38"/>
      <c r="GCL205" s="38"/>
      <c r="GCM205" s="38"/>
      <c r="GCN205" s="38"/>
      <c r="GCO205" s="38"/>
      <c r="GCP205" s="38"/>
      <c r="GCQ205" s="38"/>
      <c r="GCR205" s="38"/>
      <c r="GCS205" s="38"/>
      <c r="GCT205" s="38"/>
      <c r="GCU205" s="38"/>
      <c r="GCV205" s="38"/>
      <c r="GCW205" s="38"/>
      <c r="GCX205" s="38"/>
      <c r="GCY205" s="38"/>
      <c r="GCZ205" s="38"/>
      <c r="GDA205" s="38"/>
      <c r="GDB205" s="38"/>
      <c r="GDC205" s="38"/>
      <c r="GDD205" s="38"/>
      <c r="GDE205" s="38"/>
      <c r="GDF205" s="38"/>
      <c r="GDG205" s="38"/>
      <c r="GDH205" s="38"/>
      <c r="GDI205" s="38"/>
      <c r="GDJ205" s="38"/>
      <c r="GDK205" s="38"/>
      <c r="GDL205" s="38"/>
      <c r="GDM205" s="38"/>
      <c r="GDN205" s="38"/>
      <c r="GDO205" s="38"/>
      <c r="GDP205" s="38"/>
      <c r="GDQ205" s="38"/>
      <c r="GDR205" s="38"/>
      <c r="GDS205" s="38"/>
      <c r="GDT205" s="38"/>
      <c r="GDU205" s="38"/>
      <c r="GDV205" s="38"/>
      <c r="GDW205" s="38"/>
      <c r="GDX205" s="38"/>
      <c r="GDY205" s="38"/>
      <c r="GDZ205" s="38"/>
      <c r="GEA205" s="38"/>
      <c r="GEB205" s="38"/>
      <c r="GEC205" s="38"/>
      <c r="GED205" s="38"/>
      <c r="GEE205" s="38"/>
      <c r="GEF205" s="38"/>
      <c r="GEG205" s="38"/>
      <c r="GEH205" s="38"/>
      <c r="GEI205" s="38"/>
      <c r="GEJ205" s="38"/>
      <c r="GEK205" s="38"/>
      <c r="GEL205" s="38"/>
      <c r="GEM205" s="38"/>
      <c r="GEN205" s="38"/>
      <c r="GEO205" s="38"/>
      <c r="GEP205" s="38"/>
      <c r="GEQ205" s="38"/>
      <c r="GER205" s="38"/>
      <c r="GES205" s="38"/>
      <c r="GET205" s="38"/>
      <c r="GEU205" s="38"/>
      <c r="GEV205" s="38"/>
      <c r="GEW205" s="38"/>
      <c r="GEX205" s="38"/>
      <c r="GEY205" s="38"/>
      <c r="GEZ205" s="38"/>
      <c r="GFA205" s="38"/>
      <c r="GFB205" s="38"/>
      <c r="GFC205" s="38"/>
      <c r="GFD205" s="38"/>
      <c r="GFE205" s="38"/>
      <c r="GFF205" s="38"/>
      <c r="GFG205" s="38"/>
      <c r="GFH205" s="38"/>
      <c r="GFI205" s="38"/>
      <c r="GFJ205" s="38"/>
      <c r="GFK205" s="38"/>
      <c r="GFL205" s="38"/>
      <c r="GFM205" s="38"/>
      <c r="GFN205" s="38"/>
      <c r="GFO205" s="38"/>
      <c r="GFP205" s="38"/>
      <c r="GFQ205" s="38"/>
      <c r="GFR205" s="38"/>
      <c r="GFS205" s="38"/>
      <c r="GFT205" s="38"/>
      <c r="GFU205" s="38"/>
      <c r="GFV205" s="38"/>
      <c r="GFW205" s="38"/>
      <c r="GFX205" s="38"/>
      <c r="GFY205" s="38"/>
      <c r="GFZ205" s="38"/>
      <c r="GGA205" s="38"/>
      <c r="GGB205" s="38"/>
      <c r="GGC205" s="38"/>
      <c r="GGD205" s="38"/>
      <c r="GGE205" s="38"/>
      <c r="GGF205" s="38"/>
      <c r="GGG205" s="38"/>
      <c r="GGH205" s="38"/>
      <c r="GGI205" s="38"/>
      <c r="GGJ205" s="38"/>
      <c r="GGK205" s="38"/>
      <c r="GGL205" s="38"/>
      <c r="GGM205" s="38"/>
      <c r="GGN205" s="38"/>
      <c r="GGO205" s="38"/>
      <c r="GGP205" s="38"/>
      <c r="GGQ205" s="38"/>
      <c r="GGR205" s="38"/>
      <c r="GGS205" s="38"/>
      <c r="GGT205" s="38"/>
      <c r="GGU205" s="38"/>
      <c r="GGV205" s="38"/>
      <c r="GGW205" s="38"/>
      <c r="GGX205" s="38"/>
      <c r="GGY205" s="38"/>
      <c r="GGZ205" s="38"/>
      <c r="GHA205" s="38"/>
      <c r="GHB205" s="38"/>
      <c r="GHC205" s="38"/>
      <c r="GHD205" s="38"/>
      <c r="GHE205" s="38"/>
      <c r="GHF205" s="38"/>
      <c r="GHG205" s="38"/>
      <c r="GHH205" s="38"/>
      <c r="GHI205" s="38"/>
      <c r="GHJ205" s="38"/>
      <c r="GHK205" s="38"/>
      <c r="GHL205" s="38"/>
      <c r="GHM205" s="38"/>
      <c r="GHN205" s="38"/>
      <c r="GHO205" s="38"/>
      <c r="GHP205" s="38"/>
      <c r="GHQ205" s="38"/>
      <c r="GHR205" s="38"/>
      <c r="GHS205" s="38"/>
      <c r="GHT205" s="38"/>
      <c r="GHU205" s="38"/>
      <c r="GHV205" s="38"/>
      <c r="GHW205" s="38"/>
      <c r="GHX205" s="38"/>
      <c r="GHY205" s="38"/>
      <c r="GHZ205" s="38"/>
      <c r="GIA205" s="38"/>
      <c r="GIB205" s="38"/>
      <c r="GIC205" s="38"/>
      <c r="GID205" s="38"/>
      <c r="GIE205" s="38"/>
      <c r="GIF205" s="38"/>
      <c r="GIG205" s="38"/>
      <c r="GIH205" s="38"/>
      <c r="GII205" s="38"/>
      <c r="GIJ205" s="38"/>
      <c r="GIK205" s="38"/>
      <c r="GIL205" s="38"/>
      <c r="GIM205" s="38"/>
      <c r="GIN205" s="38"/>
      <c r="GIO205" s="38"/>
      <c r="GIP205" s="38"/>
      <c r="GIQ205" s="38"/>
      <c r="GIR205" s="38"/>
      <c r="GIS205" s="38"/>
      <c r="GIT205" s="38"/>
      <c r="GIU205" s="38"/>
      <c r="GIV205" s="38"/>
      <c r="GIW205" s="38"/>
      <c r="GIX205" s="38"/>
      <c r="GIY205" s="38"/>
      <c r="GIZ205" s="38"/>
      <c r="GJA205" s="38"/>
      <c r="GJB205" s="38"/>
      <c r="GJC205" s="38"/>
      <c r="GJD205" s="38"/>
      <c r="GJE205" s="38"/>
      <c r="GJF205" s="38"/>
      <c r="GJG205" s="38"/>
      <c r="GJH205" s="38"/>
      <c r="GJI205" s="38"/>
      <c r="GJJ205" s="38"/>
      <c r="GJK205" s="38"/>
      <c r="GJL205" s="38"/>
      <c r="GJM205" s="38"/>
      <c r="GJN205" s="38"/>
      <c r="GJO205" s="38"/>
      <c r="GJP205" s="38"/>
      <c r="GJQ205" s="38"/>
      <c r="GJR205" s="38"/>
      <c r="GJS205" s="38"/>
      <c r="GJT205" s="38"/>
      <c r="GJU205" s="38"/>
      <c r="GJV205" s="38"/>
      <c r="GJW205" s="38"/>
      <c r="GJX205" s="38"/>
      <c r="GJY205" s="38"/>
      <c r="GJZ205" s="38"/>
      <c r="GKA205" s="38"/>
      <c r="GKB205" s="38"/>
      <c r="GKC205" s="38"/>
      <c r="GKD205" s="38"/>
      <c r="GKE205" s="38"/>
      <c r="GKF205" s="38"/>
      <c r="GKG205" s="38"/>
      <c r="GKH205" s="38"/>
      <c r="GKI205" s="38"/>
      <c r="GKJ205" s="38"/>
      <c r="GKK205" s="38"/>
      <c r="GKL205" s="38"/>
      <c r="GKM205" s="38"/>
      <c r="GKN205" s="38"/>
      <c r="GKO205" s="38"/>
      <c r="GKP205" s="38"/>
      <c r="GKQ205" s="38"/>
      <c r="GKR205" s="38"/>
      <c r="GKS205" s="38"/>
      <c r="GKT205" s="38"/>
      <c r="GKU205" s="38"/>
      <c r="GKV205" s="38"/>
      <c r="GKW205" s="38"/>
      <c r="GKX205" s="38"/>
      <c r="GKY205" s="38"/>
      <c r="GKZ205" s="38"/>
      <c r="GLA205" s="38"/>
      <c r="GLB205" s="38"/>
      <c r="GLC205" s="38"/>
      <c r="GLD205" s="38"/>
      <c r="GLE205" s="38"/>
      <c r="GLF205" s="38"/>
      <c r="GLG205" s="38"/>
      <c r="GLH205" s="38"/>
      <c r="GLI205" s="38"/>
      <c r="GLJ205" s="38"/>
      <c r="GLK205" s="38"/>
      <c r="GLL205" s="38"/>
      <c r="GLM205" s="38"/>
      <c r="GLN205" s="38"/>
      <c r="GLO205" s="38"/>
      <c r="GLP205" s="38"/>
      <c r="GLQ205" s="38"/>
      <c r="GLR205" s="38"/>
      <c r="GLS205" s="38"/>
      <c r="GLT205" s="38"/>
      <c r="GLU205" s="38"/>
      <c r="GLV205" s="38"/>
      <c r="GLW205" s="38"/>
      <c r="GLX205" s="38"/>
      <c r="GLY205" s="38"/>
      <c r="GLZ205" s="38"/>
      <c r="GMA205" s="38"/>
      <c r="GMB205" s="38"/>
      <c r="GMC205" s="38"/>
      <c r="GMD205" s="38"/>
      <c r="GME205" s="38"/>
      <c r="GMF205" s="38"/>
      <c r="GMG205" s="38"/>
      <c r="GMH205" s="38"/>
      <c r="GMI205" s="38"/>
      <c r="GMJ205" s="38"/>
      <c r="GMK205" s="38"/>
      <c r="GML205" s="38"/>
      <c r="GMM205" s="38"/>
      <c r="GMN205" s="38"/>
      <c r="GMO205" s="38"/>
      <c r="GMP205" s="38"/>
      <c r="GMQ205" s="38"/>
      <c r="GMR205" s="38"/>
      <c r="GMS205" s="38"/>
      <c r="GMT205" s="38"/>
      <c r="GMU205" s="38"/>
      <c r="GMV205" s="38"/>
      <c r="GMW205" s="38"/>
      <c r="GMX205" s="38"/>
      <c r="GMY205" s="38"/>
      <c r="GMZ205" s="38"/>
      <c r="GNA205" s="38"/>
      <c r="GNB205" s="38"/>
      <c r="GNC205" s="38"/>
      <c r="GND205" s="38"/>
      <c r="GNE205" s="38"/>
      <c r="GNF205" s="38"/>
      <c r="GNG205" s="38"/>
      <c r="GNH205" s="38"/>
      <c r="GNI205" s="38"/>
      <c r="GNJ205" s="38"/>
      <c r="GNK205" s="38"/>
      <c r="GNL205" s="38"/>
      <c r="GNM205" s="38"/>
      <c r="GNN205" s="38"/>
      <c r="GNO205" s="38"/>
      <c r="GNP205" s="38"/>
      <c r="GNQ205" s="38"/>
      <c r="GNR205" s="38"/>
      <c r="GNS205" s="38"/>
      <c r="GNT205" s="38"/>
      <c r="GNU205" s="38"/>
      <c r="GNV205" s="38"/>
      <c r="GNW205" s="38"/>
      <c r="GNX205" s="38"/>
      <c r="GNY205" s="38"/>
      <c r="GNZ205" s="38"/>
      <c r="GOA205" s="38"/>
      <c r="GOB205" s="38"/>
      <c r="GOC205" s="38"/>
      <c r="GOD205" s="38"/>
      <c r="GOE205" s="38"/>
      <c r="GOF205" s="38"/>
      <c r="GOG205" s="38"/>
      <c r="GOH205" s="38"/>
      <c r="GOI205" s="38"/>
      <c r="GOJ205" s="38"/>
      <c r="GOK205" s="38"/>
      <c r="GOL205" s="38"/>
      <c r="GOM205" s="38"/>
      <c r="GON205" s="38"/>
      <c r="GOO205" s="38"/>
      <c r="GOP205" s="38"/>
      <c r="GOQ205" s="38"/>
      <c r="GOR205" s="38"/>
      <c r="GOS205" s="38"/>
      <c r="GOT205" s="38"/>
      <c r="GOU205" s="38"/>
      <c r="GOV205" s="38"/>
      <c r="GOW205" s="38"/>
      <c r="GOX205" s="38"/>
      <c r="GOY205" s="38"/>
      <c r="GOZ205" s="38"/>
      <c r="GPA205" s="38"/>
      <c r="GPB205" s="38"/>
      <c r="GPC205" s="38"/>
      <c r="GPD205" s="38"/>
      <c r="GPE205" s="38"/>
      <c r="GPF205" s="38"/>
      <c r="GPG205" s="38"/>
      <c r="GPH205" s="38"/>
      <c r="GPI205" s="38"/>
      <c r="GPJ205" s="38"/>
      <c r="GPK205" s="38"/>
      <c r="GPL205" s="38"/>
      <c r="GPM205" s="38"/>
      <c r="GPN205" s="38"/>
      <c r="GPO205" s="38"/>
      <c r="GPP205" s="38"/>
      <c r="GPQ205" s="38"/>
      <c r="GPR205" s="38"/>
      <c r="GPS205" s="38"/>
      <c r="GPT205" s="38"/>
      <c r="GPU205" s="38"/>
      <c r="GPV205" s="38"/>
      <c r="GPW205" s="38"/>
      <c r="GPX205" s="38"/>
      <c r="GPY205" s="38"/>
      <c r="GPZ205" s="38"/>
      <c r="GQA205" s="38"/>
      <c r="GQB205" s="38"/>
      <c r="GQC205" s="38"/>
      <c r="GQD205" s="38"/>
      <c r="GQE205" s="38"/>
      <c r="GQF205" s="38"/>
      <c r="GQG205" s="38"/>
      <c r="GQH205" s="38"/>
      <c r="GQI205" s="38"/>
      <c r="GQJ205" s="38"/>
      <c r="GQK205" s="38"/>
      <c r="GQL205" s="38"/>
      <c r="GQM205" s="38"/>
      <c r="GQN205" s="38"/>
      <c r="GQO205" s="38"/>
      <c r="GQP205" s="38"/>
      <c r="GQQ205" s="38"/>
      <c r="GQR205" s="38"/>
      <c r="GQS205" s="38"/>
      <c r="GQT205" s="38"/>
      <c r="GQU205" s="38"/>
      <c r="GQV205" s="38"/>
      <c r="GQW205" s="38"/>
      <c r="GQX205" s="38"/>
      <c r="GQY205" s="38"/>
      <c r="GQZ205" s="38"/>
      <c r="GRA205" s="38"/>
      <c r="GRB205" s="38"/>
      <c r="GRC205" s="38"/>
      <c r="GRD205" s="38"/>
      <c r="GRE205" s="38"/>
      <c r="GRF205" s="38"/>
      <c r="GRG205" s="38"/>
      <c r="GRH205" s="38"/>
      <c r="GRI205" s="38"/>
      <c r="GRJ205" s="38"/>
      <c r="GRK205" s="38"/>
      <c r="GRL205" s="38"/>
      <c r="GRM205" s="38"/>
      <c r="GRN205" s="38"/>
      <c r="GRO205" s="38"/>
      <c r="GRP205" s="38"/>
      <c r="GRQ205" s="38"/>
      <c r="GRR205" s="38"/>
      <c r="GRS205" s="38"/>
      <c r="GRT205" s="38"/>
      <c r="GRU205" s="38"/>
      <c r="GRV205" s="38"/>
      <c r="GRW205" s="38"/>
      <c r="GRX205" s="38"/>
      <c r="GRY205" s="38"/>
      <c r="GRZ205" s="38"/>
      <c r="GSA205" s="38"/>
      <c r="GSB205" s="38"/>
      <c r="GSC205" s="38"/>
      <c r="GSD205" s="38"/>
      <c r="GSE205" s="38"/>
      <c r="GSF205" s="38"/>
      <c r="GSG205" s="38"/>
      <c r="GSH205" s="38"/>
      <c r="GSI205" s="38"/>
      <c r="GSJ205" s="38"/>
      <c r="GSK205" s="38"/>
      <c r="GSL205" s="38"/>
      <c r="GSM205" s="38"/>
      <c r="GSN205" s="38"/>
      <c r="GSO205" s="38"/>
      <c r="GSP205" s="38"/>
      <c r="GSQ205" s="38"/>
      <c r="GSR205" s="38"/>
      <c r="GSS205" s="38"/>
      <c r="GST205" s="38"/>
      <c r="GSU205" s="38"/>
      <c r="GSV205" s="38"/>
      <c r="GSW205" s="38"/>
      <c r="GSX205" s="38"/>
      <c r="GSY205" s="38"/>
      <c r="GSZ205" s="38"/>
      <c r="GTA205" s="38"/>
      <c r="GTB205" s="38"/>
      <c r="GTC205" s="38"/>
      <c r="GTD205" s="38"/>
      <c r="GTE205" s="38"/>
      <c r="GTF205" s="38"/>
      <c r="GTG205" s="38"/>
      <c r="GTH205" s="38"/>
      <c r="GTI205" s="38"/>
      <c r="GTJ205" s="38"/>
      <c r="GTK205" s="38"/>
      <c r="GTL205" s="38"/>
      <c r="GTM205" s="38"/>
      <c r="GTN205" s="38"/>
      <c r="GTO205" s="38"/>
      <c r="GTP205" s="38"/>
      <c r="GTQ205" s="38"/>
      <c r="GTR205" s="38"/>
      <c r="GTS205" s="38"/>
      <c r="GTT205" s="38"/>
      <c r="GTU205" s="38"/>
      <c r="GTV205" s="38"/>
      <c r="GTW205" s="38"/>
      <c r="GTX205" s="38"/>
      <c r="GTY205" s="38"/>
      <c r="GTZ205" s="38"/>
      <c r="GUA205" s="38"/>
      <c r="GUB205" s="38"/>
      <c r="GUC205" s="38"/>
      <c r="GUD205" s="38"/>
      <c r="GUE205" s="38"/>
      <c r="GUF205" s="38"/>
      <c r="GUG205" s="38"/>
      <c r="GUH205" s="38"/>
      <c r="GUI205" s="38"/>
      <c r="GUJ205" s="38"/>
      <c r="GUK205" s="38"/>
      <c r="GUL205" s="38"/>
      <c r="GUM205" s="38"/>
      <c r="GUN205" s="38"/>
      <c r="GUO205" s="38"/>
      <c r="GUP205" s="38"/>
      <c r="GUQ205" s="38"/>
      <c r="GUR205" s="38"/>
      <c r="GUS205" s="38"/>
      <c r="GUT205" s="38"/>
      <c r="GUU205" s="38"/>
      <c r="GUV205" s="38"/>
      <c r="GUW205" s="38"/>
      <c r="GUX205" s="38"/>
      <c r="GUY205" s="38"/>
      <c r="GUZ205" s="38"/>
      <c r="GVA205" s="38"/>
      <c r="GVB205" s="38"/>
      <c r="GVC205" s="38"/>
      <c r="GVD205" s="38"/>
      <c r="GVE205" s="38"/>
      <c r="GVF205" s="38"/>
      <c r="GVG205" s="38"/>
      <c r="GVH205" s="38"/>
      <c r="GVI205" s="38"/>
      <c r="GVJ205" s="38"/>
      <c r="GVK205" s="38"/>
      <c r="GVL205" s="38"/>
      <c r="GVM205" s="38"/>
      <c r="GVN205" s="38"/>
      <c r="GVO205" s="38"/>
      <c r="GVP205" s="38"/>
      <c r="GVQ205" s="38"/>
      <c r="GVR205" s="38"/>
      <c r="GVS205" s="38"/>
      <c r="GVT205" s="38"/>
      <c r="GVU205" s="38"/>
      <c r="GVV205" s="38"/>
      <c r="GVW205" s="38"/>
      <c r="GVX205" s="38"/>
      <c r="GVY205" s="38"/>
      <c r="GVZ205" s="38"/>
      <c r="GWA205" s="38"/>
      <c r="GWB205" s="38"/>
      <c r="GWC205" s="38"/>
      <c r="GWD205" s="38"/>
      <c r="GWE205" s="38"/>
      <c r="GWF205" s="38"/>
      <c r="GWG205" s="38"/>
      <c r="GWH205" s="38"/>
      <c r="GWI205" s="38"/>
      <c r="GWJ205" s="38"/>
      <c r="GWK205" s="38"/>
      <c r="GWL205" s="38"/>
      <c r="GWM205" s="38"/>
      <c r="GWN205" s="38"/>
      <c r="GWO205" s="38"/>
      <c r="GWP205" s="38"/>
      <c r="GWQ205" s="38"/>
      <c r="GWR205" s="38"/>
      <c r="GWS205" s="38"/>
      <c r="GWT205" s="38"/>
      <c r="GWU205" s="38"/>
      <c r="GWV205" s="38"/>
      <c r="GWW205" s="38"/>
      <c r="GWX205" s="38"/>
      <c r="GWY205" s="38"/>
      <c r="GWZ205" s="38"/>
      <c r="GXA205" s="38"/>
      <c r="GXB205" s="38"/>
      <c r="GXC205" s="38"/>
      <c r="GXD205" s="38"/>
      <c r="GXE205" s="38"/>
      <c r="GXF205" s="38"/>
      <c r="GXG205" s="38"/>
      <c r="GXH205" s="38"/>
      <c r="GXI205" s="38"/>
      <c r="GXJ205" s="38"/>
      <c r="GXK205" s="38"/>
      <c r="GXL205" s="38"/>
      <c r="GXM205" s="38"/>
      <c r="GXN205" s="38"/>
      <c r="GXO205" s="38"/>
      <c r="GXP205" s="38"/>
      <c r="GXQ205" s="38"/>
      <c r="GXR205" s="38"/>
      <c r="GXS205" s="38"/>
      <c r="GXT205" s="38"/>
      <c r="GXU205" s="38"/>
      <c r="GXV205" s="38"/>
      <c r="GXW205" s="38"/>
      <c r="GXX205" s="38"/>
      <c r="GXY205" s="38"/>
      <c r="GXZ205" s="38"/>
      <c r="GYA205" s="38"/>
      <c r="GYB205" s="38"/>
      <c r="GYC205" s="38"/>
      <c r="GYD205" s="38"/>
      <c r="GYE205" s="38"/>
      <c r="GYF205" s="38"/>
      <c r="GYG205" s="38"/>
      <c r="GYH205" s="38"/>
      <c r="GYI205" s="38"/>
      <c r="GYJ205" s="38"/>
      <c r="GYK205" s="38"/>
      <c r="GYL205" s="38"/>
      <c r="GYM205" s="38"/>
      <c r="GYN205" s="38"/>
      <c r="GYO205" s="38"/>
      <c r="GYP205" s="38"/>
      <c r="GYQ205" s="38"/>
      <c r="GYR205" s="38"/>
      <c r="GYS205" s="38"/>
      <c r="GYT205" s="38"/>
      <c r="GYU205" s="38"/>
      <c r="GYV205" s="38"/>
      <c r="GYW205" s="38"/>
      <c r="GYX205" s="38"/>
      <c r="GYY205" s="38"/>
      <c r="GYZ205" s="38"/>
      <c r="GZA205" s="38"/>
      <c r="GZB205" s="38"/>
      <c r="GZC205" s="38"/>
      <c r="GZD205" s="38"/>
      <c r="GZE205" s="38"/>
      <c r="GZF205" s="38"/>
      <c r="GZG205" s="38"/>
      <c r="GZH205" s="38"/>
      <c r="GZI205" s="38"/>
      <c r="GZJ205" s="38"/>
      <c r="GZK205" s="38"/>
      <c r="GZL205" s="38"/>
      <c r="GZM205" s="38"/>
      <c r="GZN205" s="38"/>
      <c r="GZO205" s="38"/>
      <c r="GZP205" s="38"/>
      <c r="GZQ205" s="38"/>
      <c r="GZR205" s="38"/>
      <c r="GZS205" s="38"/>
      <c r="GZT205" s="38"/>
      <c r="GZU205" s="38"/>
      <c r="GZV205" s="38"/>
      <c r="GZW205" s="38"/>
      <c r="GZX205" s="38"/>
      <c r="GZY205" s="38"/>
      <c r="GZZ205" s="38"/>
      <c r="HAA205" s="38"/>
      <c r="HAB205" s="38"/>
      <c r="HAC205" s="38"/>
      <c r="HAD205" s="38"/>
      <c r="HAE205" s="38"/>
      <c r="HAF205" s="38"/>
      <c r="HAG205" s="38"/>
      <c r="HAH205" s="38"/>
      <c r="HAI205" s="38"/>
      <c r="HAJ205" s="38"/>
      <c r="HAK205" s="38"/>
      <c r="HAL205" s="38"/>
      <c r="HAM205" s="38"/>
      <c r="HAN205" s="38"/>
      <c r="HAO205" s="38"/>
      <c r="HAP205" s="38"/>
      <c r="HAQ205" s="38"/>
      <c r="HAR205" s="38"/>
      <c r="HAS205" s="38"/>
      <c r="HAT205" s="38"/>
      <c r="HAU205" s="38"/>
      <c r="HAV205" s="38"/>
      <c r="HAW205" s="38"/>
      <c r="HAX205" s="38"/>
      <c r="HAY205" s="38"/>
      <c r="HAZ205" s="38"/>
      <c r="HBA205" s="38"/>
      <c r="HBB205" s="38"/>
      <c r="HBC205" s="38"/>
      <c r="HBD205" s="38"/>
      <c r="HBE205" s="38"/>
      <c r="HBF205" s="38"/>
      <c r="HBG205" s="38"/>
      <c r="HBH205" s="38"/>
      <c r="HBI205" s="38"/>
      <c r="HBJ205" s="38"/>
      <c r="HBK205" s="38"/>
      <c r="HBL205" s="38"/>
      <c r="HBM205" s="38"/>
      <c r="HBN205" s="38"/>
      <c r="HBO205" s="38"/>
      <c r="HBP205" s="38"/>
      <c r="HBQ205" s="38"/>
      <c r="HBR205" s="38"/>
      <c r="HBS205" s="38"/>
      <c r="HBT205" s="38"/>
      <c r="HBU205" s="38"/>
      <c r="HBV205" s="38"/>
      <c r="HBW205" s="38"/>
      <c r="HBX205" s="38"/>
      <c r="HBY205" s="38"/>
      <c r="HBZ205" s="38"/>
      <c r="HCA205" s="38"/>
      <c r="HCB205" s="38"/>
      <c r="HCC205" s="38"/>
      <c r="HCD205" s="38"/>
      <c r="HCE205" s="38"/>
      <c r="HCF205" s="38"/>
      <c r="HCG205" s="38"/>
      <c r="HCH205" s="38"/>
      <c r="HCI205" s="38"/>
      <c r="HCJ205" s="38"/>
      <c r="HCK205" s="38"/>
      <c r="HCL205" s="38"/>
      <c r="HCM205" s="38"/>
      <c r="HCN205" s="38"/>
      <c r="HCO205" s="38"/>
      <c r="HCP205" s="38"/>
      <c r="HCQ205" s="38"/>
      <c r="HCR205" s="38"/>
      <c r="HCS205" s="38"/>
      <c r="HCT205" s="38"/>
      <c r="HCU205" s="38"/>
      <c r="HCV205" s="38"/>
      <c r="HCW205" s="38"/>
      <c r="HCX205" s="38"/>
      <c r="HCY205" s="38"/>
      <c r="HCZ205" s="38"/>
      <c r="HDA205" s="38"/>
      <c r="HDB205" s="38"/>
      <c r="HDC205" s="38"/>
      <c r="HDD205" s="38"/>
      <c r="HDE205" s="38"/>
      <c r="HDF205" s="38"/>
      <c r="HDG205" s="38"/>
      <c r="HDH205" s="38"/>
      <c r="HDI205" s="38"/>
      <c r="HDJ205" s="38"/>
      <c r="HDK205" s="38"/>
      <c r="HDL205" s="38"/>
      <c r="HDM205" s="38"/>
      <c r="HDN205" s="38"/>
      <c r="HDO205" s="38"/>
      <c r="HDP205" s="38"/>
      <c r="HDQ205" s="38"/>
      <c r="HDR205" s="38"/>
      <c r="HDS205" s="38"/>
      <c r="HDT205" s="38"/>
      <c r="HDU205" s="38"/>
      <c r="HDV205" s="38"/>
      <c r="HDW205" s="38"/>
      <c r="HDX205" s="38"/>
      <c r="HDY205" s="38"/>
      <c r="HDZ205" s="38"/>
      <c r="HEA205" s="38"/>
      <c r="HEB205" s="38"/>
      <c r="HEC205" s="38"/>
      <c r="HED205" s="38"/>
      <c r="HEE205" s="38"/>
      <c r="HEF205" s="38"/>
      <c r="HEG205" s="38"/>
      <c r="HEH205" s="38"/>
      <c r="HEI205" s="38"/>
      <c r="HEJ205" s="38"/>
      <c r="HEK205" s="38"/>
      <c r="HEL205" s="38"/>
      <c r="HEM205" s="38"/>
      <c r="HEN205" s="38"/>
      <c r="HEO205" s="38"/>
      <c r="HEP205" s="38"/>
      <c r="HEQ205" s="38"/>
      <c r="HER205" s="38"/>
      <c r="HES205" s="38"/>
      <c r="HET205" s="38"/>
      <c r="HEU205" s="38"/>
      <c r="HEV205" s="38"/>
      <c r="HEW205" s="38"/>
      <c r="HEX205" s="38"/>
      <c r="HEY205" s="38"/>
      <c r="HEZ205" s="38"/>
      <c r="HFA205" s="38"/>
      <c r="HFB205" s="38"/>
      <c r="HFC205" s="38"/>
      <c r="HFD205" s="38"/>
      <c r="HFE205" s="38"/>
      <c r="HFF205" s="38"/>
      <c r="HFG205" s="38"/>
      <c r="HFH205" s="38"/>
      <c r="HFI205" s="38"/>
      <c r="HFJ205" s="38"/>
      <c r="HFK205" s="38"/>
      <c r="HFL205" s="38"/>
      <c r="HFM205" s="38"/>
      <c r="HFN205" s="38"/>
      <c r="HFO205" s="38"/>
      <c r="HFP205" s="38"/>
      <c r="HFQ205" s="38"/>
      <c r="HFR205" s="38"/>
      <c r="HFS205" s="38"/>
      <c r="HFT205" s="38"/>
      <c r="HFU205" s="38"/>
      <c r="HFV205" s="38"/>
      <c r="HFW205" s="38"/>
      <c r="HFX205" s="38"/>
      <c r="HFY205" s="38"/>
      <c r="HFZ205" s="38"/>
      <c r="HGA205" s="38"/>
      <c r="HGB205" s="38"/>
      <c r="HGC205" s="38"/>
      <c r="HGD205" s="38"/>
      <c r="HGE205" s="38"/>
      <c r="HGF205" s="38"/>
      <c r="HGG205" s="38"/>
      <c r="HGH205" s="38"/>
      <c r="HGI205" s="38"/>
      <c r="HGJ205" s="38"/>
      <c r="HGK205" s="38"/>
      <c r="HGL205" s="38"/>
      <c r="HGM205" s="38"/>
      <c r="HGN205" s="38"/>
      <c r="HGO205" s="38"/>
      <c r="HGP205" s="38"/>
      <c r="HGQ205" s="38"/>
      <c r="HGR205" s="38"/>
      <c r="HGS205" s="38"/>
      <c r="HGT205" s="38"/>
      <c r="HGU205" s="38"/>
      <c r="HGV205" s="38"/>
      <c r="HGW205" s="38"/>
      <c r="HGX205" s="38"/>
      <c r="HGY205" s="38"/>
      <c r="HGZ205" s="38"/>
      <c r="HHA205" s="38"/>
      <c r="HHB205" s="38"/>
      <c r="HHC205" s="38"/>
      <c r="HHD205" s="38"/>
      <c r="HHE205" s="38"/>
      <c r="HHF205" s="38"/>
      <c r="HHG205" s="38"/>
      <c r="HHH205" s="38"/>
      <c r="HHI205" s="38"/>
      <c r="HHJ205" s="38"/>
      <c r="HHK205" s="38"/>
      <c r="HHL205" s="38"/>
      <c r="HHM205" s="38"/>
      <c r="HHN205" s="38"/>
      <c r="HHO205" s="38"/>
      <c r="HHP205" s="38"/>
      <c r="HHQ205" s="38"/>
      <c r="HHR205" s="38"/>
      <c r="HHS205" s="38"/>
      <c r="HHT205" s="38"/>
      <c r="HHU205" s="38"/>
      <c r="HHV205" s="38"/>
      <c r="HHW205" s="38"/>
      <c r="HHX205" s="38"/>
      <c r="HHY205" s="38"/>
      <c r="HHZ205" s="38"/>
      <c r="HIA205" s="38"/>
      <c r="HIB205" s="38"/>
      <c r="HIC205" s="38"/>
      <c r="HID205" s="38"/>
      <c r="HIE205" s="38"/>
      <c r="HIF205" s="38"/>
      <c r="HIG205" s="38"/>
      <c r="HIH205" s="38"/>
      <c r="HII205" s="38"/>
      <c r="HIJ205" s="38"/>
      <c r="HIK205" s="38"/>
      <c r="HIL205" s="38"/>
      <c r="HIM205" s="38"/>
      <c r="HIN205" s="38"/>
      <c r="HIO205" s="38"/>
      <c r="HIP205" s="38"/>
      <c r="HIQ205" s="38"/>
      <c r="HIR205" s="38"/>
      <c r="HIS205" s="38"/>
      <c r="HIT205" s="38"/>
      <c r="HIU205" s="38"/>
      <c r="HIV205" s="38"/>
      <c r="HIW205" s="38"/>
      <c r="HIX205" s="38"/>
      <c r="HIY205" s="38"/>
      <c r="HIZ205" s="38"/>
      <c r="HJA205" s="38"/>
      <c r="HJB205" s="38"/>
      <c r="HJC205" s="38"/>
      <c r="HJD205" s="38"/>
      <c r="HJE205" s="38"/>
      <c r="HJF205" s="38"/>
      <c r="HJG205" s="38"/>
      <c r="HJH205" s="38"/>
      <c r="HJI205" s="38"/>
      <c r="HJJ205" s="38"/>
      <c r="HJK205" s="38"/>
      <c r="HJL205" s="38"/>
      <c r="HJM205" s="38"/>
      <c r="HJN205" s="38"/>
      <c r="HJO205" s="38"/>
      <c r="HJP205" s="38"/>
      <c r="HJQ205" s="38"/>
      <c r="HJR205" s="38"/>
      <c r="HJS205" s="38"/>
      <c r="HJT205" s="38"/>
      <c r="HJU205" s="38"/>
      <c r="HJV205" s="38"/>
      <c r="HJW205" s="38"/>
      <c r="HJX205" s="38"/>
      <c r="HJY205" s="38"/>
      <c r="HJZ205" s="38"/>
      <c r="HKA205" s="38"/>
      <c r="HKB205" s="38"/>
      <c r="HKC205" s="38"/>
      <c r="HKD205" s="38"/>
      <c r="HKE205" s="38"/>
      <c r="HKF205" s="38"/>
      <c r="HKG205" s="38"/>
      <c r="HKH205" s="38"/>
      <c r="HKI205" s="38"/>
      <c r="HKJ205" s="38"/>
      <c r="HKK205" s="38"/>
      <c r="HKL205" s="38"/>
      <c r="HKM205" s="38"/>
      <c r="HKN205" s="38"/>
      <c r="HKO205" s="38"/>
      <c r="HKP205" s="38"/>
      <c r="HKQ205" s="38"/>
      <c r="HKR205" s="38"/>
      <c r="HKS205" s="38"/>
      <c r="HKT205" s="38"/>
      <c r="HKU205" s="38"/>
      <c r="HKV205" s="38"/>
      <c r="HKW205" s="38"/>
      <c r="HKX205" s="38"/>
      <c r="HKY205" s="38"/>
      <c r="HKZ205" s="38"/>
      <c r="HLA205" s="38"/>
      <c r="HLB205" s="38"/>
      <c r="HLC205" s="38"/>
      <c r="HLD205" s="38"/>
      <c r="HLE205" s="38"/>
      <c r="HLF205" s="38"/>
      <c r="HLG205" s="38"/>
      <c r="HLH205" s="38"/>
      <c r="HLI205" s="38"/>
      <c r="HLJ205" s="38"/>
      <c r="HLK205" s="38"/>
      <c r="HLL205" s="38"/>
      <c r="HLM205" s="38"/>
      <c r="HLN205" s="38"/>
      <c r="HLO205" s="38"/>
      <c r="HLP205" s="38"/>
      <c r="HLQ205" s="38"/>
      <c r="HLR205" s="38"/>
      <c r="HLS205" s="38"/>
      <c r="HLT205" s="38"/>
      <c r="HLU205" s="38"/>
      <c r="HLV205" s="38"/>
      <c r="HLW205" s="38"/>
      <c r="HLX205" s="38"/>
      <c r="HLY205" s="38"/>
      <c r="HLZ205" s="38"/>
      <c r="HMA205" s="38"/>
      <c r="HMB205" s="38"/>
      <c r="HMC205" s="38"/>
      <c r="HMD205" s="38"/>
      <c r="HME205" s="38"/>
      <c r="HMF205" s="38"/>
      <c r="HMG205" s="38"/>
      <c r="HMH205" s="38"/>
      <c r="HMI205" s="38"/>
      <c r="HMJ205" s="38"/>
      <c r="HMK205" s="38"/>
      <c r="HML205" s="38"/>
      <c r="HMM205" s="38"/>
      <c r="HMN205" s="38"/>
      <c r="HMO205" s="38"/>
      <c r="HMP205" s="38"/>
      <c r="HMQ205" s="38"/>
      <c r="HMR205" s="38"/>
      <c r="HMS205" s="38"/>
      <c r="HMT205" s="38"/>
      <c r="HMU205" s="38"/>
      <c r="HMV205" s="38"/>
      <c r="HMW205" s="38"/>
      <c r="HMX205" s="38"/>
      <c r="HMY205" s="38"/>
      <c r="HMZ205" s="38"/>
      <c r="HNA205" s="38"/>
      <c r="HNB205" s="38"/>
      <c r="HNC205" s="38"/>
      <c r="HND205" s="38"/>
      <c r="HNE205" s="38"/>
      <c r="HNF205" s="38"/>
      <c r="HNG205" s="38"/>
      <c r="HNH205" s="38"/>
      <c r="HNI205" s="38"/>
      <c r="HNJ205" s="38"/>
      <c r="HNK205" s="38"/>
      <c r="HNL205" s="38"/>
      <c r="HNM205" s="38"/>
      <c r="HNN205" s="38"/>
      <c r="HNO205" s="38"/>
      <c r="HNP205" s="38"/>
      <c r="HNQ205" s="38"/>
      <c r="HNR205" s="38"/>
      <c r="HNS205" s="38"/>
      <c r="HNT205" s="38"/>
      <c r="HNU205" s="38"/>
      <c r="HNV205" s="38"/>
      <c r="HNW205" s="38"/>
      <c r="HNX205" s="38"/>
      <c r="HNY205" s="38"/>
      <c r="HNZ205" s="38"/>
      <c r="HOA205" s="38"/>
      <c r="HOB205" s="38"/>
      <c r="HOC205" s="38"/>
      <c r="HOD205" s="38"/>
      <c r="HOE205" s="38"/>
      <c r="HOF205" s="38"/>
      <c r="HOG205" s="38"/>
      <c r="HOH205" s="38"/>
      <c r="HOI205" s="38"/>
      <c r="HOJ205" s="38"/>
      <c r="HOK205" s="38"/>
      <c r="HOL205" s="38"/>
      <c r="HOM205" s="38"/>
      <c r="HON205" s="38"/>
      <c r="HOO205" s="38"/>
      <c r="HOP205" s="38"/>
      <c r="HOQ205" s="38"/>
      <c r="HOR205" s="38"/>
      <c r="HOS205" s="38"/>
      <c r="HOT205" s="38"/>
      <c r="HOU205" s="38"/>
      <c r="HOV205" s="38"/>
      <c r="HOW205" s="38"/>
      <c r="HOX205" s="38"/>
      <c r="HOY205" s="38"/>
      <c r="HOZ205" s="38"/>
      <c r="HPA205" s="38"/>
      <c r="HPB205" s="38"/>
      <c r="HPC205" s="38"/>
      <c r="HPD205" s="38"/>
      <c r="HPE205" s="38"/>
      <c r="HPF205" s="38"/>
      <c r="HPG205" s="38"/>
      <c r="HPH205" s="38"/>
      <c r="HPI205" s="38"/>
      <c r="HPJ205" s="38"/>
      <c r="HPK205" s="38"/>
      <c r="HPL205" s="38"/>
      <c r="HPM205" s="38"/>
      <c r="HPN205" s="38"/>
      <c r="HPO205" s="38"/>
      <c r="HPP205" s="38"/>
      <c r="HPQ205" s="38"/>
      <c r="HPR205" s="38"/>
      <c r="HPS205" s="38"/>
      <c r="HPT205" s="38"/>
      <c r="HPU205" s="38"/>
      <c r="HPV205" s="38"/>
      <c r="HPW205" s="38"/>
      <c r="HPX205" s="38"/>
      <c r="HPY205" s="38"/>
      <c r="HPZ205" s="38"/>
      <c r="HQA205" s="38"/>
      <c r="HQB205" s="38"/>
      <c r="HQC205" s="38"/>
      <c r="HQD205" s="38"/>
      <c r="HQE205" s="38"/>
      <c r="HQF205" s="38"/>
      <c r="HQG205" s="38"/>
      <c r="HQH205" s="38"/>
      <c r="HQI205" s="38"/>
      <c r="HQJ205" s="38"/>
      <c r="HQK205" s="38"/>
      <c r="HQL205" s="38"/>
      <c r="HQM205" s="38"/>
      <c r="HQN205" s="38"/>
      <c r="HQO205" s="38"/>
      <c r="HQP205" s="38"/>
      <c r="HQQ205" s="38"/>
      <c r="HQR205" s="38"/>
      <c r="HQS205" s="38"/>
      <c r="HQT205" s="38"/>
      <c r="HQU205" s="38"/>
      <c r="HQV205" s="38"/>
      <c r="HQW205" s="38"/>
      <c r="HQX205" s="38"/>
      <c r="HQY205" s="38"/>
      <c r="HQZ205" s="38"/>
      <c r="HRA205" s="38"/>
      <c r="HRB205" s="38"/>
      <c r="HRC205" s="38"/>
      <c r="HRD205" s="38"/>
      <c r="HRE205" s="38"/>
      <c r="HRF205" s="38"/>
      <c r="HRG205" s="38"/>
      <c r="HRH205" s="38"/>
      <c r="HRI205" s="38"/>
      <c r="HRJ205" s="38"/>
      <c r="HRK205" s="38"/>
      <c r="HRL205" s="38"/>
      <c r="HRM205" s="38"/>
      <c r="HRN205" s="38"/>
      <c r="HRO205" s="38"/>
      <c r="HRP205" s="38"/>
      <c r="HRQ205" s="38"/>
      <c r="HRR205" s="38"/>
      <c r="HRS205" s="38"/>
      <c r="HRT205" s="38"/>
      <c r="HRU205" s="38"/>
      <c r="HRV205" s="38"/>
      <c r="HRW205" s="38"/>
      <c r="HRX205" s="38"/>
      <c r="HRY205" s="38"/>
      <c r="HRZ205" s="38"/>
      <c r="HSA205" s="38"/>
      <c r="HSB205" s="38"/>
      <c r="HSC205" s="38"/>
      <c r="HSD205" s="38"/>
      <c r="HSE205" s="38"/>
      <c r="HSF205" s="38"/>
      <c r="HSG205" s="38"/>
      <c r="HSH205" s="38"/>
      <c r="HSI205" s="38"/>
      <c r="HSJ205" s="38"/>
      <c r="HSK205" s="38"/>
      <c r="HSL205" s="38"/>
      <c r="HSM205" s="38"/>
      <c r="HSN205" s="38"/>
      <c r="HSO205" s="38"/>
      <c r="HSP205" s="38"/>
      <c r="HSQ205" s="38"/>
      <c r="HSR205" s="38"/>
      <c r="HSS205" s="38"/>
      <c r="HST205" s="38"/>
      <c r="HSU205" s="38"/>
      <c r="HSV205" s="38"/>
      <c r="HSW205" s="38"/>
      <c r="HSX205" s="38"/>
      <c r="HSY205" s="38"/>
      <c r="HSZ205" s="38"/>
      <c r="HTA205" s="38"/>
      <c r="HTB205" s="38"/>
      <c r="HTC205" s="38"/>
      <c r="HTD205" s="38"/>
      <c r="HTE205" s="38"/>
      <c r="HTF205" s="38"/>
      <c r="HTG205" s="38"/>
      <c r="HTH205" s="38"/>
      <c r="HTI205" s="38"/>
      <c r="HTJ205" s="38"/>
      <c r="HTK205" s="38"/>
      <c r="HTL205" s="38"/>
      <c r="HTM205" s="38"/>
      <c r="HTN205" s="38"/>
      <c r="HTO205" s="38"/>
      <c r="HTP205" s="38"/>
      <c r="HTQ205" s="38"/>
      <c r="HTR205" s="38"/>
      <c r="HTS205" s="38"/>
      <c r="HTT205" s="38"/>
      <c r="HTU205" s="38"/>
      <c r="HTV205" s="38"/>
      <c r="HTW205" s="38"/>
      <c r="HTX205" s="38"/>
      <c r="HTY205" s="38"/>
      <c r="HTZ205" s="38"/>
      <c r="HUA205" s="38"/>
      <c r="HUB205" s="38"/>
      <c r="HUC205" s="38"/>
      <c r="HUD205" s="38"/>
      <c r="HUE205" s="38"/>
      <c r="HUF205" s="38"/>
      <c r="HUG205" s="38"/>
      <c r="HUH205" s="38"/>
      <c r="HUI205" s="38"/>
      <c r="HUJ205" s="38"/>
      <c r="HUK205" s="38"/>
      <c r="HUL205" s="38"/>
      <c r="HUM205" s="38"/>
      <c r="HUN205" s="38"/>
      <c r="HUO205" s="38"/>
      <c r="HUP205" s="38"/>
      <c r="HUQ205" s="38"/>
      <c r="HUR205" s="38"/>
      <c r="HUS205" s="38"/>
      <c r="HUT205" s="38"/>
      <c r="HUU205" s="38"/>
      <c r="HUV205" s="38"/>
      <c r="HUW205" s="38"/>
      <c r="HUX205" s="38"/>
      <c r="HUY205" s="38"/>
      <c r="HUZ205" s="38"/>
      <c r="HVA205" s="38"/>
      <c r="HVB205" s="38"/>
      <c r="HVC205" s="38"/>
      <c r="HVD205" s="38"/>
      <c r="HVE205" s="38"/>
      <c r="HVF205" s="38"/>
      <c r="HVG205" s="38"/>
      <c r="HVH205" s="38"/>
      <c r="HVI205" s="38"/>
      <c r="HVJ205" s="38"/>
      <c r="HVK205" s="38"/>
      <c r="HVL205" s="38"/>
      <c r="HVM205" s="38"/>
      <c r="HVN205" s="38"/>
      <c r="HVO205" s="38"/>
      <c r="HVP205" s="38"/>
      <c r="HVQ205" s="38"/>
      <c r="HVR205" s="38"/>
      <c r="HVS205" s="38"/>
      <c r="HVT205" s="38"/>
      <c r="HVU205" s="38"/>
      <c r="HVV205" s="38"/>
      <c r="HVW205" s="38"/>
      <c r="HVX205" s="38"/>
      <c r="HVY205" s="38"/>
      <c r="HVZ205" s="38"/>
      <c r="HWA205" s="38"/>
      <c r="HWB205" s="38"/>
      <c r="HWC205" s="38"/>
      <c r="HWD205" s="38"/>
      <c r="HWE205" s="38"/>
      <c r="HWF205" s="38"/>
      <c r="HWG205" s="38"/>
      <c r="HWH205" s="38"/>
      <c r="HWI205" s="38"/>
      <c r="HWJ205" s="38"/>
      <c r="HWK205" s="38"/>
      <c r="HWL205" s="38"/>
      <c r="HWM205" s="38"/>
      <c r="HWN205" s="38"/>
      <c r="HWO205" s="38"/>
      <c r="HWP205" s="38"/>
      <c r="HWQ205" s="38"/>
      <c r="HWR205" s="38"/>
      <c r="HWS205" s="38"/>
      <c r="HWT205" s="38"/>
      <c r="HWU205" s="38"/>
      <c r="HWV205" s="38"/>
      <c r="HWW205" s="38"/>
      <c r="HWX205" s="38"/>
      <c r="HWY205" s="38"/>
      <c r="HWZ205" s="38"/>
      <c r="HXA205" s="38"/>
      <c r="HXB205" s="38"/>
      <c r="HXC205" s="38"/>
      <c r="HXD205" s="38"/>
      <c r="HXE205" s="38"/>
      <c r="HXF205" s="38"/>
      <c r="HXG205" s="38"/>
      <c r="HXH205" s="38"/>
      <c r="HXI205" s="38"/>
      <c r="HXJ205" s="38"/>
      <c r="HXK205" s="38"/>
      <c r="HXL205" s="38"/>
      <c r="HXM205" s="38"/>
      <c r="HXN205" s="38"/>
      <c r="HXO205" s="38"/>
      <c r="HXP205" s="38"/>
      <c r="HXQ205" s="38"/>
      <c r="HXR205" s="38"/>
      <c r="HXS205" s="38"/>
      <c r="HXT205" s="38"/>
      <c r="HXU205" s="38"/>
      <c r="HXV205" s="38"/>
      <c r="HXW205" s="38"/>
      <c r="HXX205" s="38"/>
      <c r="HXY205" s="38"/>
      <c r="HXZ205" s="38"/>
      <c r="HYA205" s="38"/>
      <c r="HYB205" s="38"/>
      <c r="HYC205" s="38"/>
      <c r="HYD205" s="38"/>
      <c r="HYE205" s="38"/>
      <c r="HYF205" s="38"/>
      <c r="HYG205" s="38"/>
      <c r="HYH205" s="38"/>
      <c r="HYI205" s="38"/>
      <c r="HYJ205" s="38"/>
      <c r="HYK205" s="38"/>
      <c r="HYL205" s="38"/>
      <c r="HYM205" s="38"/>
      <c r="HYN205" s="38"/>
      <c r="HYO205" s="38"/>
      <c r="HYP205" s="38"/>
      <c r="HYQ205" s="38"/>
      <c r="HYR205" s="38"/>
      <c r="HYS205" s="38"/>
      <c r="HYT205" s="38"/>
      <c r="HYU205" s="38"/>
      <c r="HYV205" s="38"/>
      <c r="HYW205" s="38"/>
      <c r="HYX205" s="38"/>
      <c r="HYY205" s="38"/>
      <c r="HYZ205" s="38"/>
      <c r="HZA205" s="38"/>
      <c r="HZB205" s="38"/>
      <c r="HZC205" s="38"/>
      <c r="HZD205" s="38"/>
      <c r="HZE205" s="38"/>
      <c r="HZF205" s="38"/>
      <c r="HZG205" s="38"/>
      <c r="HZH205" s="38"/>
      <c r="HZI205" s="38"/>
      <c r="HZJ205" s="38"/>
      <c r="HZK205" s="38"/>
      <c r="HZL205" s="38"/>
      <c r="HZM205" s="38"/>
      <c r="HZN205" s="38"/>
      <c r="HZO205" s="38"/>
      <c r="HZP205" s="38"/>
      <c r="HZQ205" s="38"/>
      <c r="HZR205" s="38"/>
      <c r="HZS205" s="38"/>
      <c r="HZT205" s="38"/>
      <c r="HZU205" s="38"/>
      <c r="HZV205" s="38"/>
      <c r="HZW205" s="38"/>
      <c r="HZX205" s="38"/>
      <c r="HZY205" s="38"/>
      <c r="HZZ205" s="38"/>
      <c r="IAA205" s="38"/>
      <c r="IAB205" s="38"/>
      <c r="IAC205" s="38"/>
      <c r="IAD205" s="38"/>
      <c r="IAE205" s="38"/>
      <c r="IAF205" s="38"/>
      <c r="IAG205" s="38"/>
      <c r="IAH205" s="38"/>
      <c r="IAI205" s="38"/>
      <c r="IAJ205" s="38"/>
      <c r="IAK205" s="38"/>
      <c r="IAL205" s="38"/>
      <c r="IAM205" s="38"/>
      <c r="IAN205" s="38"/>
      <c r="IAO205" s="38"/>
      <c r="IAP205" s="38"/>
      <c r="IAQ205" s="38"/>
      <c r="IAR205" s="38"/>
      <c r="IAS205" s="38"/>
      <c r="IAT205" s="38"/>
      <c r="IAU205" s="38"/>
      <c r="IAV205" s="38"/>
      <c r="IAW205" s="38"/>
      <c r="IAX205" s="38"/>
      <c r="IAY205" s="38"/>
      <c r="IAZ205" s="38"/>
      <c r="IBA205" s="38"/>
      <c r="IBB205" s="38"/>
      <c r="IBC205" s="38"/>
      <c r="IBD205" s="38"/>
      <c r="IBE205" s="38"/>
      <c r="IBF205" s="38"/>
      <c r="IBG205" s="38"/>
      <c r="IBH205" s="38"/>
      <c r="IBI205" s="38"/>
      <c r="IBJ205" s="38"/>
      <c r="IBK205" s="38"/>
      <c r="IBL205" s="38"/>
      <c r="IBM205" s="38"/>
      <c r="IBN205" s="38"/>
      <c r="IBO205" s="38"/>
      <c r="IBP205" s="38"/>
      <c r="IBQ205" s="38"/>
      <c r="IBR205" s="38"/>
      <c r="IBS205" s="38"/>
      <c r="IBT205" s="38"/>
      <c r="IBU205" s="38"/>
      <c r="IBV205" s="38"/>
      <c r="IBW205" s="38"/>
      <c r="IBX205" s="38"/>
      <c r="IBY205" s="38"/>
      <c r="IBZ205" s="38"/>
      <c r="ICA205" s="38"/>
      <c r="ICB205" s="38"/>
      <c r="ICC205" s="38"/>
      <c r="ICD205" s="38"/>
      <c r="ICE205" s="38"/>
      <c r="ICF205" s="38"/>
      <c r="ICG205" s="38"/>
      <c r="ICH205" s="38"/>
      <c r="ICI205" s="38"/>
      <c r="ICJ205" s="38"/>
      <c r="ICK205" s="38"/>
      <c r="ICL205" s="38"/>
      <c r="ICM205" s="38"/>
      <c r="ICN205" s="38"/>
      <c r="ICO205" s="38"/>
      <c r="ICP205" s="38"/>
      <c r="ICQ205" s="38"/>
      <c r="ICR205" s="38"/>
      <c r="ICS205" s="38"/>
      <c r="ICT205" s="38"/>
      <c r="ICU205" s="38"/>
      <c r="ICV205" s="38"/>
      <c r="ICW205" s="38"/>
      <c r="ICX205" s="38"/>
      <c r="ICY205" s="38"/>
      <c r="ICZ205" s="38"/>
      <c r="IDA205" s="38"/>
      <c r="IDB205" s="38"/>
      <c r="IDC205" s="38"/>
      <c r="IDD205" s="38"/>
      <c r="IDE205" s="38"/>
      <c r="IDF205" s="38"/>
      <c r="IDG205" s="38"/>
      <c r="IDH205" s="38"/>
      <c r="IDI205" s="38"/>
      <c r="IDJ205" s="38"/>
      <c r="IDK205" s="38"/>
      <c r="IDL205" s="38"/>
      <c r="IDM205" s="38"/>
      <c r="IDN205" s="38"/>
      <c r="IDO205" s="38"/>
      <c r="IDP205" s="38"/>
      <c r="IDQ205" s="38"/>
      <c r="IDR205" s="38"/>
      <c r="IDS205" s="38"/>
      <c r="IDT205" s="38"/>
      <c r="IDU205" s="38"/>
      <c r="IDV205" s="38"/>
      <c r="IDW205" s="38"/>
      <c r="IDX205" s="38"/>
      <c r="IDY205" s="38"/>
      <c r="IDZ205" s="38"/>
      <c r="IEA205" s="38"/>
      <c r="IEB205" s="38"/>
      <c r="IEC205" s="38"/>
      <c r="IED205" s="38"/>
      <c r="IEE205" s="38"/>
      <c r="IEF205" s="38"/>
      <c r="IEG205" s="38"/>
      <c r="IEH205" s="38"/>
      <c r="IEI205" s="38"/>
      <c r="IEJ205" s="38"/>
      <c r="IEK205" s="38"/>
      <c r="IEL205" s="38"/>
      <c r="IEM205" s="38"/>
      <c r="IEN205" s="38"/>
      <c r="IEO205" s="38"/>
      <c r="IEP205" s="38"/>
      <c r="IEQ205" s="38"/>
      <c r="IER205" s="38"/>
      <c r="IES205" s="38"/>
      <c r="IET205" s="38"/>
      <c r="IEU205" s="38"/>
      <c r="IEV205" s="38"/>
      <c r="IEW205" s="38"/>
      <c r="IEX205" s="38"/>
      <c r="IEY205" s="38"/>
      <c r="IEZ205" s="38"/>
      <c r="IFA205" s="38"/>
      <c r="IFB205" s="38"/>
      <c r="IFC205" s="38"/>
      <c r="IFD205" s="38"/>
      <c r="IFE205" s="38"/>
      <c r="IFF205" s="38"/>
      <c r="IFG205" s="38"/>
      <c r="IFH205" s="38"/>
      <c r="IFI205" s="38"/>
      <c r="IFJ205" s="38"/>
      <c r="IFK205" s="38"/>
      <c r="IFL205" s="38"/>
      <c r="IFM205" s="38"/>
      <c r="IFN205" s="38"/>
      <c r="IFO205" s="38"/>
      <c r="IFP205" s="38"/>
      <c r="IFQ205" s="38"/>
      <c r="IFR205" s="38"/>
      <c r="IFS205" s="38"/>
      <c r="IFT205" s="38"/>
      <c r="IFU205" s="38"/>
      <c r="IFV205" s="38"/>
      <c r="IFW205" s="38"/>
      <c r="IFX205" s="38"/>
      <c r="IFY205" s="38"/>
      <c r="IFZ205" s="38"/>
      <c r="IGA205" s="38"/>
      <c r="IGB205" s="38"/>
      <c r="IGC205" s="38"/>
      <c r="IGD205" s="38"/>
      <c r="IGE205" s="38"/>
      <c r="IGF205" s="38"/>
      <c r="IGG205" s="38"/>
      <c r="IGH205" s="38"/>
      <c r="IGI205" s="38"/>
      <c r="IGJ205" s="38"/>
      <c r="IGK205" s="38"/>
      <c r="IGL205" s="38"/>
      <c r="IGM205" s="38"/>
      <c r="IGN205" s="38"/>
      <c r="IGO205" s="38"/>
      <c r="IGP205" s="38"/>
      <c r="IGQ205" s="38"/>
      <c r="IGR205" s="38"/>
      <c r="IGS205" s="38"/>
      <c r="IGT205" s="38"/>
      <c r="IGU205" s="38"/>
      <c r="IGV205" s="38"/>
      <c r="IGW205" s="38"/>
      <c r="IGX205" s="38"/>
      <c r="IGY205" s="38"/>
      <c r="IGZ205" s="38"/>
      <c r="IHA205" s="38"/>
      <c r="IHB205" s="38"/>
      <c r="IHC205" s="38"/>
      <c r="IHD205" s="38"/>
      <c r="IHE205" s="38"/>
      <c r="IHF205" s="38"/>
      <c r="IHG205" s="38"/>
      <c r="IHH205" s="38"/>
      <c r="IHI205" s="38"/>
      <c r="IHJ205" s="38"/>
      <c r="IHK205" s="38"/>
      <c r="IHL205" s="38"/>
      <c r="IHM205" s="38"/>
      <c r="IHN205" s="38"/>
      <c r="IHO205" s="38"/>
      <c r="IHP205" s="38"/>
      <c r="IHQ205" s="38"/>
      <c r="IHR205" s="38"/>
      <c r="IHS205" s="38"/>
      <c r="IHT205" s="38"/>
      <c r="IHU205" s="38"/>
      <c r="IHV205" s="38"/>
      <c r="IHW205" s="38"/>
      <c r="IHX205" s="38"/>
      <c r="IHY205" s="38"/>
      <c r="IHZ205" s="38"/>
      <c r="IIA205" s="38"/>
      <c r="IIB205" s="38"/>
      <c r="IIC205" s="38"/>
      <c r="IID205" s="38"/>
      <c r="IIE205" s="38"/>
      <c r="IIF205" s="38"/>
      <c r="IIG205" s="38"/>
      <c r="IIH205" s="38"/>
      <c r="III205" s="38"/>
      <c r="IIJ205" s="38"/>
      <c r="IIK205" s="38"/>
      <c r="IIL205" s="38"/>
      <c r="IIM205" s="38"/>
      <c r="IIN205" s="38"/>
      <c r="IIO205" s="38"/>
      <c r="IIP205" s="38"/>
      <c r="IIQ205" s="38"/>
      <c r="IIR205" s="38"/>
      <c r="IIS205" s="38"/>
      <c r="IIT205" s="38"/>
      <c r="IIU205" s="38"/>
      <c r="IIV205" s="38"/>
      <c r="IIW205" s="38"/>
      <c r="IIX205" s="38"/>
      <c r="IIY205" s="38"/>
      <c r="IIZ205" s="38"/>
      <c r="IJA205" s="38"/>
      <c r="IJB205" s="38"/>
      <c r="IJC205" s="38"/>
      <c r="IJD205" s="38"/>
      <c r="IJE205" s="38"/>
      <c r="IJF205" s="38"/>
      <c r="IJG205" s="38"/>
      <c r="IJH205" s="38"/>
      <c r="IJI205" s="38"/>
      <c r="IJJ205" s="38"/>
      <c r="IJK205" s="38"/>
      <c r="IJL205" s="38"/>
      <c r="IJM205" s="38"/>
      <c r="IJN205" s="38"/>
      <c r="IJO205" s="38"/>
      <c r="IJP205" s="38"/>
      <c r="IJQ205" s="38"/>
      <c r="IJR205" s="38"/>
      <c r="IJS205" s="38"/>
      <c r="IJT205" s="38"/>
      <c r="IJU205" s="38"/>
      <c r="IJV205" s="38"/>
      <c r="IJW205" s="38"/>
      <c r="IJX205" s="38"/>
      <c r="IJY205" s="38"/>
      <c r="IJZ205" s="38"/>
      <c r="IKA205" s="38"/>
      <c r="IKB205" s="38"/>
      <c r="IKC205" s="38"/>
      <c r="IKD205" s="38"/>
      <c r="IKE205" s="38"/>
      <c r="IKF205" s="38"/>
      <c r="IKG205" s="38"/>
      <c r="IKH205" s="38"/>
      <c r="IKI205" s="38"/>
      <c r="IKJ205" s="38"/>
      <c r="IKK205" s="38"/>
      <c r="IKL205" s="38"/>
      <c r="IKM205" s="38"/>
      <c r="IKN205" s="38"/>
      <c r="IKO205" s="38"/>
      <c r="IKP205" s="38"/>
      <c r="IKQ205" s="38"/>
      <c r="IKR205" s="38"/>
      <c r="IKS205" s="38"/>
      <c r="IKT205" s="38"/>
      <c r="IKU205" s="38"/>
      <c r="IKV205" s="38"/>
      <c r="IKW205" s="38"/>
      <c r="IKX205" s="38"/>
      <c r="IKY205" s="38"/>
      <c r="IKZ205" s="38"/>
      <c r="ILA205" s="38"/>
      <c r="ILB205" s="38"/>
      <c r="ILC205" s="38"/>
      <c r="ILD205" s="38"/>
      <c r="ILE205" s="38"/>
      <c r="ILF205" s="38"/>
      <c r="ILG205" s="38"/>
      <c r="ILH205" s="38"/>
      <c r="ILI205" s="38"/>
      <c r="ILJ205" s="38"/>
      <c r="ILK205" s="38"/>
      <c r="ILL205" s="38"/>
      <c r="ILM205" s="38"/>
      <c r="ILN205" s="38"/>
      <c r="ILO205" s="38"/>
      <c r="ILP205" s="38"/>
      <c r="ILQ205" s="38"/>
      <c r="ILR205" s="38"/>
      <c r="ILS205" s="38"/>
      <c r="ILT205" s="38"/>
      <c r="ILU205" s="38"/>
      <c r="ILV205" s="38"/>
      <c r="ILW205" s="38"/>
      <c r="ILX205" s="38"/>
      <c r="ILY205" s="38"/>
      <c r="ILZ205" s="38"/>
      <c r="IMA205" s="38"/>
      <c r="IMB205" s="38"/>
      <c r="IMC205" s="38"/>
      <c r="IMD205" s="38"/>
      <c r="IME205" s="38"/>
      <c r="IMF205" s="38"/>
      <c r="IMG205" s="38"/>
      <c r="IMH205" s="38"/>
      <c r="IMI205" s="38"/>
      <c r="IMJ205" s="38"/>
      <c r="IMK205" s="38"/>
      <c r="IML205" s="38"/>
      <c r="IMM205" s="38"/>
      <c r="IMN205" s="38"/>
      <c r="IMO205" s="38"/>
      <c r="IMP205" s="38"/>
      <c r="IMQ205" s="38"/>
      <c r="IMR205" s="38"/>
      <c r="IMS205" s="38"/>
      <c r="IMT205" s="38"/>
      <c r="IMU205" s="38"/>
      <c r="IMV205" s="38"/>
      <c r="IMW205" s="38"/>
      <c r="IMX205" s="38"/>
      <c r="IMY205" s="38"/>
      <c r="IMZ205" s="38"/>
      <c r="INA205" s="38"/>
      <c r="INB205" s="38"/>
      <c r="INC205" s="38"/>
      <c r="IND205" s="38"/>
      <c r="INE205" s="38"/>
      <c r="INF205" s="38"/>
      <c r="ING205" s="38"/>
      <c r="INH205" s="38"/>
      <c r="INI205" s="38"/>
      <c r="INJ205" s="38"/>
      <c r="INK205" s="38"/>
      <c r="INL205" s="38"/>
      <c r="INM205" s="38"/>
      <c r="INN205" s="38"/>
      <c r="INO205" s="38"/>
      <c r="INP205" s="38"/>
      <c r="INQ205" s="38"/>
      <c r="INR205" s="38"/>
      <c r="INS205" s="38"/>
      <c r="INT205" s="38"/>
      <c r="INU205" s="38"/>
      <c r="INV205" s="38"/>
      <c r="INW205" s="38"/>
      <c r="INX205" s="38"/>
      <c r="INY205" s="38"/>
      <c r="INZ205" s="38"/>
      <c r="IOA205" s="38"/>
      <c r="IOB205" s="38"/>
      <c r="IOC205" s="38"/>
      <c r="IOD205" s="38"/>
      <c r="IOE205" s="38"/>
      <c r="IOF205" s="38"/>
      <c r="IOG205" s="38"/>
      <c r="IOH205" s="38"/>
      <c r="IOI205" s="38"/>
      <c r="IOJ205" s="38"/>
      <c r="IOK205" s="38"/>
      <c r="IOL205" s="38"/>
      <c r="IOM205" s="38"/>
      <c r="ION205" s="38"/>
      <c r="IOO205" s="38"/>
      <c r="IOP205" s="38"/>
      <c r="IOQ205" s="38"/>
      <c r="IOR205" s="38"/>
      <c r="IOS205" s="38"/>
      <c r="IOT205" s="38"/>
      <c r="IOU205" s="38"/>
      <c r="IOV205" s="38"/>
      <c r="IOW205" s="38"/>
      <c r="IOX205" s="38"/>
      <c r="IOY205" s="38"/>
      <c r="IOZ205" s="38"/>
      <c r="IPA205" s="38"/>
      <c r="IPB205" s="38"/>
      <c r="IPC205" s="38"/>
      <c r="IPD205" s="38"/>
      <c r="IPE205" s="38"/>
      <c r="IPF205" s="38"/>
      <c r="IPG205" s="38"/>
      <c r="IPH205" s="38"/>
      <c r="IPI205" s="38"/>
      <c r="IPJ205" s="38"/>
      <c r="IPK205" s="38"/>
      <c r="IPL205" s="38"/>
      <c r="IPM205" s="38"/>
      <c r="IPN205" s="38"/>
      <c r="IPO205" s="38"/>
      <c r="IPP205" s="38"/>
      <c r="IPQ205" s="38"/>
      <c r="IPR205" s="38"/>
      <c r="IPS205" s="38"/>
      <c r="IPT205" s="38"/>
      <c r="IPU205" s="38"/>
      <c r="IPV205" s="38"/>
      <c r="IPW205" s="38"/>
      <c r="IPX205" s="38"/>
      <c r="IPY205" s="38"/>
      <c r="IPZ205" s="38"/>
      <c r="IQA205" s="38"/>
      <c r="IQB205" s="38"/>
      <c r="IQC205" s="38"/>
      <c r="IQD205" s="38"/>
      <c r="IQE205" s="38"/>
      <c r="IQF205" s="38"/>
      <c r="IQG205" s="38"/>
      <c r="IQH205" s="38"/>
      <c r="IQI205" s="38"/>
      <c r="IQJ205" s="38"/>
      <c r="IQK205" s="38"/>
      <c r="IQL205" s="38"/>
      <c r="IQM205" s="38"/>
      <c r="IQN205" s="38"/>
      <c r="IQO205" s="38"/>
      <c r="IQP205" s="38"/>
      <c r="IQQ205" s="38"/>
      <c r="IQR205" s="38"/>
      <c r="IQS205" s="38"/>
      <c r="IQT205" s="38"/>
      <c r="IQU205" s="38"/>
      <c r="IQV205" s="38"/>
      <c r="IQW205" s="38"/>
      <c r="IQX205" s="38"/>
      <c r="IQY205" s="38"/>
      <c r="IQZ205" s="38"/>
      <c r="IRA205" s="38"/>
      <c r="IRB205" s="38"/>
      <c r="IRC205" s="38"/>
      <c r="IRD205" s="38"/>
      <c r="IRE205" s="38"/>
      <c r="IRF205" s="38"/>
      <c r="IRG205" s="38"/>
      <c r="IRH205" s="38"/>
      <c r="IRI205" s="38"/>
      <c r="IRJ205" s="38"/>
      <c r="IRK205" s="38"/>
      <c r="IRL205" s="38"/>
      <c r="IRM205" s="38"/>
      <c r="IRN205" s="38"/>
      <c r="IRO205" s="38"/>
      <c r="IRP205" s="38"/>
      <c r="IRQ205" s="38"/>
      <c r="IRR205" s="38"/>
      <c r="IRS205" s="38"/>
      <c r="IRT205" s="38"/>
      <c r="IRU205" s="38"/>
      <c r="IRV205" s="38"/>
      <c r="IRW205" s="38"/>
      <c r="IRX205" s="38"/>
      <c r="IRY205" s="38"/>
      <c r="IRZ205" s="38"/>
      <c r="ISA205" s="38"/>
      <c r="ISB205" s="38"/>
      <c r="ISC205" s="38"/>
      <c r="ISD205" s="38"/>
      <c r="ISE205" s="38"/>
      <c r="ISF205" s="38"/>
      <c r="ISG205" s="38"/>
      <c r="ISH205" s="38"/>
      <c r="ISI205" s="38"/>
      <c r="ISJ205" s="38"/>
      <c r="ISK205" s="38"/>
      <c r="ISL205" s="38"/>
      <c r="ISM205" s="38"/>
      <c r="ISN205" s="38"/>
      <c r="ISO205" s="38"/>
      <c r="ISP205" s="38"/>
      <c r="ISQ205" s="38"/>
      <c r="ISR205" s="38"/>
      <c r="ISS205" s="38"/>
      <c r="IST205" s="38"/>
      <c r="ISU205" s="38"/>
      <c r="ISV205" s="38"/>
      <c r="ISW205" s="38"/>
      <c r="ISX205" s="38"/>
      <c r="ISY205" s="38"/>
      <c r="ISZ205" s="38"/>
      <c r="ITA205" s="38"/>
      <c r="ITB205" s="38"/>
      <c r="ITC205" s="38"/>
      <c r="ITD205" s="38"/>
      <c r="ITE205" s="38"/>
      <c r="ITF205" s="38"/>
      <c r="ITG205" s="38"/>
      <c r="ITH205" s="38"/>
      <c r="ITI205" s="38"/>
      <c r="ITJ205" s="38"/>
      <c r="ITK205" s="38"/>
      <c r="ITL205" s="38"/>
      <c r="ITM205" s="38"/>
      <c r="ITN205" s="38"/>
      <c r="ITO205" s="38"/>
      <c r="ITP205" s="38"/>
      <c r="ITQ205" s="38"/>
      <c r="ITR205" s="38"/>
      <c r="ITS205" s="38"/>
      <c r="ITT205" s="38"/>
      <c r="ITU205" s="38"/>
      <c r="ITV205" s="38"/>
      <c r="ITW205" s="38"/>
      <c r="ITX205" s="38"/>
      <c r="ITY205" s="38"/>
      <c r="ITZ205" s="38"/>
      <c r="IUA205" s="38"/>
      <c r="IUB205" s="38"/>
      <c r="IUC205" s="38"/>
      <c r="IUD205" s="38"/>
      <c r="IUE205" s="38"/>
      <c r="IUF205" s="38"/>
      <c r="IUG205" s="38"/>
      <c r="IUH205" s="38"/>
      <c r="IUI205" s="38"/>
      <c r="IUJ205" s="38"/>
      <c r="IUK205" s="38"/>
      <c r="IUL205" s="38"/>
      <c r="IUM205" s="38"/>
      <c r="IUN205" s="38"/>
      <c r="IUO205" s="38"/>
      <c r="IUP205" s="38"/>
      <c r="IUQ205" s="38"/>
      <c r="IUR205" s="38"/>
      <c r="IUS205" s="38"/>
      <c r="IUT205" s="38"/>
      <c r="IUU205" s="38"/>
      <c r="IUV205" s="38"/>
      <c r="IUW205" s="38"/>
      <c r="IUX205" s="38"/>
      <c r="IUY205" s="38"/>
      <c r="IUZ205" s="38"/>
      <c r="IVA205" s="38"/>
      <c r="IVB205" s="38"/>
      <c r="IVC205" s="38"/>
      <c r="IVD205" s="38"/>
      <c r="IVE205" s="38"/>
      <c r="IVF205" s="38"/>
      <c r="IVG205" s="38"/>
      <c r="IVH205" s="38"/>
      <c r="IVI205" s="38"/>
      <c r="IVJ205" s="38"/>
      <c r="IVK205" s="38"/>
      <c r="IVL205" s="38"/>
      <c r="IVM205" s="38"/>
      <c r="IVN205" s="38"/>
      <c r="IVO205" s="38"/>
      <c r="IVP205" s="38"/>
      <c r="IVQ205" s="38"/>
      <c r="IVR205" s="38"/>
      <c r="IVS205" s="38"/>
      <c r="IVT205" s="38"/>
      <c r="IVU205" s="38"/>
      <c r="IVV205" s="38"/>
      <c r="IVW205" s="38"/>
      <c r="IVX205" s="38"/>
      <c r="IVY205" s="38"/>
      <c r="IVZ205" s="38"/>
      <c r="IWA205" s="38"/>
      <c r="IWB205" s="38"/>
      <c r="IWC205" s="38"/>
      <c r="IWD205" s="38"/>
      <c r="IWE205" s="38"/>
      <c r="IWF205" s="38"/>
      <c r="IWG205" s="38"/>
      <c r="IWH205" s="38"/>
      <c r="IWI205" s="38"/>
      <c r="IWJ205" s="38"/>
      <c r="IWK205" s="38"/>
      <c r="IWL205" s="38"/>
      <c r="IWM205" s="38"/>
      <c r="IWN205" s="38"/>
      <c r="IWO205" s="38"/>
      <c r="IWP205" s="38"/>
      <c r="IWQ205" s="38"/>
      <c r="IWR205" s="38"/>
      <c r="IWS205" s="38"/>
      <c r="IWT205" s="38"/>
      <c r="IWU205" s="38"/>
      <c r="IWV205" s="38"/>
      <c r="IWW205" s="38"/>
      <c r="IWX205" s="38"/>
      <c r="IWY205" s="38"/>
      <c r="IWZ205" s="38"/>
      <c r="IXA205" s="38"/>
      <c r="IXB205" s="38"/>
      <c r="IXC205" s="38"/>
      <c r="IXD205" s="38"/>
      <c r="IXE205" s="38"/>
      <c r="IXF205" s="38"/>
      <c r="IXG205" s="38"/>
      <c r="IXH205" s="38"/>
      <c r="IXI205" s="38"/>
      <c r="IXJ205" s="38"/>
      <c r="IXK205" s="38"/>
      <c r="IXL205" s="38"/>
      <c r="IXM205" s="38"/>
      <c r="IXN205" s="38"/>
      <c r="IXO205" s="38"/>
      <c r="IXP205" s="38"/>
      <c r="IXQ205" s="38"/>
      <c r="IXR205" s="38"/>
      <c r="IXS205" s="38"/>
      <c r="IXT205" s="38"/>
      <c r="IXU205" s="38"/>
      <c r="IXV205" s="38"/>
      <c r="IXW205" s="38"/>
      <c r="IXX205" s="38"/>
      <c r="IXY205" s="38"/>
      <c r="IXZ205" s="38"/>
      <c r="IYA205" s="38"/>
      <c r="IYB205" s="38"/>
      <c r="IYC205" s="38"/>
      <c r="IYD205" s="38"/>
      <c r="IYE205" s="38"/>
      <c r="IYF205" s="38"/>
      <c r="IYG205" s="38"/>
      <c r="IYH205" s="38"/>
      <c r="IYI205" s="38"/>
      <c r="IYJ205" s="38"/>
      <c r="IYK205" s="38"/>
      <c r="IYL205" s="38"/>
      <c r="IYM205" s="38"/>
      <c r="IYN205" s="38"/>
      <c r="IYO205" s="38"/>
      <c r="IYP205" s="38"/>
      <c r="IYQ205" s="38"/>
      <c r="IYR205" s="38"/>
      <c r="IYS205" s="38"/>
      <c r="IYT205" s="38"/>
      <c r="IYU205" s="38"/>
      <c r="IYV205" s="38"/>
      <c r="IYW205" s="38"/>
      <c r="IYX205" s="38"/>
      <c r="IYY205" s="38"/>
      <c r="IYZ205" s="38"/>
      <c r="IZA205" s="38"/>
      <c r="IZB205" s="38"/>
      <c r="IZC205" s="38"/>
      <c r="IZD205" s="38"/>
      <c r="IZE205" s="38"/>
      <c r="IZF205" s="38"/>
      <c r="IZG205" s="38"/>
      <c r="IZH205" s="38"/>
      <c r="IZI205" s="38"/>
      <c r="IZJ205" s="38"/>
      <c r="IZK205" s="38"/>
      <c r="IZL205" s="38"/>
      <c r="IZM205" s="38"/>
      <c r="IZN205" s="38"/>
      <c r="IZO205" s="38"/>
      <c r="IZP205" s="38"/>
      <c r="IZQ205" s="38"/>
      <c r="IZR205" s="38"/>
      <c r="IZS205" s="38"/>
      <c r="IZT205" s="38"/>
      <c r="IZU205" s="38"/>
      <c r="IZV205" s="38"/>
      <c r="IZW205" s="38"/>
      <c r="IZX205" s="38"/>
      <c r="IZY205" s="38"/>
      <c r="IZZ205" s="38"/>
      <c r="JAA205" s="38"/>
      <c r="JAB205" s="38"/>
      <c r="JAC205" s="38"/>
      <c r="JAD205" s="38"/>
      <c r="JAE205" s="38"/>
      <c r="JAF205" s="38"/>
      <c r="JAG205" s="38"/>
      <c r="JAH205" s="38"/>
      <c r="JAI205" s="38"/>
      <c r="JAJ205" s="38"/>
      <c r="JAK205" s="38"/>
      <c r="JAL205" s="38"/>
      <c r="JAM205" s="38"/>
      <c r="JAN205" s="38"/>
      <c r="JAO205" s="38"/>
      <c r="JAP205" s="38"/>
      <c r="JAQ205" s="38"/>
      <c r="JAR205" s="38"/>
      <c r="JAS205" s="38"/>
      <c r="JAT205" s="38"/>
      <c r="JAU205" s="38"/>
      <c r="JAV205" s="38"/>
      <c r="JAW205" s="38"/>
      <c r="JAX205" s="38"/>
      <c r="JAY205" s="38"/>
      <c r="JAZ205" s="38"/>
      <c r="JBA205" s="38"/>
      <c r="JBB205" s="38"/>
      <c r="JBC205" s="38"/>
      <c r="JBD205" s="38"/>
      <c r="JBE205" s="38"/>
      <c r="JBF205" s="38"/>
      <c r="JBG205" s="38"/>
      <c r="JBH205" s="38"/>
      <c r="JBI205" s="38"/>
      <c r="JBJ205" s="38"/>
      <c r="JBK205" s="38"/>
      <c r="JBL205" s="38"/>
      <c r="JBM205" s="38"/>
      <c r="JBN205" s="38"/>
      <c r="JBO205" s="38"/>
      <c r="JBP205" s="38"/>
      <c r="JBQ205" s="38"/>
      <c r="JBR205" s="38"/>
      <c r="JBS205" s="38"/>
      <c r="JBT205" s="38"/>
      <c r="JBU205" s="38"/>
      <c r="JBV205" s="38"/>
      <c r="JBW205" s="38"/>
      <c r="JBX205" s="38"/>
      <c r="JBY205" s="38"/>
      <c r="JBZ205" s="38"/>
      <c r="JCA205" s="38"/>
      <c r="JCB205" s="38"/>
      <c r="JCC205" s="38"/>
      <c r="JCD205" s="38"/>
      <c r="JCE205" s="38"/>
      <c r="JCF205" s="38"/>
      <c r="JCG205" s="38"/>
      <c r="JCH205" s="38"/>
      <c r="JCI205" s="38"/>
      <c r="JCJ205" s="38"/>
      <c r="JCK205" s="38"/>
      <c r="JCL205" s="38"/>
      <c r="JCM205" s="38"/>
      <c r="JCN205" s="38"/>
      <c r="JCO205" s="38"/>
      <c r="JCP205" s="38"/>
      <c r="JCQ205" s="38"/>
      <c r="JCR205" s="38"/>
      <c r="JCS205" s="38"/>
      <c r="JCT205" s="38"/>
      <c r="JCU205" s="38"/>
      <c r="JCV205" s="38"/>
      <c r="JCW205" s="38"/>
      <c r="JCX205" s="38"/>
      <c r="JCY205" s="38"/>
      <c r="JCZ205" s="38"/>
      <c r="JDA205" s="38"/>
      <c r="JDB205" s="38"/>
      <c r="JDC205" s="38"/>
      <c r="JDD205" s="38"/>
      <c r="JDE205" s="38"/>
      <c r="JDF205" s="38"/>
      <c r="JDG205" s="38"/>
      <c r="JDH205" s="38"/>
      <c r="JDI205" s="38"/>
      <c r="JDJ205" s="38"/>
      <c r="JDK205" s="38"/>
      <c r="JDL205" s="38"/>
      <c r="JDM205" s="38"/>
      <c r="JDN205" s="38"/>
      <c r="JDO205" s="38"/>
      <c r="JDP205" s="38"/>
      <c r="JDQ205" s="38"/>
      <c r="JDR205" s="38"/>
      <c r="JDS205" s="38"/>
      <c r="JDT205" s="38"/>
      <c r="JDU205" s="38"/>
      <c r="JDV205" s="38"/>
      <c r="JDW205" s="38"/>
      <c r="JDX205" s="38"/>
      <c r="JDY205" s="38"/>
      <c r="JDZ205" s="38"/>
      <c r="JEA205" s="38"/>
      <c r="JEB205" s="38"/>
      <c r="JEC205" s="38"/>
      <c r="JED205" s="38"/>
      <c r="JEE205" s="38"/>
      <c r="JEF205" s="38"/>
      <c r="JEG205" s="38"/>
      <c r="JEH205" s="38"/>
      <c r="JEI205" s="38"/>
      <c r="JEJ205" s="38"/>
      <c r="JEK205" s="38"/>
      <c r="JEL205" s="38"/>
      <c r="JEM205" s="38"/>
      <c r="JEN205" s="38"/>
      <c r="JEO205" s="38"/>
      <c r="JEP205" s="38"/>
      <c r="JEQ205" s="38"/>
      <c r="JER205" s="38"/>
      <c r="JES205" s="38"/>
      <c r="JET205" s="38"/>
      <c r="JEU205" s="38"/>
      <c r="JEV205" s="38"/>
      <c r="JEW205" s="38"/>
      <c r="JEX205" s="38"/>
      <c r="JEY205" s="38"/>
      <c r="JEZ205" s="38"/>
      <c r="JFA205" s="38"/>
      <c r="JFB205" s="38"/>
      <c r="JFC205" s="38"/>
      <c r="JFD205" s="38"/>
      <c r="JFE205" s="38"/>
      <c r="JFF205" s="38"/>
      <c r="JFG205" s="38"/>
      <c r="JFH205" s="38"/>
      <c r="JFI205" s="38"/>
      <c r="JFJ205" s="38"/>
      <c r="JFK205" s="38"/>
      <c r="JFL205" s="38"/>
      <c r="JFM205" s="38"/>
      <c r="JFN205" s="38"/>
      <c r="JFO205" s="38"/>
      <c r="JFP205" s="38"/>
      <c r="JFQ205" s="38"/>
      <c r="JFR205" s="38"/>
      <c r="JFS205" s="38"/>
      <c r="JFT205" s="38"/>
      <c r="JFU205" s="38"/>
      <c r="JFV205" s="38"/>
      <c r="JFW205" s="38"/>
      <c r="JFX205" s="38"/>
      <c r="JFY205" s="38"/>
      <c r="JFZ205" s="38"/>
      <c r="JGA205" s="38"/>
      <c r="JGB205" s="38"/>
      <c r="JGC205" s="38"/>
      <c r="JGD205" s="38"/>
      <c r="JGE205" s="38"/>
      <c r="JGF205" s="38"/>
      <c r="JGG205" s="38"/>
      <c r="JGH205" s="38"/>
      <c r="JGI205" s="38"/>
      <c r="JGJ205" s="38"/>
      <c r="JGK205" s="38"/>
      <c r="JGL205" s="38"/>
      <c r="JGM205" s="38"/>
      <c r="JGN205" s="38"/>
      <c r="JGO205" s="38"/>
      <c r="JGP205" s="38"/>
      <c r="JGQ205" s="38"/>
      <c r="JGR205" s="38"/>
      <c r="JGS205" s="38"/>
      <c r="JGT205" s="38"/>
      <c r="JGU205" s="38"/>
      <c r="JGV205" s="38"/>
      <c r="JGW205" s="38"/>
      <c r="JGX205" s="38"/>
      <c r="JGY205" s="38"/>
      <c r="JGZ205" s="38"/>
      <c r="JHA205" s="38"/>
      <c r="JHB205" s="38"/>
      <c r="JHC205" s="38"/>
      <c r="JHD205" s="38"/>
      <c r="JHE205" s="38"/>
      <c r="JHF205" s="38"/>
      <c r="JHG205" s="38"/>
      <c r="JHH205" s="38"/>
      <c r="JHI205" s="38"/>
      <c r="JHJ205" s="38"/>
      <c r="JHK205" s="38"/>
      <c r="JHL205" s="38"/>
      <c r="JHM205" s="38"/>
      <c r="JHN205" s="38"/>
      <c r="JHO205" s="38"/>
      <c r="JHP205" s="38"/>
      <c r="JHQ205" s="38"/>
      <c r="JHR205" s="38"/>
      <c r="JHS205" s="38"/>
      <c r="JHT205" s="38"/>
      <c r="JHU205" s="38"/>
      <c r="JHV205" s="38"/>
      <c r="JHW205" s="38"/>
      <c r="JHX205" s="38"/>
      <c r="JHY205" s="38"/>
      <c r="JHZ205" s="38"/>
      <c r="JIA205" s="38"/>
      <c r="JIB205" s="38"/>
      <c r="JIC205" s="38"/>
      <c r="JID205" s="38"/>
      <c r="JIE205" s="38"/>
      <c r="JIF205" s="38"/>
      <c r="JIG205" s="38"/>
      <c r="JIH205" s="38"/>
      <c r="JII205" s="38"/>
      <c r="JIJ205" s="38"/>
      <c r="JIK205" s="38"/>
      <c r="JIL205" s="38"/>
      <c r="JIM205" s="38"/>
      <c r="JIN205" s="38"/>
      <c r="JIO205" s="38"/>
      <c r="JIP205" s="38"/>
      <c r="JIQ205" s="38"/>
      <c r="JIR205" s="38"/>
      <c r="JIS205" s="38"/>
      <c r="JIT205" s="38"/>
      <c r="JIU205" s="38"/>
      <c r="JIV205" s="38"/>
      <c r="JIW205" s="38"/>
      <c r="JIX205" s="38"/>
      <c r="JIY205" s="38"/>
      <c r="JIZ205" s="38"/>
      <c r="JJA205" s="38"/>
      <c r="JJB205" s="38"/>
      <c r="JJC205" s="38"/>
      <c r="JJD205" s="38"/>
      <c r="JJE205" s="38"/>
      <c r="JJF205" s="38"/>
      <c r="JJG205" s="38"/>
      <c r="JJH205" s="38"/>
      <c r="JJI205" s="38"/>
      <c r="JJJ205" s="38"/>
      <c r="JJK205" s="38"/>
      <c r="JJL205" s="38"/>
      <c r="JJM205" s="38"/>
      <c r="JJN205" s="38"/>
      <c r="JJO205" s="38"/>
      <c r="JJP205" s="38"/>
      <c r="JJQ205" s="38"/>
      <c r="JJR205" s="38"/>
      <c r="JJS205" s="38"/>
      <c r="JJT205" s="38"/>
      <c r="JJU205" s="38"/>
      <c r="JJV205" s="38"/>
      <c r="JJW205" s="38"/>
      <c r="JJX205" s="38"/>
      <c r="JJY205" s="38"/>
      <c r="JJZ205" s="38"/>
      <c r="JKA205" s="38"/>
      <c r="JKB205" s="38"/>
      <c r="JKC205" s="38"/>
      <c r="JKD205" s="38"/>
      <c r="JKE205" s="38"/>
      <c r="JKF205" s="38"/>
      <c r="JKG205" s="38"/>
      <c r="JKH205" s="38"/>
      <c r="JKI205" s="38"/>
      <c r="JKJ205" s="38"/>
      <c r="JKK205" s="38"/>
      <c r="JKL205" s="38"/>
      <c r="JKM205" s="38"/>
      <c r="JKN205" s="38"/>
      <c r="JKO205" s="38"/>
      <c r="JKP205" s="38"/>
      <c r="JKQ205" s="38"/>
      <c r="JKR205" s="38"/>
      <c r="JKS205" s="38"/>
      <c r="JKT205" s="38"/>
      <c r="JKU205" s="38"/>
      <c r="JKV205" s="38"/>
      <c r="JKW205" s="38"/>
      <c r="JKX205" s="38"/>
      <c r="JKY205" s="38"/>
      <c r="JKZ205" s="38"/>
      <c r="JLA205" s="38"/>
      <c r="JLB205" s="38"/>
      <c r="JLC205" s="38"/>
      <c r="JLD205" s="38"/>
      <c r="JLE205" s="38"/>
      <c r="JLF205" s="38"/>
      <c r="JLG205" s="38"/>
      <c r="JLH205" s="38"/>
      <c r="JLI205" s="38"/>
      <c r="JLJ205" s="38"/>
      <c r="JLK205" s="38"/>
      <c r="JLL205" s="38"/>
      <c r="JLM205" s="38"/>
      <c r="JLN205" s="38"/>
      <c r="JLO205" s="38"/>
      <c r="JLP205" s="38"/>
      <c r="JLQ205" s="38"/>
      <c r="JLR205" s="38"/>
      <c r="JLS205" s="38"/>
      <c r="JLT205" s="38"/>
      <c r="JLU205" s="38"/>
      <c r="JLV205" s="38"/>
      <c r="JLW205" s="38"/>
      <c r="JLX205" s="38"/>
      <c r="JLY205" s="38"/>
      <c r="JLZ205" s="38"/>
      <c r="JMA205" s="38"/>
      <c r="JMB205" s="38"/>
      <c r="JMC205" s="38"/>
      <c r="JMD205" s="38"/>
      <c r="JME205" s="38"/>
      <c r="JMF205" s="38"/>
      <c r="JMG205" s="38"/>
      <c r="JMH205" s="38"/>
      <c r="JMI205" s="38"/>
      <c r="JMJ205" s="38"/>
      <c r="JMK205" s="38"/>
      <c r="JML205" s="38"/>
      <c r="JMM205" s="38"/>
      <c r="JMN205" s="38"/>
      <c r="JMO205" s="38"/>
      <c r="JMP205" s="38"/>
      <c r="JMQ205" s="38"/>
      <c r="JMR205" s="38"/>
      <c r="JMS205" s="38"/>
      <c r="JMT205" s="38"/>
      <c r="JMU205" s="38"/>
      <c r="JMV205" s="38"/>
      <c r="JMW205" s="38"/>
      <c r="JMX205" s="38"/>
      <c r="JMY205" s="38"/>
      <c r="JMZ205" s="38"/>
      <c r="JNA205" s="38"/>
      <c r="JNB205" s="38"/>
      <c r="JNC205" s="38"/>
      <c r="JND205" s="38"/>
      <c r="JNE205" s="38"/>
      <c r="JNF205" s="38"/>
      <c r="JNG205" s="38"/>
      <c r="JNH205" s="38"/>
      <c r="JNI205" s="38"/>
      <c r="JNJ205" s="38"/>
      <c r="JNK205" s="38"/>
      <c r="JNL205" s="38"/>
      <c r="JNM205" s="38"/>
      <c r="JNN205" s="38"/>
      <c r="JNO205" s="38"/>
      <c r="JNP205" s="38"/>
      <c r="JNQ205" s="38"/>
      <c r="JNR205" s="38"/>
      <c r="JNS205" s="38"/>
      <c r="JNT205" s="38"/>
      <c r="JNU205" s="38"/>
      <c r="JNV205" s="38"/>
      <c r="JNW205" s="38"/>
      <c r="JNX205" s="38"/>
      <c r="JNY205" s="38"/>
      <c r="JNZ205" s="38"/>
      <c r="JOA205" s="38"/>
      <c r="JOB205" s="38"/>
      <c r="JOC205" s="38"/>
      <c r="JOD205" s="38"/>
      <c r="JOE205" s="38"/>
      <c r="JOF205" s="38"/>
      <c r="JOG205" s="38"/>
      <c r="JOH205" s="38"/>
      <c r="JOI205" s="38"/>
      <c r="JOJ205" s="38"/>
      <c r="JOK205" s="38"/>
      <c r="JOL205" s="38"/>
      <c r="JOM205" s="38"/>
      <c r="JON205" s="38"/>
      <c r="JOO205" s="38"/>
      <c r="JOP205" s="38"/>
      <c r="JOQ205" s="38"/>
      <c r="JOR205" s="38"/>
      <c r="JOS205" s="38"/>
      <c r="JOT205" s="38"/>
      <c r="JOU205" s="38"/>
      <c r="JOV205" s="38"/>
      <c r="JOW205" s="38"/>
      <c r="JOX205" s="38"/>
      <c r="JOY205" s="38"/>
      <c r="JOZ205" s="38"/>
      <c r="JPA205" s="38"/>
      <c r="JPB205" s="38"/>
      <c r="JPC205" s="38"/>
      <c r="JPD205" s="38"/>
      <c r="JPE205" s="38"/>
      <c r="JPF205" s="38"/>
      <c r="JPG205" s="38"/>
      <c r="JPH205" s="38"/>
      <c r="JPI205" s="38"/>
      <c r="JPJ205" s="38"/>
      <c r="JPK205" s="38"/>
      <c r="JPL205" s="38"/>
      <c r="JPM205" s="38"/>
      <c r="JPN205" s="38"/>
      <c r="JPO205" s="38"/>
      <c r="JPP205" s="38"/>
      <c r="JPQ205" s="38"/>
      <c r="JPR205" s="38"/>
      <c r="JPS205" s="38"/>
      <c r="JPT205" s="38"/>
      <c r="JPU205" s="38"/>
      <c r="JPV205" s="38"/>
      <c r="JPW205" s="38"/>
      <c r="JPX205" s="38"/>
      <c r="JPY205" s="38"/>
      <c r="JPZ205" s="38"/>
      <c r="JQA205" s="38"/>
      <c r="JQB205" s="38"/>
      <c r="JQC205" s="38"/>
      <c r="JQD205" s="38"/>
      <c r="JQE205" s="38"/>
      <c r="JQF205" s="38"/>
      <c r="JQG205" s="38"/>
      <c r="JQH205" s="38"/>
      <c r="JQI205" s="38"/>
      <c r="JQJ205" s="38"/>
      <c r="JQK205" s="38"/>
      <c r="JQL205" s="38"/>
      <c r="JQM205" s="38"/>
      <c r="JQN205" s="38"/>
      <c r="JQO205" s="38"/>
      <c r="JQP205" s="38"/>
      <c r="JQQ205" s="38"/>
      <c r="JQR205" s="38"/>
      <c r="JQS205" s="38"/>
      <c r="JQT205" s="38"/>
      <c r="JQU205" s="38"/>
      <c r="JQV205" s="38"/>
      <c r="JQW205" s="38"/>
      <c r="JQX205" s="38"/>
      <c r="JQY205" s="38"/>
      <c r="JQZ205" s="38"/>
      <c r="JRA205" s="38"/>
      <c r="JRB205" s="38"/>
      <c r="JRC205" s="38"/>
      <c r="JRD205" s="38"/>
      <c r="JRE205" s="38"/>
      <c r="JRF205" s="38"/>
      <c r="JRG205" s="38"/>
      <c r="JRH205" s="38"/>
      <c r="JRI205" s="38"/>
      <c r="JRJ205" s="38"/>
      <c r="JRK205" s="38"/>
      <c r="JRL205" s="38"/>
      <c r="JRM205" s="38"/>
      <c r="JRN205" s="38"/>
      <c r="JRO205" s="38"/>
      <c r="JRP205" s="38"/>
      <c r="JRQ205" s="38"/>
      <c r="JRR205" s="38"/>
      <c r="JRS205" s="38"/>
      <c r="JRT205" s="38"/>
      <c r="JRU205" s="38"/>
      <c r="JRV205" s="38"/>
      <c r="JRW205" s="38"/>
      <c r="JRX205" s="38"/>
      <c r="JRY205" s="38"/>
      <c r="JRZ205" s="38"/>
      <c r="JSA205" s="38"/>
      <c r="JSB205" s="38"/>
      <c r="JSC205" s="38"/>
      <c r="JSD205" s="38"/>
      <c r="JSE205" s="38"/>
      <c r="JSF205" s="38"/>
      <c r="JSG205" s="38"/>
      <c r="JSH205" s="38"/>
      <c r="JSI205" s="38"/>
      <c r="JSJ205" s="38"/>
      <c r="JSK205" s="38"/>
      <c r="JSL205" s="38"/>
      <c r="JSM205" s="38"/>
      <c r="JSN205" s="38"/>
      <c r="JSO205" s="38"/>
      <c r="JSP205" s="38"/>
      <c r="JSQ205" s="38"/>
      <c r="JSR205" s="38"/>
      <c r="JSS205" s="38"/>
      <c r="JST205" s="38"/>
      <c r="JSU205" s="38"/>
      <c r="JSV205" s="38"/>
      <c r="JSW205" s="38"/>
      <c r="JSX205" s="38"/>
      <c r="JSY205" s="38"/>
      <c r="JSZ205" s="38"/>
      <c r="JTA205" s="38"/>
      <c r="JTB205" s="38"/>
      <c r="JTC205" s="38"/>
      <c r="JTD205" s="38"/>
      <c r="JTE205" s="38"/>
      <c r="JTF205" s="38"/>
      <c r="JTG205" s="38"/>
      <c r="JTH205" s="38"/>
      <c r="JTI205" s="38"/>
      <c r="JTJ205" s="38"/>
      <c r="JTK205" s="38"/>
      <c r="JTL205" s="38"/>
      <c r="JTM205" s="38"/>
      <c r="JTN205" s="38"/>
      <c r="JTO205" s="38"/>
      <c r="JTP205" s="38"/>
      <c r="JTQ205" s="38"/>
      <c r="JTR205" s="38"/>
      <c r="JTS205" s="38"/>
      <c r="JTT205" s="38"/>
      <c r="JTU205" s="38"/>
      <c r="JTV205" s="38"/>
      <c r="JTW205" s="38"/>
      <c r="JTX205" s="38"/>
      <c r="JTY205" s="38"/>
      <c r="JTZ205" s="38"/>
      <c r="JUA205" s="38"/>
      <c r="JUB205" s="38"/>
      <c r="JUC205" s="38"/>
      <c r="JUD205" s="38"/>
      <c r="JUE205" s="38"/>
      <c r="JUF205" s="38"/>
      <c r="JUG205" s="38"/>
      <c r="JUH205" s="38"/>
      <c r="JUI205" s="38"/>
      <c r="JUJ205" s="38"/>
      <c r="JUK205" s="38"/>
      <c r="JUL205" s="38"/>
      <c r="JUM205" s="38"/>
      <c r="JUN205" s="38"/>
      <c r="JUO205" s="38"/>
      <c r="JUP205" s="38"/>
      <c r="JUQ205" s="38"/>
      <c r="JUR205" s="38"/>
      <c r="JUS205" s="38"/>
      <c r="JUT205" s="38"/>
      <c r="JUU205" s="38"/>
      <c r="JUV205" s="38"/>
      <c r="JUW205" s="38"/>
      <c r="JUX205" s="38"/>
      <c r="JUY205" s="38"/>
      <c r="JUZ205" s="38"/>
      <c r="JVA205" s="38"/>
      <c r="JVB205" s="38"/>
      <c r="JVC205" s="38"/>
      <c r="JVD205" s="38"/>
      <c r="JVE205" s="38"/>
      <c r="JVF205" s="38"/>
      <c r="JVG205" s="38"/>
      <c r="JVH205" s="38"/>
      <c r="JVI205" s="38"/>
      <c r="JVJ205" s="38"/>
      <c r="JVK205" s="38"/>
      <c r="JVL205" s="38"/>
      <c r="JVM205" s="38"/>
      <c r="JVN205" s="38"/>
      <c r="JVO205" s="38"/>
      <c r="JVP205" s="38"/>
      <c r="JVQ205" s="38"/>
      <c r="JVR205" s="38"/>
      <c r="JVS205" s="38"/>
      <c r="JVT205" s="38"/>
      <c r="JVU205" s="38"/>
      <c r="JVV205" s="38"/>
      <c r="JVW205" s="38"/>
      <c r="JVX205" s="38"/>
      <c r="JVY205" s="38"/>
      <c r="JVZ205" s="38"/>
      <c r="JWA205" s="38"/>
      <c r="JWB205" s="38"/>
      <c r="JWC205" s="38"/>
      <c r="JWD205" s="38"/>
      <c r="JWE205" s="38"/>
      <c r="JWF205" s="38"/>
      <c r="JWG205" s="38"/>
      <c r="JWH205" s="38"/>
      <c r="JWI205" s="38"/>
      <c r="JWJ205" s="38"/>
      <c r="JWK205" s="38"/>
      <c r="JWL205" s="38"/>
      <c r="JWM205" s="38"/>
      <c r="JWN205" s="38"/>
      <c r="JWO205" s="38"/>
      <c r="JWP205" s="38"/>
      <c r="JWQ205" s="38"/>
      <c r="JWR205" s="38"/>
      <c r="JWS205" s="38"/>
      <c r="JWT205" s="38"/>
      <c r="JWU205" s="38"/>
      <c r="JWV205" s="38"/>
      <c r="JWW205" s="38"/>
      <c r="JWX205" s="38"/>
      <c r="JWY205" s="38"/>
      <c r="JWZ205" s="38"/>
      <c r="JXA205" s="38"/>
      <c r="JXB205" s="38"/>
      <c r="JXC205" s="38"/>
      <c r="JXD205" s="38"/>
      <c r="JXE205" s="38"/>
      <c r="JXF205" s="38"/>
      <c r="JXG205" s="38"/>
      <c r="JXH205" s="38"/>
      <c r="JXI205" s="38"/>
      <c r="JXJ205" s="38"/>
      <c r="JXK205" s="38"/>
      <c r="JXL205" s="38"/>
      <c r="JXM205" s="38"/>
      <c r="JXN205" s="38"/>
      <c r="JXO205" s="38"/>
      <c r="JXP205" s="38"/>
      <c r="JXQ205" s="38"/>
      <c r="JXR205" s="38"/>
      <c r="JXS205" s="38"/>
      <c r="JXT205" s="38"/>
      <c r="JXU205" s="38"/>
      <c r="JXV205" s="38"/>
      <c r="JXW205" s="38"/>
      <c r="JXX205" s="38"/>
      <c r="JXY205" s="38"/>
      <c r="JXZ205" s="38"/>
      <c r="JYA205" s="38"/>
      <c r="JYB205" s="38"/>
      <c r="JYC205" s="38"/>
      <c r="JYD205" s="38"/>
      <c r="JYE205" s="38"/>
      <c r="JYF205" s="38"/>
      <c r="JYG205" s="38"/>
      <c r="JYH205" s="38"/>
      <c r="JYI205" s="38"/>
      <c r="JYJ205" s="38"/>
      <c r="JYK205" s="38"/>
      <c r="JYL205" s="38"/>
      <c r="JYM205" s="38"/>
      <c r="JYN205" s="38"/>
      <c r="JYO205" s="38"/>
      <c r="JYP205" s="38"/>
      <c r="JYQ205" s="38"/>
      <c r="JYR205" s="38"/>
      <c r="JYS205" s="38"/>
      <c r="JYT205" s="38"/>
      <c r="JYU205" s="38"/>
      <c r="JYV205" s="38"/>
      <c r="JYW205" s="38"/>
      <c r="JYX205" s="38"/>
      <c r="JYY205" s="38"/>
      <c r="JYZ205" s="38"/>
      <c r="JZA205" s="38"/>
      <c r="JZB205" s="38"/>
      <c r="JZC205" s="38"/>
      <c r="JZD205" s="38"/>
      <c r="JZE205" s="38"/>
      <c r="JZF205" s="38"/>
      <c r="JZG205" s="38"/>
      <c r="JZH205" s="38"/>
      <c r="JZI205" s="38"/>
      <c r="JZJ205" s="38"/>
      <c r="JZK205" s="38"/>
      <c r="JZL205" s="38"/>
      <c r="JZM205" s="38"/>
      <c r="JZN205" s="38"/>
      <c r="JZO205" s="38"/>
      <c r="JZP205" s="38"/>
      <c r="JZQ205" s="38"/>
      <c r="JZR205" s="38"/>
      <c r="JZS205" s="38"/>
      <c r="JZT205" s="38"/>
      <c r="JZU205" s="38"/>
      <c r="JZV205" s="38"/>
      <c r="JZW205" s="38"/>
      <c r="JZX205" s="38"/>
      <c r="JZY205" s="38"/>
      <c r="JZZ205" s="38"/>
      <c r="KAA205" s="38"/>
      <c r="KAB205" s="38"/>
      <c r="KAC205" s="38"/>
      <c r="KAD205" s="38"/>
      <c r="KAE205" s="38"/>
      <c r="KAF205" s="38"/>
      <c r="KAG205" s="38"/>
      <c r="KAH205" s="38"/>
      <c r="KAI205" s="38"/>
      <c r="KAJ205" s="38"/>
      <c r="KAK205" s="38"/>
      <c r="KAL205" s="38"/>
      <c r="KAM205" s="38"/>
      <c r="KAN205" s="38"/>
      <c r="KAO205" s="38"/>
      <c r="KAP205" s="38"/>
      <c r="KAQ205" s="38"/>
      <c r="KAR205" s="38"/>
      <c r="KAS205" s="38"/>
      <c r="KAT205" s="38"/>
      <c r="KAU205" s="38"/>
      <c r="KAV205" s="38"/>
      <c r="KAW205" s="38"/>
      <c r="KAX205" s="38"/>
      <c r="KAY205" s="38"/>
      <c r="KAZ205" s="38"/>
      <c r="KBA205" s="38"/>
      <c r="KBB205" s="38"/>
      <c r="KBC205" s="38"/>
      <c r="KBD205" s="38"/>
      <c r="KBE205" s="38"/>
      <c r="KBF205" s="38"/>
      <c r="KBG205" s="38"/>
      <c r="KBH205" s="38"/>
      <c r="KBI205" s="38"/>
      <c r="KBJ205" s="38"/>
      <c r="KBK205" s="38"/>
      <c r="KBL205" s="38"/>
      <c r="KBM205" s="38"/>
      <c r="KBN205" s="38"/>
      <c r="KBO205" s="38"/>
      <c r="KBP205" s="38"/>
      <c r="KBQ205" s="38"/>
      <c r="KBR205" s="38"/>
      <c r="KBS205" s="38"/>
      <c r="KBT205" s="38"/>
      <c r="KBU205" s="38"/>
      <c r="KBV205" s="38"/>
      <c r="KBW205" s="38"/>
      <c r="KBX205" s="38"/>
      <c r="KBY205" s="38"/>
      <c r="KBZ205" s="38"/>
      <c r="KCA205" s="38"/>
      <c r="KCB205" s="38"/>
      <c r="KCC205" s="38"/>
      <c r="KCD205" s="38"/>
      <c r="KCE205" s="38"/>
      <c r="KCF205" s="38"/>
      <c r="KCG205" s="38"/>
      <c r="KCH205" s="38"/>
      <c r="KCI205" s="38"/>
      <c r="KCJ205" s="38"/>
      <c r="KCK205" s="38"/>
      <c r="KCL205" s="38"/>
      <c r="KCM205" s="38"/>
      <c r="KCN205" s="38"/>
      <c r="KCO205" s="38"/>
      <c r="KCP205" s="38"/>
      <c r="KCQ205" s="38"/>
      <c r="KCR205" s="38"/>
      <c r="KCS205" s="38"/>
      <c r="KCT205" s="38"/>
      <c r="KCU205" s="38"/>
      <c r="KCV205" s="38"/>
      <c r="KCW205" s="38"/>
      <c r="KCX205" s="38"/>
      <c r="KCY205" s="38"/>
      <c r="KCZ205" s="38"/>
      <c r="KDA205" s="38"/>
      <c r="KDB205" s="38"/>
      <c r="KDC205" s="38"/>
      <c r="KDD205" s="38"/>
      <c r="KDE205" s="38"/>
      <c r="KDF205" s="38"/>
      <c r="KDG205" s="38"/>
      <c r="KDH205" s="38"/>
      <c r="KDI205" s="38"/>
      <c r="KDJ205" s="38"/>
      <c r="KDK205" s="38"/>
      <c r="KDL205" s="38"/>
      <c r="KDM205" s="38"/>
      <c r="KDN205" s="38"/>
      <c r="KDO205" s="38"/>
      <c r="KDP205" s="38"/>
      <c r="KDQ205" s="38"/>
      <c r="KDR205" s="38"/>
      <c r="KDS205" s="38"/>
      <c r="KDT205" s="38"/>
      <c r="KDU205" s="38"/>
      <c r="KDV205" s="38"/>
      <c r="KDW205" s="38"/>
      <c r="KDX205" s="38"/>
      <c r="KDY205" s="38"/>
      <c r="KDZ205" s="38"/>
      <c r="KEA205" s="38"/>
      <c r="KEB205" s="38"/>
      <c r="KEC205" s="38"/>
      <c r="KED205" s="38"/>
      <c r="KEE205" s="38"/>
      <c r="KEF205" s="38"/>
      <c r="KEG205" s="38"/>
      <c r="KEH205" s="38"/>
      <c r="KEI205" s="38"/>
      <c r="KEJ205" s="38"/>
      <c r="KEK205" s="38"/>
      <c r="KEL205" s="38"/>
      <c r="KEM205" s="38"/>
      <c r="KEN205" s="38"/>
      <c r="KEO205" s="38"/>
      <c r="KEP205" s="38"/>
      <c r="KEQ205" s="38"/>
      <c r="KER205" s="38"/>
      <c r="KES205" s="38"/>
      <c r="KET205" s="38"/>
      <c r="KEU205" s="38"/>
      <c r="KEV205" s="38"/>
      <c r="KEW205" s="38"/>
      <c r="KEX205" s="38"/>
      <c r="KEY205" s="38"/>
      <c r="KEZ205" s="38"/>
      <c r="KFA205" s="38"/>
      <c r="KFB205" s="38"/>
      <c r="KFC205" s="38"/>
      <c r="KFD205" s="38"/>
      <c r="KFE205" s="38"/>
      <c r="KFF205" s="38"/>
      <c r="KFG205" s="38"/>
      <c r="KFH205" s="38"/>
      <c r="KFI205" s="38"/>
      <c r="KFJ205" s="38"/>
      <c r="KFK205" s="38"/>
      <c r="KFL205" s="38"/>
      <c r="KFM205" s="38"/>
      <c r="KFN205" s="38"/>
      <c r="KFO205" s="38"/>
      <c r="KFP205" s="38"/>
      <c r="KFQ205" s="38"/>
      <c r="KFR205" s="38"/>
      <c r="KFS205" s="38"/>
      <c r="KFT205" s="38"/>
      <c r="KFU205" s="38"/>
      <c r="KFV205" s="38"/>
      <c r="KFW205" s="38"/>
      <c r="KFX205" s="38"/>
      <c r="KFY205" s="38"/>
      <c r="KFZ205" s="38"/>
      <c r="KGA205" s="38"/>
      <c r="KGB205" s="38"/>
      <c r="KGC205" s="38"/>
      <c r="KGD205" s="38"/>
      <c r="KGE205" s="38"/>
      <c r="KGF205" s="38"/>
      <c r="KGG205" s="38"/>
      <c r="KGH205" s="38"/>
      <c r="KGI205" s="38"/>
      <c r="KGJ205" s="38"/>
      <c r="KGK205" s="38"/>
      <c r="KGL205" s="38"/>
      <c r="KGM205" s="38"/>
      <c r="KGN205" s="38"/>
      <c r="KGO205" s="38"/>
      <c r="KGP205" s="38"/>
      <c r="KGQ205" s="38"/>
      <c r="KGR205" s="38"/>
      <c r="KGS205" s="38"/>
      <c r="KGT205" s="38"/>
      <c r="KGU205" s="38"/>
      <c r="KGV205" s="38"/>
      <c r="KGW205" s="38"/>
      <c r="KGX205" s="38"/>
      <c r="KGY205" s="38"/>
      <c r="KGZ205" s="38"/>
      <c r="KHA205" s="38"/>
      <c r="KHB205" s="38"/>
      <c r="KHC205" s="38"/>
      <c r="KHD205" s="38"/>
      <c r="KHE205" s="38"/>
      <c r="KHF205" s="38"/>
      <c r="KHG205" s="38"/>
      <c r="KHH205" s="38"/>
      <c r="KHI205" s="38"/>
      <c r="KHJ205" s="38"/>
      <c r="KHK205" s="38"/>
      <c r="KHL205" s="38"/>
      <c r="KHM205" s="38"/>
      <c r="KHN205" s="38"/>
      <c r="KHO205" s="38"/>
      <c r="KHP205" s="38"/>
      <c r="KHQ205" s="38"/>
      <c r="KHR205" s="38"/>
      <c r="KHS205" s="38"/>
      <c r="KHT205" s="38"/>
      <c r="KHU205" s="38"/>
      <c r="KHV205" s="38"/>
      <c r="KHW205" s="38"/>
      <c r="KHX205" s="38"/>
      <c r="KHY205" s="38"/>
      <c r="KHZ205" s="38"/>
      <c r="KIA205" s="38"/>
      <c r="KIB205" s="38"/>
      <c r="KIC205" s="38"/>
      <c r="KID205" s="38"/>
      <c r="KIE205" s="38"/>
      <c r="KIF205" s="38"/>
      <c r="KIG205" s="38"/>
      <c r="KIH205" s="38"/>
      <c r="KII205" s="38"/>
      <c r="KIJ205" s="38"/>
      <c r="KIK205" s="38"/>
      <c r="KIL205" s="38"/>
      <c r="KIM205" s="38"/>
      <c r="KIN205" s="38"/>
      <c r="KIO205" s="38"/>
      <c r="KIP205" s="38"/>
      <c r="KIQ205" s="38"/>
      <c r="KIR205" s="38"/>
      <c r="KIS205" s="38"/>
      <c r="KIT205" s="38"/>
      <c r="KIU205" s="38"/>
      <c r="KIV205" s="38"/>
      <c r="KIW205" s="38"/>
      <c r="KIX205" s="38"/>
      <c r="KIY205" s="38"/>
      <c r="KIZ205" s="38"/>
      <c r="KJA205" s="38"/>
      <c r="KJB205" s="38"/>
      <c r="KJC205" s="38"/>
      <c r="KJD205" s="38"/>
      <c r="KJE205" s="38"/>
      <c r="KJF205" s="38"/>
      <c r="KJG205" s="38"/>
      <c r="KJH205" s="38"/>
      <c r="KJI205" s="38"/>
      <c r="KJJ205" s="38"/>
      <c r="KJK205" s="38"/>
      <c r="KJL205" s="38"/>
      <c r="KJM205" s="38"/>
      <c r="KJN205" s="38"/>
      <c r="KJO205" s="38"/>
      <c r="KJP205" s="38"/>
      <c r="KJQ205" s="38"/>
      <c r="KJR205" s="38"/>
      <c r="KJS205" s="38"/>
      <c r="KJT205" s="38"/>
      <c r="KJU205" s="38"/>
      <c r="KJV205" s="38"/>
      <c r="KJW205" s="38"/>
      <c r="KJX205" s="38"/>
      <c r="KJY205" s="38"/>
      <c r="KJZ205" s="38"/>
      <c r="KKA205" s="38"/>
      <c r="KKB205" s="38"/>
      <c r="KKC205" s="38"/>
      <c r="KKD205" s="38"/>
      <c r="KKE205" s="38"/>
      <c r="KKF205" s="38"/>
      <c r="KKG205" s="38"/>
      <c r="KKH205" s="38"/>
      <c r="KKI205" s="38"/>
      <c r="KKJ205" s="38"/>
      <c r="KKK205" s="38"/>
      <c r="KKL205" s="38"/>
      <c r="KKM205" s="38"/>
      <c r="KKN205" s="38"/>
      <c r="KKO205" s="38"/>
      <c r="KKP205" s="38"/>
      <c r="KKQ205" s="38"/>
      <c r="KKR205" s="38"/>
      <c r="KKS205" s="38"/>
      <c r="KKT205" s="38"/>
      <c r="KKU205" s="38"/>
      <c r="KKV205" s="38"/>
      <c r="KKW205" s="38"/>
      <c r="KKX205" s="38"/>
      <c r="KKY205" s="38"/>
      <c r="KKZ205" s="38"/>
      <c r="KLA205" s="38"/>
      <c r="KLB205" s="38"/>
      <c r="KLC205" s="38"/>
      <c r="KLD205" s="38"/>
      <c r="KLE205" s="38"/>
      <c r="KLF205" s="38"/>
      <c r="KLG205" s="38"/>
      <c r="KLH205" s="38"/>
      <c r="KLI205" s="38"/>
      <c r="KLJ205" s="38"/>
      <c r="KLK205" s="38"/>
      <c r="KLL205" s="38"/>
      <c r="KLM205" s="38"/>
      <c r="KLN205" s="38"/>
      <c r="KLO205" s="38"/>
      <c r="KLP205" s="38"/>
      <c r="KLQ205" s="38"/>
      <c r="KLR205" s="38"/>
      <c r="KLS205" s="38"/>
      <c r="KLT205" s="38"/>
      <c r="KLU205" s="38"/>
      <c r="KLV205" s="38"/>
      <c r="KLW205" s="38"/>
      <c r="KLX205" s="38"/>
      <c r="KLY205" s="38"/>
      <c r="KLZ205" s="38"/>
      <c r="KMA205" s="38"/>
      <c r="KMB205" s="38"/>
      <c r="KMC205" s="38"/>
      <c r="KMD205" s="38"/>
      <c r="KME205" s="38"/>
      <c r="KMF205" s="38"/>
      <c r="KMG205" s="38"/>
      <c r="KMH205" s="38"/>
      <c r="KMI205" s="38"/>
      <c r="KMJ205" s="38"/>
      <c r="KMK205" s="38"/>
      <c r="KML205" s="38"/>
      <c r="KMM205" s="38"/>
      <c r="KMN205" s="38"/>
      <c r="KMO205" s="38"/>
      <c r="KMP205" s="38"/>
      <c r="KMQ205" s="38"/>
      <c r="KMR205" s="38"/>
      <c r="KMS205" s="38"/>
      <c r="KMT205" s="38"/>
      <c r="KMU205" s="38"/>
      <c r="KMV205" s="38"/>
      <c r="KMW205" s="38"/>
      <c r="KMX205" s="38"/>
      <c r="KMY205" s="38"/>
      <c r="KMZ205" s="38"/>
      <c r="KNA205" s="38"/>
      <c r="KNB205" s="38"/>
      <c r="KNC205" s="38"/>
      <c r="KND205" s="38"/>
      <c r="KNE205" s="38"/>
      <c r="KNF205" s="38"/>
      <c r="KNG205" s="38"/>
      <c r="KNH205" s="38"/>
      <c r="KNI205" s="38"/>
      <c r="KNJ205" s="38"/>
      <c r="KNK205" s="38"/>
      <c r="KNL205" s="38"/>
      <c r="KNM205" s="38"/>
      <c r="KNN205" s="38"/>
      <c r="KNO205" s="38"/>
      <c r="KNP205" s="38"/>
      <c r="KNQ205" s="38"/>
      <c r="KNR205" s="38"/>
      <c r="KNS205" s="38"/>
      <c r="KNT205" s="38"/>
      <c r="KNU205" s="38"/>
      <c r="KNV205" s="38"/>
      <c r="KNW205" s="38"/>
      <c r="KNX205" s="38"/>
      <c r="KNY205" s="38"/>
      <c r="KNZ205" s="38"/>
      <c r="KOA205" s="38"/>
      <c r="KOB205" s="38"/>
      <c r="KOC205" s="38"/>
      <c r="KOD205" s="38"/>
      <c r="KOE205" s="38"/>
      <c r="KOF205" s="38"/>
      <c r="KOG205" s="38"/>
      <c r="KOH205" s="38"/>
      <c r="KOI205" s="38"/>
      <c r="KOJ205" s="38"/>
      <c r="KOK205" s="38"/>
      <c r="KOL205" s="38"/>
      <c r="KOM205" s="38"/>
      <c r="KON205" s="38"/>
      <c r="KOO205" s="38"/>
      <c r="KOP205" s="38"/>
      <c r="KOQ205" s="38"/>
      <c r="KOR205" s="38"/>
      <c r="KOS205" s="38"/>
      <c r="KOT205" s="38"/>
      <c r="KOU205" s="38"/>
      <c r="KOV205" s="38"/>
      <c r="KOW205" s="38"/>
      <c r="KOX205" s="38"/>
      <c r="KOY205" s="38"/>
      <c r="KOZ205" s="38"/>
      <c r="KPA205" s="38"/>
      <c r="KPB205" s="38"/>
      <c r="KPC205" s="38"/>
      <c r="KPD205" s="38"/>
      <c r="KPE205" s="38"/>
      <c r="KPF205" s="38"/>
      <c r="KPG205" s="38"/>
      <c r="KPH205" s="38"/>
      <c r="KPI205" s="38"/>
      <c r="KPJ205" s="38"/>
      <c r="KPK205" s="38"/>
      <c r="KPL205" s="38"/>
      <c r="KPM205" s="38"/>
      <c r="KPN205" s="38"/>
      <c r="KPO205" s="38"/>
      <c r="KPP205" s="38"/>
      <c r="KPQ205" s="38"/>
      <c r="KPR205" s="38"/>
      <c r="KPS205" s="38"/>
      <c r="KPT205" s="38"/>
      <c r="KPU205" s="38"/>
      <c r="KPV205" s="38"/>
      <c r="KPW205" s="38"/>
      <c r="KPX205" s="38"/>
      <c r="KPY205" s="38"/>
      <c r="KPZ205" s="38"/>
      <c r="KQA205" s="38"/>
      <c r="KQB205" s="38"/>
      <c r="KQC205" s="38"/>
      <c r="KQD205" s="38"/>
      <c r="KQE205" s="38"/>
      <c r="KQF205" s="38"/>
      <c r="KQG205" s="38"/>
      <c r="KQH205" s="38"/>
      <c r="KQI205" s="38"/>
      <c r="KQJ205" s="38"/>
      <c r="KQK205" s="38"/>
      <c r="KQL205" s="38"/>
      <c r="KQM205" s="38"/>
      <c r="KQN205" s="38"/>
      <c r="KQO205" s="38"/>
      <c r="KQP205" s="38"/>
      <c r="KQQ205" s="38"/>
      <c r="KQR205" s="38"/>
      <c r="KQS205" s="38"/>
      <c r="KQT205" s="38"/>
      <c r="KQU205" s="38"/>
      <c r="KQV205" s="38"/>
      <c r="KQW205" s="38"/>
      <c r="KQX205" s="38"/>
      <c r="KQY205" s="38"/>
      <c r="KQZ205" s="38"/>
      <c r="KRA205" s="38"/>
      <c r="KRB205" s="38"/>
      <c r="KRC205" s="38"/>
      <c r="KRD205" s="38"/>
      <c r="KRE205" s="38"/>
      <c r="KRF205" s="38"/>
      <c r="KRG205" s="38"/>
      <c r="KRH205" s="38"/>
      <c r="KRI205" s="38"/>
      <c r="KRJ205" s="38"/>
      <c r="KRK205" s="38"/>
      <c r="KRL205" s="38"/>
      <c r="KRM205" s="38"/>
      <c r="KRN205" s="38"/>
      <c r="KRO205" s="38"/>
      <c r="KRP205" s="38"/>
      <c r="KRQ205" s="38"/>
      <c r="KRR205" s="38"/>
      <c r="KRS205" s="38"/>
      <c r="KRT205" s="38"/>
      <c r="KRU205" s="38"/>
      <c r="KRV205" s="38"/>
      <c r="KRW205" s="38"/>
      <c r="KRX205" s="38"/>
      <c r="KRY205" s="38"/>
      <c r="KRZ205" s="38"/>
      <c r="KSA205" s="38"/>
      <c r="KSB205" s="38"/>
      <c r="KSC205" s="38"/>
      <c r="KSD205" s="38"/>
      <c r="KSE205" s="38"/>
      <c r="KSF205" s="38"/>
      <c r="KSG205" s="38"/>
      <c r="KSH205" s="38"/>
      <c r="KSI205" s="38"/>
      <c r="KSJ205" s="38"/>
      <c r="KSK205" s="38"/>
      <c r="KSL205" s="38"/>
      <c r="KSM205" s="38"/>
      <c r="KSN205" s="38"/>
      <c r="KSO205" s="38"/>
      <c r="KSP205" s="38"/>
      <c r="KSQ205" s="38"/>
      <c r="KSR205" s="38"/>
      <c r="KSS205" s="38"/>
      <c r="KST205" s="38"/>
      <c r="KSU205" s="38"/>
      <c r="KSV205" s="38"/>
      <c r="KSW205" s="38"/>
      <c r="KSX205" s="38"/>
      <c r="KSY205" s="38"/>
      <c r="KSZ205" s="38"/>
      <c r="KTA205" s="38"/>
      <c r="KTB205" s="38"/>
      <c r="KTC205" s="38"/>
      <c r="KTD205" s="38"/>
      <c r="KTE205" s="38"/>
      <c r="KTF205" s="38"/>
      <c r="KTG205" s="38"/>
      <c r="KTH205" s="38"/>
      <c r="KTI205" s="38"/>
      <c r="KTJ205" s="38"/>
      <c r="KTK205" s="38"/>
      <c r="KTL205" s="38"/>
      <c r="KTM205" s="38"/>
      <c r="KTN205" s="38"/>
      <c r="KTO205" s="38"/>
      <c r="KTP205" s="38"/>
      <c r="KTQ205" s="38"/>
      <c r="KTR205" s="38"/>
      <c r="KTS205" s="38"/>
      <c r="KTT205" s="38"/>
      <c r="KTU205" s="38"/>
      <c r="KTV205" s="38"/>
      <c r="KTW205" s="38"/>
      <c r="KTX205" s="38"/>
      <c r="KTY205" s="38"/>
      <c r="KTZ205" s="38"/>
      <c r="KUA205" s="38"/>
      <c r="KUB205" s="38"/>
      <c r="KUC205" s="38"/>
      <c r="KUD205" s="38"/>
      <c r="KUE205" s="38"/>
      <c r="KUF205" s="38"/>
      <c r="KUG205" s="38"/>
      <c r="KUH205" s="38"/>
      <c r="KUI205" s="38"/>
      <c r="KUJ205" s="38"/>
      <c r="KUK205" s="38"/>
      <c r="KUL205" s="38"/>
      <c r="KUM205" s="38"/>
      <c r="KUN205" s="38"/>
      <c r="KUO205" s="38"/>
      <c r="KUP205" s="38"/>
      <c r="KUQ205" s="38"/>
      <c r="KUR205" s="38"/>
      <c r="KUS205" s="38"/>
      <c r="KUT205" s="38"/>
      <c r="KUU205" s="38"/>
      <c r="KUV205" s="38"/>
      <c r="KUW205" s="38"/>
      <c r="KUX205" s="38"/>
      <c r="KUY205" s="38"/>
      <c r="KUZ205" s="38"/>
      <c r="KVA205" s="38"/>
      <c r="KVB205" s="38"/>
      <c r="KVC205" s="38"/>
      <c r="KVD205" s="38"/>
      <c r="KVE205" s="38"/>
      <c r="KVF205" s="38"/>
      <c r="KVG205" s="38"/>
      <c r="KVH205" s="38"/>
      <c r="KVI205" s="38"/>
      <c r="KVJ205" s="38"/>
      <c r="KVK205" s="38"/>
      <c r="KVL205" s="38"/>
      <c r="KVM205" s="38"/>
      <c r="KVN205" s="38"/>
      <c r="KVO205" s="38"/>
      <c r="KVP205" s="38"/>
      <c r="KVQ205" s="38"/>
      <c r="KVR205" s="38"/>
      <c r="KVS205" s="38"/>
      <c r="KVT205" s="38"/>
      <c r="KVU205" s="38"/>
      <c r="KVV205" s="38"/>
      <c r="KVW205" s="38"/>
      <c r="KVX205" s="38"/>
      <c r="KVY205" s="38"/>
      <c r="KVZ205" s="38"/>
      <c r="KWA205" s="38"/>
      <c r="KWB205" s="38"/>
      <c r="KWC205" s="38"/>
      <c r="KWD205" s="38"/>
      <c r="KWE205" s="38"/>
      <c r="KWF205" s="38"/>
      <c r="KWG205" s="38"/>
      <c r="KWH205" s="38"/>
      <c r="KWI205" s="38"/>
      <c r="KWJ205" s="38"/>
      <c r="KWK205" s="38"/>
      <c r="KWL205" s="38"/>
      <c r="KWM205" s="38"/>
      <c r="KWN205" s="38"/>
      <c r="KWO205" s="38"/>
      <c r="KWP205" s="38"/>
      <c r="KWQ205" s="38"/>
      <c r="KWR205" s="38"/>
      <c r="KWS205" s="38"/>
      <c r="KWT205" s="38"/>
      <c r="KWU205" s="38"/>
      <c r="KWV205" s="38"/>
      <c r="KWW205" s="38"/>
      <c r="KWX205" s="38"/>
      <c r="KWY205" s="38"/>
      <c r="KWZ205" s="38"/>
      <c r="KXA205" s="38"/>
      <c r="KXB205" s="38"/>
      <c r="KXC205" s="38"/>
      <c r="KXD205" s="38"/>
      <c r="KXE205" s="38"/>
      <c r="KXF205" s="38"/>
      <c r="KXG205" s="38"/>
      <c r="KXH205" s="38"/>
      <c r="KXI205" s="38"/>
      <c r="KXJ205" s="38"/>
      <c r="KXK205" s="38"/>
      <c r="KXL205" s="38"/>
      <c r="KXM205" s="38"/>
      <c r="KXN205" s="38"/>
      <c r="KXO205" s="38"/>
      <c r="KXP205" s="38"/>
      <c r="KXQ205" s="38"/>
      <c r="KXR205" s="38"/>
      <c r="KXS205" s="38"/>
      <c r="KXT205" s="38"/>
      <c r="KXU205" s="38"/>
      <c r="KXV205" s="38"/>
      <c r="KXW205" s="38"/>
      <c r="KXX205" s="38"/>
      <c r="KXY205" s="38"/>
      <c r="KXZ205" s="38"/>
      <c r="KYA205" s="38"/>
      <c r="KYB205" s="38"/>
      <c r="KYC205" s="38"/>
      <c r="KYD205" s="38"/>
      <c r="KYE205" s="38"/>
      <c r="KYF205" s="38"/>
      <c r="KYG205" s="38"/>
      <c r="KYH205" s="38"/>
      <c r="KYI205" s="38"/>
      <c r="KYJ205" s="38"/>
      <c r="KYK205" s="38"/>
      <c r="KYL205" s="38"/>
      <c r="KYM205" s="38"/>
      <c r="KYN205" s="38"/>
      <c r="KYO205" s="38"/>
      <c r="KYP205" s="38"/>
      <c r="KYQ205" s="38"/>
      <c r="KYR205" s="38"/>
      <c r="KYS205" s="38"/>
      <c r="KYT205" s="38"/>
      <c r="KYU205" s="38"/>
      <c r="KYV205" s="38"/>
      <c r="KYW205" s="38"/>
      <c r="KYX205" s="38"/>
      <c r="KYY205" s="38"/>
      <c r="KYZ205" s="38"/>
      <c r="KZA205" s="38"/>
      <c r="KZB205" s="38"/>
      <c r="KZC205" s="38"/>
      <c r="KZD205" s="38"/>
      <c r="KZE205" s="38"/>
      <c r="KZF205" s="38"/>
      <c r="KZG205" s="38"/>
      <c r="KZH205" s="38"/>
      <c r="KZI205" s="38"/>
      <c r="KZJ205" s="38"/>
      <c r="KZK205" s="38"/>
      <c r="KZL205" s="38"/>
      <c r="KZM205" s="38"/>
      <c r="KZN205" s="38"/>
      <c r="KZO205" s="38"/>
      <c r="KZP205" s="38"/>
      <c r="KZQ205" s="38"/>
      <c r="KZR205" s="38"/>
      <c r="KZS205" s="38"/>
      <c r="KZT205" s="38"/>
      <c r="KZU205" s="38"/>
      <c r="KZV205" s="38"/>
      <c r="KZW205" s="38"/>
      <c r="KZX205" s="38"/>
      <c r="KZY205" s="38"/>
      <c r="KZZ205" s="38"/>
      <c r="LAA205" s="38"/>
      <c r="LAB205" s="38"/>
      <c r="LAC205" s="38"/>
      <c r="LAD205" s="38"/>
      <c r="LAE205" s="38"/>
      <c r="LAF205" s="38"/>
      <c r="LAG205" s="38"/>
      <c r="LAH205" s="38"/>
      <c r="LAI205" s="38"/>
      <c r="LAJ205" s="38"/>
      <c r="LAK205" s="38"/>
      <c r="LAL205" s="38"/>
      <c r="LAM205" s="38"/>
      <c r="LAN205" s="38"/>
      <c r="LAO205" s="38"/>
      <c r="LAP205" s="38"/>
      <c r="LAQ205" s="38"/>
      <c r="LAR205" s="38"/>
      <c r="LAS205" s="38"/>
      <c r="LAT205" s="38"/>
      <c r="LAU205" s="38"/>
      <c r="LAV205" s="38"/>
      <c r="LAW205" s="38"/>
      <c r="LAX205" s="38"/>
      <c r="LAY205" s="38"/>
      <c r="LAZ205" s="38"/>
      <c r="LBA205" s="38"/>
      <c r="LBB205" s="38"/>
      <c r="LBC205" s="38"/>
      <c r="LBD205" s="38"/>
      <c r="LBE205" s="38"/>
      <c r="LBF205" s="38"/>
      <c r="LBG205" s="38"/>
      <c r="LBH205" s="38"/>
      <c r="LBI205" s="38"/>
      <c r="LBJ205" s="38"/>
      <c r="LBK205" s="38"/>
      <c r="LBL205" s="38"/>
      <c r="LBM205" s="38"/>
      <c r="LBN205" s="38"/>
      <c r="LBO205" s="38"/>
      <c r="LBP205" s="38"/>
      <c r="LBQ205" s="38"/>
      <c r="LBR205" s="38"/>
      <c r="LBS205" s="38"/>
      <c r="LBT205" s="38"/>
      <c r="LBU205" s="38"/>
      <c r="LBV205" s="38"/>
      <c r="LBW205" s="38"/>
      <c r="LBX205" s="38"/>
      <c r="LBY205" s="38"/>
      <c r="LBZ205" s="38"/>
      <c r="LCA205" s="38"/>
      <c r="LCB205" s="38"/>
      <c r="LCC205" s="38"/>
      <c r="LCD205" s="38"/>
      <c r="LCE205" s="38"/>
      <c r="LCF205" s="38"/>
      <c r="LCG205" s="38"/>
      <c r="LCH205" s="38"/>
      <c r="LCI205" s="38"/>
      <c r="LCJ205" s="38"/>
      <c r="LCK205" s="38"/>
      <c r="LCL205" s="38"/>
      <c r="LCM205" s="38"/>
      <c r="LCN205" s="38"/>
      <c r="LCO205" s="38"/>
      <c r="LCP205" s="38"/>
      <c r="LCQ205" s="38"/>
      <c r="LCR205" s="38"/>
      <c r="LCS205" s="38"/>
      <c r="LCT205" s="38"/>
      <c r="LCU205" s="38"/>
      <c r="LCV205" s="38"/>
      <c r="LCW205" s="38"/>
      <c r="LCX205" s="38"/>
      <c r="LCY205" s="38"/>
      <c r="LCZ205" s="38"/>
      <c r="LDA205" s="38"/>
      <c r="LDB205" s="38"/>
      <c r="LDC205" s="38"/>
      <c r="LDD205" s="38"/>
      <c r="LDE205" s="38"/>
      <c r="LDF205" s="38"/>
      <c r="LDG205" s="38"/>
      <c r="LDH205" s="38"/>
      <c r="LDI205" s="38"/>
      <c r="LDJ205" s="38"/>
      <c r="LDK205" s="38"/>
      <c r="LDL205" s="38"/>
      <c r="LDM205" s="38"/>
      <c r="LDN205" s="38"/>
      <c r="LDO205" s="38"/>
      <c r="LDP205" s="38"/>
      <c r="LDQ205" s="38"/>
      <c r="LDR205" s="38"/>
      <c r="LDS205" s="38"/>
      <c r="LDT205" s="38"/>
      <c r="LDU205" s="38"/>
      <c r="LDV205" s="38"/>
      <c r="LDW205" s="38"/>
      <c r="LDX205" s="38"/>
      <c r="LDY205" s="38"/>
      <c r="LDZ205" s="38"/>
      <c r="LEA205" s="38"/>
      <c r="LEB205" s="38"/>
      <c r="LEC205" s="38"/>
      <c r="LED205" s="38"/>
      <c r="LEE205" s="38"/>
      <c r="LEF205" s="38"/>
      <c r="LEG205" s="38"/>
      <c r="LEH205" s="38"/>
      <c r="LEI205" s="38"/>
      <c r="LEJ205" s="38"/>
      <c r="LEK205" s="38"/>
      <c r="LEL205" s="38"/>
      <c r="LEM205" s="38"/>
      <c r="LEN205" s="38"/>
      <c r="LEO205" s="38"/>
      <c r="LEP205" s="38"/>
      <c r="LEQ205" s="38"/>
      <c r="LER205" s="38"/>
      <c r="LES205" s="38"/>
      <c r="LET205" s="38"/>
      <c r="LEU205" s="38"/>
      <c r="LEV205" s="38"/>
      <c r="LEW205" s="38"/>
      <c r="LEX205" s="38"/>
      <c r="LEY205" s="38"/>
      <c r="LEZ205" s="38"/>
      <c r="LFA205" s="38"/>
      <c r="LFB205" s="38"/>
      <c r="LFC205" s="38"/>
      <c r="LFD205" s="38"/>
      <c r="LFE205" s="38"/>
      <c r="LFF205" s="38"/>
      <c r="LFG205" s="38"/>
      <c r="LFH205" s="38"/>
      <c r="LFI205" s="38"/>
      <c r="LFJ205" s="38"/>
      <c r="LFK205" s="38"/>
      <c r="LFL205" s="38"/>
      <c r="LFM205" s="38"/>
      <c r="LFN205" s="38"/>
      <c r="LFO205" s="38"/>
      <c r="LFP205" s="38"/>
      <c r="LFQ205" s="38"/>
      <c r="LFR205" s="38"/>
      <c r="LFS205" s="38"/>
      <c r="LFT205" s="38"/>
      <c r="LFU205" s="38"/>
      <c r="LFV205" s="38"/>
      <c r="LFW205" s="38"/>
      <c r="LFX205" s="38"/>
      <c r="LFY205" s="38"/>
      <c r="LFZ205" s="38"/>
      <c r="LGA205" s="38"/>
      <c r="LGB205" s="38"/>
      <c r="LGC205" s="38"/>
      <c r="LGD205" s="38"/>
      <c r="LGE205" s="38"/>
      <c r="LGF205" s="38"/>
      <c r="LGG205" s="38"/>
      <c r="LGH205" s="38"/>
      <c r="LGI205" s="38"/>
      <c r="LGJ205" s="38"/>
      <c r="LGK205" s="38"/>
      <c r="LGL205" s="38"/>
      <c r="LGM205" s="38"/>
      <c r="LGN205" s="38"/>
      <c r="LGO205" s="38"/>
      <c r="LGP205" s="38"/>
      <c r="LGQ205" s="38"/>
      <c r="LGR205" s="38"/>
      <c r="LGS205" s="38"/>
      <c r="LGT205" s="38"/>
      <c r="LGU205" s="38"/>
      <c r="LGV205" s="38"/>
      <c r="LGW205" s="38"/>
      <c r="LGX205" s="38"/>
      <c r="LGY205" s="38"/>
      <c r="LGZ205" s="38"/>
      <c r="LHA205" s="38"/>
      <c r="LHB205" s="38"/>
      <c r="LHC205" s="38"/>
      <c r="LHD205" s="38"/>
      <c r="LHE205" s="38"/>
      <c r="LHF205" s="38"/>
      <c r="LHG205" s="38"/>
      <c r="LHH205" s="38"/>
      <c r="LHI205" s="38"/>
      <c r="LHJ205" s="38"/>
      <c r="LHK205" s="38"/>
      <c r="LHL205" s="38"/>
      <c r="LHM205" s="38"/>
      <c r="LHN205" s="38"/>
      <c r="LHO205" s="38"/>
      <c r="LHP205" s="38"/>
      <c r="LHQ205" s="38"/>
      <c r="LHR205" s="38"/>
      <c r="LHS205" s="38"/>
      <c r="LHT205" s="38"/>
      <c r="LHU205" s="38"/>
      <c r="LHV205" s="38"/>
      <c r="LHW205" s="38"/>
      <c r="LHX205" s="38"/>
      <c r="LHY205" s="38"/>
      <c r="LHZ205" s="38"/>
      <c r="LIA205" s="38"/>
      <c r="LIB205" s="38"/>
      <c r="LIC205" s="38"/>
      <c r="LID205" s="38"/>
      <c r="LIE205" s="38"/>
      <c r="LIF205" s="38"/>
      <c r="LIG205" s="38"/>
      <c r="LIH205" s="38"/>
      <c r="LII205" s="38"/>
      <c r="LIJ205" s="38"/>
      <c r="LIK205" s="38"/>
      <c r="LIL205" s="38"/>
      <c r="LIM205" s="38"/>
      <c r="LIN205" s="38"/>
      <c r="LIO205" s="38"/>
      <c r="LIP205" s="38"/>
      <c r="LIQ205" s="38"/>
      <c r="LIR205" s="38"/>
      <c r="LIS205" s="38"/>
      <c r="LIT205" s="38"/>
      <c r="LIU205" s="38"/>
      <c r="LIV205" s="38"/>
      <c r="LIW205" s="38"/>
      <c r="LIX205" s="38"/>
      <c r="LIY205" s="38"/>
      <c r="LIZ205" s="38"/>
      <c r="LJA205" s="38"/>
      <c r="LJB205" s="38"/>
      <c r="LJC205" s="38"/>
      <c r="LJD205" s="38"/>
      <c r="LJE205" s="38"/>
      <c r="LJF205" s="38"/>
      <c r="LJG205" s="38"/>
      <c r="LJH205" s="38"/>
      <c r="LJI205" s="38"/>
      <c r="LJJ205" s="38"/>
      <c r="LJK205" s="38"/>
      <c r="LJL205" s="38"/>
      <c r="LJM205" s="38"/>
      <c r="LJN205" s="38"/>
      <c r="LJO205" s="38"/>
      <c r="LJP205" s="38"/>
      <c r="LJQ205" s="38"/>
      <c r="LJR205" s="38"/>
      <c r="LJS205" s="38"/>
      <c r="LJT205" s="38"/>
      <c r="LJU205" s="38"/>
      <c r="LJV205" s="38"/>
      <c r="LJW205" s="38"/>
      <c r="LJX205" s="38"/>
      <c r="LJY205" s="38"/>
      <c r="LJZ205" s="38"/>
      <c r="LKA205" s="38"/>
      <c r="LKB205" s="38"/>
      <c r="LKC205" s="38"/>
      <c r="LKD205" s="38"/>
      <c r="LKE205" s="38"/>
      <c r="LKF205" s="38"/>
      <c r="LKG205" s="38"/>
      <c r="LKH205" s="38"/>
      <c r="LKI205" s="38"/>
      <c r="LKJ205" s="38"/>
      <c r="LKK205" s="38"/>
      <c r="LKL205" s="38"/>
      <c r="LKM205" s="38"/>
      <c r="LKN205" s="38"/>
      <c r="LKO205" s="38"/>
      <c r="LKP205" s="38"/>
      <c r="LKQ205" s="38"/>
      <c r="LKR205" s="38"/>
      <c r="LKS205" s="38"/>
      <c r="LKT205" s="38"/>
      <c r="LKU205" s="38"/>
      <c r="LKV205" s="38"/>
      <c r="LKW205" s="38"/>
      <c r="LKX205" s="38"/>
      <c r="LKY205" s="38"/>
      <c r="LKZ205" s="38"/>
      <c r="LLA205" s="38"/>
      <c r="LLB205" s="38"/>
      <c r="LLC205" s="38"/>
      <c r="LLD205" s="38"/>
      <c r="LLE205" s="38"/>
      <c r="LLF205" s="38"/>
      <c r="LLG205" s="38"/>
      <c r="LLH205" s="38"/>
      <c r="LLI205" s="38"/>
      <c r="LLJ205" s="38"/>
      <c r="LLK205" s="38"/>
      <c r="LLL205" s="38"/>
      <c r="LLM205" s="38"/>
      <c r="LLN205" s="38"/>
      <c r="LLO205" s="38"/>
      <c r="LLP205" s="38"/>
      <c r="LLQ205" s="38"/>
      <c r="LLR205" s="38"/>
      <c r="LLS205" s="38"/>
      <c r="LLT205" s="38"/>
      <c r="LLU205" s="38"/>
      <c r="LLV205" s="38"/>
      <c r="LLW205" s="38"/>
      <c r="LLX205" s="38"/>
      <c r="LLY205" s="38"/>
      <c r="LLZ205" s="38"/>
      <c r="LMA205" s="38"/>
      <c r="LMB205" s="38"/>
      <c r="LMC205" s="38"/>
      <c r="LMD205" s="38"/>
      <c r="LME205" s="38"/>
      <c r="LMF205" s="38"/>
      <c r="LMG205" s="38"/>
      <c r="LMH205" s="38"/>
      <c r="LMI205" s="38"/>
      <c r="LMJ205" s="38"/>
      <c r="LMK205" s="38"/>
      <c r="LML205" s="38"/>
      <c r="LMM205" s="38"/>
      <c r="LMN205" s="38"/>
      <c r="LMO205" s="38"/>
      <c r="LMP205" s="38"/>
      <c r="LMQ205" s="38"/>
      <c r="LMR205" s="38"/>
      <c r="LMS205" s="38"/>
      <c r="LMT205" s="38"/>
      <c r="LMU205" s="38"/>
      <c r="LMV205" s="38"/>
      <c r="LMW205" s="38"/>
      <c r="LMX205" s="38"/>
      <c r="LMY205" s="38"/>
      <c r="LMZ205" s="38"/>
      <c r="LNA205" s="38"/>
      <c r="LNB205" s="38"/>
      <c r="LNC205" s="38"/>
      <c r="LND205" s="38"/>
      <c r="LNE205" s="38"/>
      <c r="LNF205" s="38"/>
      <c r="LNG205" s="38"/>
      <c r="LNH205" s="38"/>
      <c r="LNI205" s="38"/>
      <c r="LNJ205" s="38"/>
      <c r="LNK205" s="38"/>
      <c r="LNL205" s="38"/>
      <c r="LNM205" s="38"/>
      <c r="LNN205" s="38"/>
      <c r="LNO205" s="38"/>
      <c r="LNP205" s="38"/>
      <c r="LNQ205" s="38"/>
      <c r="LNR205" s="38"/>
      <c r="LNS205" s="38"/>
      <c r="LNT205" s="38"/>
      <c r="LNU205" s="38"/>
      <c r="LNV205" s="38"/>
      <c r="LNW205" s="38"/>
      <c r="LNX205" s="38"/>
      <c r="LNY205" s="38"/>
      <c r="LNZ205" s="38"/>
      <c r="LOA205" s="38"/>
      <c r="LOB205" s="38"/>
      <c r="LOC205" s="38"/>
      <c r="LOD205" s="38"/>
      <c r="LOE205" s="38"/>
      <c r="LOF205" s="38"/>
      <c r="LOG205" s="38"/>
      <c r="LOH205" s="38"/>
      <c r="LOI205" s="38"/>
      <c r="LOJ205" s="38"/>
      <c r="LOK205" s="38"/>
      <c r="LOL205" s="38"/>
      <c r="LOM205" s="38"/>
      <c r="LON205" s="38"/>
      <c r="LOO205" s="38"/>
      <c r="LOP205" s="38"/>
      <c r="LOQ205" s="38"/>
      <c r="LOR205" s="38"/>
      <c r="LOS205" s="38"/>
      <c r="LOT205" s="38"/>
      <c r="LOU205" s="38"/>
      <c r="LOV205" s="38"/>
      <c r="LOW205" s="38"/>
      <c r="LOX205" s="38"/>
      <c r="LOY205" s="38"/>
      <c r="LOZ205" s="38"/>
      <c r="LPA205" s="38"/>
      <c r="LPB205" s="38"/>
      <c r="LPC205" s="38"/>
      <c r="LPD205" s="38"/>
      <c r="LPE205" s="38"/>
      <c r="LPF205" s="38"/>
      <c r="LPG205" s="38"/>
      <c r="LPH205" s="38"/>
      <c r="LPI205" s="38"/>
      <c r="LPJ205" s="38"/>
      <c r="LPK205" s="38"/>
      <c r="LPL205" s="38"/>
      <c r="LPM205" s="38"/>
      <c r="LPN205" s="38"/>
      <c r="LPO205" s="38"/>
      <c r="LPP205" s="38"/>
      <c r="LPQ205" s="38"/>
      <c r="LPR205" s="38"/>
      <c r="LPS205" s="38"/>
      <c r="LPT205" s="38"/>
      <c r="LPU205" s="38"/>
      <c r="LPV205" s="38"/>
      <c r="LPW205" s="38"/>
      <c r="LPX205" s="38"/>
      <c r="LPY205" s="38"/>
      <c r="LPZ205" s="38"/>
      <c r="LQA205" s="38"/>
      <c r="LQB205" s="38"/>
      <c r="LQC205" s="38"/>
      <c r="LQD205" s="38"/>
      <c r="LQE205" s="38"/>
      <c r="LQF205" s="38"/>
      <c r="LQG205" s="38"/>
      <c r="LQH205" s="38"/>
      <c r="LQI205" s="38"/>
      <c r="LQJ205" s="38"/>
      <c r="LQK205" s="38"/>
      <c r="LQL205" s="38"/>
      <c r="LQM205" s="38"/>
      <c r="LQN205" s="38"/>
      <c r="LQO205" s="38"/>
      <c r="LQP205" s="38"/>
      <c r="LQQ205" s="38"/>
      <c r="LQR205" s="38"/>
      <c r="LQS205" s="38"/>
      <c r="LQT205" s="38"/>
      <c r="LQU205" s="38"/>
      <c r="LQV205" s="38"/>
      <c r="LQW205" s="38"/>
      <c r="LQX205" s="38"/>
      <c r="LQY205" s="38"/>
      <c r="LQZ205" s="38"/>
      <c r="LRA205" s="38"/>
      <c r="LRB205" s="38"/>
      <c r="LRC205" s="38"/>
      <c r="LRD205" s="38"/>
      <c r="LRE205" s="38"/>
      <c r="LRF205" s="38"/>
      <c r="LRG205" s="38"/>
      <c r="LRH205" s="38"/>
      <c r="LRI205" s="38"/>
      <c r="LRJ205" s="38"/>
      <c r="LRK205" s="38"/>
      <c r="LRL205" s="38"/>
      <c r="LRM205" s="38"/>
      <c r="LRN205" s="38"/>
      <c r="LRO205" s="38"/>
      <c r="LRP205" s="38"/>
      <c r="LRQ205" s="38"/>
      <c r="LRR205" s="38"/>
      <c r="LRS205" s="38"/>
      <c r="LRT205" s="38"/>
      <c r="LRU205" s="38"/>
      <c r="LRV205" s="38"/>
      <c r="LRW205" s="38"/>
      <c r="LRX205" s="38"/>
      <c r="LRY205" s="38"/>
      <c r="LRZ205" s="38"/>
      <c r="LSA205" s="38"/>
      <c r="LSB205" s="38"/>
      <c r="LSC205" s="38"/>
      <c r="LSD205" s="38"/>
      <c r="LSE205" s="38"/>
      <c r="LSF205" s="38"/>
      <c r="LSG205" s="38"/>
      <c r="LSH205" s="38"/>
      <c r="LSI205" s="38"/>
      <c r="LSJ205" s="38"/>
      <c r="LSK205" s="38"/>
      <c r="LSL205" s="38"/>
      <c r="LSM205" s="38"/>
      <c r="LSN205" s="38"/>
      <c r="LSO205" s="38"/>
      <c r="LSP205" s="38"/>
      <c r="LSQ205" s="38"/>
      <c r="LSR205" s="38"/>
      <c r="LSS205" s="38"/>
      <c r="LST205" s="38"/>
      <c r="LSU205" s="38"/>
      <c r="LSV205" s="38"/>
      <c r="LSW205" s="38"/>
      <c r="LSX205" s="38"/>
      <c r="LSY205" s="38"/>
      <c r="LSZ205" s="38"/>
      <c r="LTA205" s="38"/>
      <c r="LTB205" s="38"/>
      <c r="LTC205" s="38"/>
      <c r="LTD205" s="38"/>
      <c r="LTE205" s="38"/>
      <c r="LTF205" s="38"/>
      <c r="LTG205" s="38"/>
      <c r="LTH205" s="38"/>
      <c r="LTI205" s="38"/>
      <c r="LTJ205" s="38"/>
      <c r="LTK205" s="38"/>
      <c r="LTL205" s="38"/>
      <c r="LTM205" s="38"/>
      <c r="LTN205" s="38"/>
      <c r="LTO205" s="38"/>
      <c r="LTP205" s="38"/>
      <c r="LTQ205" s="38"/>
      <c r="LTR205" s="38"/>
      <c r="LTS205" s="38"/>
      <c r="LTT205" s="38"/>
      <c r="LTU205" s="38"/>
      <c r="LTV205" s="38"/>
      <c r="LTW205" s="38"/>
      <c r="LTX205" s="38"/>
      <c r="LTY205" s="38"/>
      <c r="LTZ205" s="38"/>
      <c r="LUA205" s="38"/>
      <c r="LUB205" s="38"/>
      <c r="LUC205" s="38"/>
      <c r="LUD205" s="38"/>
      <c r="LUE205" s="38"/>
      <c r="LUF205" s="38"/>
      <c r="LUG205" s="38"/>
      <c r="LUH205" s="38"/>
      <c r="LUI205" s="38"/>
      <c r="LUJ205" s="38"/>
      <c r="LUK205" s="38"/>
      <c r="LUL205" s="38"/>
      <c r="LUM205" s="38"/>
      <c r="LUN205" s="38"/>
      <c r="LUO205" s="38"/>
      <c r="LUP205" s="38"/>
      <c r="LUQ205" s="38"/>
      <c r="LUR205" s="38"/>
      <c r="LUS205" s="38"/>
      <c r="LUT205" s="38"/>
      <c r="LUU205" s="38"/>
      <c r="LUV205" s="38"/>
      <c r="LUW205" s="38"/>
      <c r="LUX205" s="38"/>
      <c r="LUY205" s="38"/>
      <c r="LUZ205" s="38"/>
      <c r="LVA205" s="38"/>
      <c r="LVB205" s="38"/>
      <c r="LVC205" s="38"/>
      <c r="LVD205" s="38"/>
      <c r="LVE205" s="38"/>
      <c r="LVF205" s="38"/>
      <c r="LVG205" s="38"/>
      <c r="LVH205" s="38"/>
      <c r="LVI205" s="38"/>
      <c r="LVJ205" s="38"/>
      <c r="LVK205" s="38"/>
      <c r="LVL205" s="38"/>
      <c r="LVM205" s="38"/>
      <c r="LVN205" s="38"/>
      <c r="LVO205" s="38"/>
      <c r="LVP205" s="38"/>
      <c r="LVQ205" s="38"/>
      <c r="LVR205" s="38"/>
      <c r="LVS205" s="38"/>
      <c r="LVT205" s="38"/>
      <c r="LVU205" s="38"/>
      <c r="LVV205" s="38"/>
      <c r="LVW205" s="38"/>
      <c r="LVX205" s="38"/>
      <c r="LVY205" s="38"/>
      <c r="LVZ205" s="38"/>
      <c r="LWA205" s="38"/>
      <c r="LWB205" s="38"/>
      <c r="LWC205" s="38"/>
      <c r="LWD205" s="38"/>
      <c r="LWE205" s="38"/>
      <c r="LWF205" s="38"/>
      <c r="LWG205" s="38"/>
      <c r="LWH205" s="38"/>
      <c r="LWI205" s="38"/>
      <c r="LWJ205" s="38"/>
      <c r="LWK205" s="38"/>
      <c r="LWL205" s="38"/>
      <c r="LWM205" s="38"/>
      <c r="LWN205" s="38"/>
      <c r="LWO205" s="38"/>
      <c r="LWP205" s="38"/>
      <c r="LWQ205" s="38"/>
      <c r="LWR205" s="38"/>
      <c r="LWS205" s="38"/>
      <c r="LWT205" s="38"/>
      <c r="LWU205" s="38"/>
      <c r="LWV205" s="38"/>
      <c r="LWW205" s="38"/>
      <c r="LWX205" s="38"/>
      <c r="LWY205" s="38"/>
      <c r="LWZ205" s="38"/>
      <c r="LXA205" s="38"/>
      <c r="LXB205" s="38"/>
      <c r="LXC205" s="38"/>
      <c r="LXD205" s="38"/>
      <c r="LXE205" s="38"/>
      <c r="LXF205" s="38"/>
      <c r="LXG205" s="38"/>
      <c r="LXH205" s="38"/>
      <c r="LXI205" s="38"/>
      <c r="LXJ205" s="38"/>
      <c r="LXK205" s="38"/>
      <c r="LXL205" s="38"/>
      <c r="LXM205" s="38"/>
      <c r="LXN205" s="38"/>
      <c r="LXO205" s="38"/>
      <c r="LXP205" s="38"/>
      <c r="LXQ205" s="38"/>
      <c r="LXR205" s="38"/>
      <c r="LXS205" s="38"/>
      <c r="LXT205" s="38"/>
      <c r="LXU205" s="38"/>
      <c r="LXV205" s="38"/>
      <c r="LXW205" s="38"/>
      <c r="LXX205" s="38"/>
      <c r="LXY205" s="38"/>
      <c r="LXZ205" s="38"/>
      <c r="LYA205" s="38"/>
      <c r="LYB205" s="38"/>
      <c r="LYC205" s="38"/>
      <c r="LYD205" s="38"/>
      <c r="LYE205" s="38"/>
      <c r="LYF205" s="38"/>
      <c r="LYG205" s="38"/>
      <c r="LYH205" s="38"/>
      <c r="LYI205" s="38"/>
      <c r="LYJ205" s="38"/>
      <c r="LYK205" s="38"/>
      <c r="LYL205" s="38"/>
      <c r="LYM205" s="38"/>
      <c r="LYN205" s="38"/>
      <c r="LYO205" s="38"/>
      <c r="LYP205" s="38"/>
      <c r="LYQ205" s="38"/>
      <c r="LYR205" s="38"/>
      <c r="LYS205" s="38"/>
      <c r="LYT205" s="38"/>
      <c r="LYU205" s="38"/>
      <c r="LYV205" s="38"/>
      <c r="LYW205" s="38"/>
      <c r="LYX205" s="38"/>
      <c r="LYY205" s="38"/>
      <c r="LYZ205" s="38"/>
      <c r="LZA205" s="38"/>
      <c r="LZB205" s="38"/>
      <c r="LZC205" s="38"/>
      <c r="LZD205" s="38"/>
      <c r="LZE205" s="38"/>
      <c r="LZF205" s="38"/>
      <c r="LZG205" s="38"/>
      <c r="LZH205" s="38"/>
      <c r="LZI205" s="38"/>
      <c r="LZJ205" s="38"/>
      <c r="LZK205" s="38"/>
      <c r="LZL205" s="38"/>
      <c r="LZM205" s="38"/>
      <c r="LZN205" s="38"/>
      <c r="LZO205" s="38"/>
      <c r="LZP205" s="38"/>
      <c r="LZQ205" s="38"/>
      <c r="LZR205" s="38"/>
      <c r="LZS205" s="38"/>
      <c r="LZT205" s="38"/>
      <c r="LZU205" s="38"/>
      <c r="LZV205" s="38"/>
      <c r="LZW205" s="38"/>
      <c r="LZX205" s="38"/>
      <c r="LZY205" s="38"/>
      <c r="LZZ205" s="38"/>
      <c r="MAA205" s="38"/>
      <c r="MAB205" s="38"/>
      <c r="MAC205" s="38"/>
      <c r="MAD205" s="38"/>
      <c r="MAE205" s="38"/>
      <c r="MAF205" s="38"/>
      <c r="MAG205" s="38"/>
      <c r="MAH205" s="38"/>
      <c r="MAI205" s="38"/>
      <c r="MAJ205" s="38"/>
      <c r="MAK205" s="38"/>
      <c r="MAL205" s="38"/>
      <c r="MAM205" s="38"/>
      <c r="MAN205" s="38"/>
      <c r="MAO205" s="38"/>
      <c r="MAP205" s="38"/>
      <c r="MAQ205" s="38"/>
      <c r="MAR205" s="38"/>
      <c r="MAS205" s="38"/>
      <c r="MAT205" s="38"/>
      <c r="MAU205" s="38"/>
      <c r="MAV205" s="38"/>
      <c r="MAW205" s="38"/>
      <c r="MAX205" s="38"/>
      <c r="MAY205" s="38"/>
      <c r="MAZ205" s="38"/>
      <c r="MBA205" s="38"/>
      <c r="MBB205" s="38"/>
      <c r="MBC205" s="38"/>
      <c r="MBD205" s="38"/>
      <c r="MBE205" s="38"/>
      <c r="MBF205" s="38"/>
      <c r="MBG205" s="38"/>
      <c r="MBH205" s="38"/>
      <c r="MBI205" s="38"/>
      <c r="MBJ205" s="38"/>
      <c r="MBK205" s="38"/>
      <c r="MBL205" s="38"/>
      <c r="MBM205" s="38"/>
      <c r="MBN205" s="38"/>
      <c r="MBO205" s="38"/>
      <c r="MBP205" s="38"/>
      <c r="MBQ205" s="38"/>
      <c r="MBR205" s="38"/>
      <c r="MBS205" s="38"/>
      <c r="MBT205" s="38"/>
      <c r="MBU205" s="38"/>
      <c r="MBV205" s="38"/>
      <c r="MBW205" s="38"/>
      <c r="MBX205" s="38"/>
      <c r="MBY205" s="38"/>
      <c r="MBZ205" s="38"/>
      <c r="MCA205" s="38"/>
      <c r="MCB205" s="38"/>
      <c r="MCC205" s="38"/>
      <c r="MCD205" s="38"/>
      <c r="MCE205" s="38"/>
      <c r="MCF205" s="38"/>
      <c r="MCG205" s="38"/>
      <c r="MCH205" s="38"/>
      <c r="MCI205" s="38"/>
      <c r="MCJ205" s="38"/>
      <c r="MCK205" s="38"/>
      <c r="MCL205" s="38"/>
      <c r="MCM205" s="38"/>
      <c r="MCN205" s="38"/>
      <c r="MCO205" s="38"/>
      <c r="MCP205" s="38"/>
      <c r="MCQ205" s="38"/>
      <c r="MCR205" s="38"/>
      <c r="MCS205" s="38"/>
      <c r="MCT205" s="38"/>
      <c r="MCU205" s="38"/>
      <c r="MCV205" s="38"/>
      <c r="MCW205" s="38"/>
      <c r="MCX205" s="38"/>
      <c r="MCY205" s="38"/>
      <c r="MCZ205" s="38"/>
      <c r="MDA205" s="38"/>
      <c r="MDB205" s="38"/>
      <c r="MDC205" s="38"/>
      <c r="MDD205" s="38"/>
      <c r="MDE205" s="38"/>
      <c r="MDF205" s="38"/>
      <c r="MDG205" s="38"/>
      <c r="MDH205" s="38"/>
      <c r="MDI205" s="38"/>
      <c r="MDJ205" s="38"/>
      <c r="MDK205" s="38"/>
      <c r="MDL205" s="38"/>
      <c r="MDM205" s="38"/>
      <c r="MDN205" s="38"/>
      <c r="MDO205" s="38"/>
      <c r="MDP205" s="38"/>
      <c r="MDQ205" s="38"/>
      <c r="MDR205" s="38"/>
      <c r="MDS205" s="38"/>
      <c r="MDT205" s="38"/>
      <c r="MDU205" s="38"/>
      <c r="MDV205" s="38"/>
      <c r="MDW205" s="38"/>
      <c r="MDX205" s="38"/>
      <c r="MDY205" s="38"/>
      <c r="MDZ205" s="38"/>
      <c r="MEA205" s="38"/>
      <c r="MEB205" s="38"/>
      <c r="MEC205" s="38"/>
      <c r="MED205" s="38"/>
      <c r="MEE205" s="38"/>
      <c r="MEF205" s="38"/>
      <c r="MEG205" s="38"/>
      <c r="MEH205" s="38"/>
      <c r="MEI205" s="38"/>
      <c r="MEJ205" s="38"/>
      <c r="MEK205" s="38"/>
      <c r="MEL205" s="38"/>
      <c r="MEM205" s="38"/>
      <c r="MEN205" s="38"/>
      <c r="MEO205" s="38"/>
      <c r="MEP205" s="38"/>
      <c r="MEQ205" s="38"/>
      <c r="MER205" s="38"/>
      <c r="MES205" s="38"/>
      <c r="MET205" s="38"/>
      <c r="MEU205" s="38"/>
      <c r="MEV205" s="38"/>
      <c r="MEW205" s="38"/>
      <c r="MEX205" s="38"/>
      <c r="MEY205" s="38"/>
      <c r="MEZ205" s="38"/>
      <c r="MFA205" s="38"/>
      <c r="MFB205" s="38"/>
      <c r="MFC205" s="38"/>
      <c r="MFD205" s="38"/>
      <c r="MFE205" s="38"/>
      <c r="MFF205" s="38"/>
      <c r="MFG205" s="38"/>
      <c r="MFH205" s="38"/>
      <c r="MFI205" s="38"/>
      <c r="MFJ205" s="38"/>
      <c r="MFK205" s="38"/>
      <c r="MFL205" s="38"/>
      <c r="MFM205" s="38"/>
      <c r="MFN205" s="38"/>
      <c r="MFO205" s="38"/>
      <c r="MFP205" s="38"/>
      <c r="MFQ205" s="38"/>
      <c r="MFR205" s="38"/>
      <c r="MFS205" s="38"/>
      <c r="MFT205" s="38"/>
      <c r="MFU205" s="38"/>
      <c r="MFV205" s="38"/>
      <c r="MFW205" s="38"/>
      <c r="MFX205" s="38"/>
      <c r="MFY205" s="38"/>
      <c r="MFZ205" s="38"/>
      <c r="MGA205" s="38"/>
      <c r="MGB205" s="38"/>
      <c r="MGC205" s="38"/>
      <c r="MGD205" s="38"/>
      <c r="MGE205" s="38"/>
      <c r="MGF205" s="38"/>
      <c r="MGG205" s="38"/>
      <c r="MGH205" s="38"/>
      <c r="MGI205" s="38"/>
      <c r="MGJ205" s="38"/>
      <c r="MGK205" s="38"/>
      <c r="MGL205" s="38"/>
      <c r="MGM205" s="38"/>
      <c r="MGN205" s="38"/>
      <c r="MGO205" s="38"/>
      <c r="MGP205" s="38"/>
      <c r="MGQ205" s="38"/>
      <c r="MGR205" s="38"/>
      <c r="MGS205" s="38"/>
      <c r="MGT205" s="38"/>
      <c r="MGU205" s="38"/>
      <c r="MGV205" s="38"/>
      <c r="MGW205" s="38"/>
      <c r="MGX205" s="38"/>
      <c r="MGY205" s="38"/>
      <c r="MGZ205" s="38"/>
      <c r="MHA205" s="38"/>
      <c r="MHB205" s="38"/>
      <c r="MHC205" s="38"/>
      <c r="MHD205" s="38"/>
      <c r="MHE205" s="38"/>
      <c r="MHF205" s="38"/>
      <c r="MHG205" s="38"/>
      <c r="MHH205" s="38"/>
      <c r="MHI205" s="38"/>
      <c r="MHJ205" s="38"/>
      <c r="MHK205" s="38"/>
      <c r="MHL205" s="38"/>
      <c r="MHM205" s="38"/>
      <c r="MHN205" s="38"/>
      <c r="MHO205" s="38"/>
      <c r="MHP205" s="38"/>
      <c r="MHQ205" s="38"/>
      <c r="MHR205" s="38"/>
      <c r="MHS205" s="38"/>
      <c r="MHT205" s="38"/>
      <c r="MHU205" s="38"/>
      <c r="MHV205" s="38"/>
      <c r="MHW205" s="38"/>
      <c r="MHX205" s="38"/>
      <c r="MHY205" s="38"/>
      <c r="MHZ205" s="38"/>
      <c r="MIA205" s="38"/>
      <c r="MIB205" s="38"/>
      <c r="MIC205" s="38"/>
      <c r="MID205" s="38"/>
      <c r="MIE205" s="38"/>
      <c r="MIF205" s="38"/>
      <c r="MIG205" s="38"/>
      <c r="MIH205" s="38"/>
      <c r="MII205" s="38"/>
      <c r="MIJ205" s="38"/>
      <c r="MIK205" s="38"/>
      <c r="MIL205" s="38"/>
      <c r="MIM205" s="38"/>
      <c r="MIN205" s="38"/>
      <c r="MIO205" s="38"/>
      <c r="MIP205" s="38"/>
      <c r="MIQ205" s="38"/>
      <c r="MIR205" s="38"/>
      <c r="MIS205" s="38"/>
      <c r="MIT205" s="38"/>
      <c r="MIU205" s="38"/>
      <c r="MIV205" s="38"/>
      <c r="MIW205" s="38"/>
      <c r="MIX205" s="38"/>
      <c r="MIY205" s="38"/>
      <c r="MIZ205" s="38"/>
      <c r="MJA205" s="38"/>
      <c r="MJB205" s="38"/>
      <c r="MJC205" s="38"/>
      <c r="MJD205" s="38"/>
      <c r="MJE205" s="38"/>
      <c r="MJF205" s="38"/>
      <c r="MJG205" s="38"/>
      <c r="MJH205" s="38"/>
      <c r="MJI205" s="38"/>
      <c r="MJJ205" s="38"/>
      <c r="MJK205" s="38"/>
      <c r="MJL205" s="38"/>
      <c r="MJM205" s="38"/>
      <c r="MJN205" s="38"/>
      <c r="MJO205" s="38"/>
      <c r="MJP205" s="38"/>
      <c r="MJQ205" s="38"/>
      <c r="MJR205" s="38"/>
      <c r="MJS205" s="38"/>
      <c r="MJT205" s="38"/>
      <c r="MJU205" s="38"/>
      <c r="MJV205" s="38"/>
      <c r="MJW205" s="38"/>
      <c r="MJX205" s="38"/>
      <c r="MJY205" s="38"/>
      <c r="MJZ205" s="38"/>
      <c r="MKA205" s="38"/>
      <c r="MKB205" s="38"/>
      <c r="MKC205" s="38"/>
      <c r="MKD205" s="38"/>
      <c r="MKE205" s="38"/>
      <c r="MKF205" s="38"/>
      <c r="MKG205" s="38"/>
      <c r="MKH205" s="38"/>
      <c r="MKI205" s="38"/>
      <c r="MKJ205" s="38"/>
      <c r="MKK205" s="38"/>
      <c r="MKL205" s="38"/>
      <c r="MKM205" s="38"/>
      <c r="MKN205" s="38"/>
      <c r="MKO205" s="38"/>
      <c r="MKP205" s="38"/>
      <c r="MKQ205" s="38"/>
      <c r="MKR205" s="38"/>
      <c r="MKS205" s="38"/>
      <c r="MKT205" s="38"/>
      <c r="MKU205" s="38"/>
      <c r="MKV205" s="38"/>
      <c r="MKW205" s="38"/>
      <c r="MKX205" s="38"/>
      <c r="MKY205" s="38"/>
      <c r="MKZ205" s="38"/>
      <c r="MLA205" s="38"/>
      <c r="MLB205" s="38"/>
      <c r="MLC205" s="38"/>
      <c r="MLD205" s="38"/>
      <c r="MLE205" s="38"/>
      <c r="MLF205" s="38"/>
      <c r="MLG205" s="38"/>
      <c r="MLH205" s="38"/>
      <c r="MLI205" s="38"/>
      <c r="MLJ205" s="38"/>
      <c r="MLK205" s="38"/>
      <c r="MLL205" s="38"/>
      <c r="MLM205" s="38"/>
      <c r="MLN205" s="38"/>
      <c r="MLO205" s="38"/>
      <c r="MLP205" s="38"/>
      <c r="MLQ205" s="38"/>
      <c r="MLR205" s="38"/>
      <c r="MLS205" s="38"/>
      <c r="MLT205" s="38"/>
      <c r="MLU205" s="38"/>
      <c r="MLV205" s="38"/>
      <c r="MLW205" s="38"/>
      <c r="MLX205" s="38"/>
      <c r="MLY205" s="38"/>
      <c r="MLZ205" s="38"/>
      <c r="MMA205" s="38"/>
      <c r="MMB205" s="38"/>
      <c r="MMC205" s="38"/>
      <c r="MMD205" s="38"/>
      <c r="MME205" s="38"/>
      <c r="MMF205" s="38"/>
      <c r="MMG205" s="38"/>
      <c r="MMH205" s="38"/>
      <c r="MMI205" s="38"/>
      <c r="MMJ205" s="38"/>
      <c r="MMK205" s="38"/>
      <c r="MML205" s="38"/>
      <c r="MMM205" s="38"/>
      <c r="MMN205" s="38"/>
      <c r="MMO205" s="38"/>
      <c r="MMP205" s="38"/>
      <c r="MMQ205" s="38"/>
      <c r="MMR205" s="38"/>
      <c r="MMS205" s="38"/>
      <c r="MMT205" s="38"/>
      <c r="MMU205" s="38"/>
      <c r="MMV205" s="38"/>
      <c r="MMW205" s="38"/>
      <c r="MMX205" s="38"/>
      <c r="MMY205" s="38"/>
      <c r="MMZ205" s="38"/>
      <c r="MNA205" s="38"/>
      <c r="MNB205" s="38"/>
      <c r="MNC205" s="38"/>
      <c r="MND205" s="38"/>
      <c r="MNE205" s="38"/>
      <c r="MNF205" s="38"/>
      <c r="MNG205" s="38"/>
      <c r="MNH205" s="38"/>
      <c r="MNI205" s="38"/>
      <c r="MNJ205" s="38"/>
      <c r="MNK205" s="38"/>
      <c r="MNL205" s="38"/>
      <c r="MNM205" s="38"/>
      <c r="MNN205" s="38"/>
      <c r="MNO205" s="38"/>
      <c r="MNP205" s="38"/>
      <c r="MNQ205" s="38"/>
      <c r="MNR205" s="38"/>
      <c r="MNS205" s="38"/>
      <c r="MNT205" s="38"/>
      <c r="MNU205" s="38"/>
      <c r="MNV205" s="38"/>
      <c r="MNW205" s="38"/>
      <c r="MNX205" s="38"/>
      <c r="MNY205" s="38"/>
      <c r="MNZ205" s="38"/>
      <c r="MOA205" s="38"/>
      <c r="MOB205" s="38"/>
      <c r="MOC205" s="38"/>
      <c r="MOD205" s="38"/>
      <c r="MOE205" s="38"/>
      <c r="MOF205" s="38"/>
      <c r="MOG205" s="38"/>
      <c r="MOH205" s="38"/>
      <c r="MOI205" s="38"/>
      <c r="MOJ205" s="38"/>
      <c r="MOK205" s="38"/>
      <c r="MOL205" s="38"/>
      <c r="MOM205" s="38"/>
      <c r="MON205" s="38"/>
      <c r="MOO205" s="38"/>
      <c r="MOP205" s="38"/>
      <c r="MOQ205" s="38"/>
      <c r="MOR205" s="38"/>
      <c r="MOS205" s="38"/>
      <c r="MOT205" s="38"/>
      <c r="MOU205" s="38"/>
      <c r="MOV205" s="38"/>
      <c r="MOW205" s="38"/>
      <c r="MOX205" s="38"/>
      <c r="MOY205" s="38"/>
      <c r="MOZ205" s="38"/>
      <c r="MPA205" s="38"/>
      <c r="MPB205" s="38"/>
      <c r="MPC205" s="38"/>
      <c r="MPD205" s="38"/>
      <c r="MPE205" s="38"/>
      <c r="MPF205" s="38"/>
      <c r="MPG205" s="38"/>
      <c r="MPH205" s="38"/>
      <c r="MPI205" s="38"/>
      <c r="MPJ205" s="38"/>
      <c r="MPK205" s="38"/>
      <c r="MPL205" s="38"/>
      <c r="MPM205" s="38"/>
      <c r="MPN205" s="38"/>
      <c r="MPO205" s="38"/>
      <c r="MPP205" s="38"/>
      <c r="MPQ205" s="38"/>
      <c r="MPR205" s="38"/>
      <c r="MPS205" s="38"/>
      <c r="MPT205" s="38"/>
      <c r="MPU205" s="38"/>
      <c r="MPV205" s="38"/>
      <c r="MPW205" s="38"/>
      <c r="MPX205" s="38"/>
      <c r="MPY205" s="38"/>
      <c r="MPZ205" s="38"/>
      <c r="MQA205" s="38"/>
      <c r="MQB205" s="38"/>
      <c r="MQC205" s="38"/>
      <c r="MQD205" s="38"/>
      <c r="MQE205" s="38"/>
      <c r="MQF205" s="38"/>
      <c r="MQG205" s="38"/>
      <c r="MQH205" s="38"/>
      <c r="MQI205" s="38"/>
      <c r="MQJ205" s="38"/>
      <c r="MQK205" s="38"/>
      <c r="MQL205" s="38"/>
      <c r="MQM205" s="38"/>
      <c r="MQN205" s="38"/>
      <c r="MQO205" s="38"/>
      <c r="MQP205" s="38"/>
      <c r="MQQ205" s="38"/>
      <c r="MQR205" s="38"/>
      <c r="MQS205" s="38"/>
      <c r="MQT205" s="38"/>
      <c r="MQU205" s="38"/>
      <c r="MQV205" s="38"/>
      <c r="MQW205" s="38"/>
      <c r="MQX205" s="38"/>
      <c r="MQY205" s="38"/>
      <c r="MQZ205" s="38"/>
      <c r="MRA205" s="38"/>
      <c r="MRB205" s="38"/>
      <c r="MRC205" s="38"/>
      <c r="MRD205" s="38"/>
      <c r="MRE205" s="38"/>
      <c r="MRF205" s="38"/>
      <c r="MRG205" s="38"/>
      <c r="MRH205" s="38"/>
      <c r="MRI205" s="38"/>
      <c r="MRJ205" s="38"/>
      <c r="MRK205" s="38"/>
      <c r="MRL205" s="38"/>
      <c r="MRM205" s="38"/>
      <c r="MRN205" s="38"/>
      <c r="MRO205" s="38"/>
      <c r="MRP205" s="38"/>
      <c r="MRQ205" s="38"/>
      <c r="MRR205" s="38"/>
      <c r="MRS205" s="38"/>
      <c r="MRT205" s="38"/>
      <c r="MRU205" s="38"/>
      <c r="MRV205" s="38"/>
      <c r="MRW205" s="38"/>
      <c r="MRX205" s="38"/>
      <c r="MRY205" s="38"/>
      <c r="MRZ205" s="38"/>
      <c r="MSA205" s="38"/>
      <c r="MSB205" s="38"/>
      <c r="MSC205" s="38"/>
      <c r="MSD205" s="38"/>
      <c r="MSE205" s="38"/>
      <c r="MSF205" s="38"/>
      <c r="MSG205" s="38"/>
      <c r="MSH205" s="38"/>
      <c r="MSI205" s="38"/>
      <c r="MSJ205" s="38"/>
      <c r="MSK205" s="38"/>
      <c r="MSL205" s="38"/>
      <c r="MSM205" s="38"/>
      <c r="MSN205" s="38"/>
      <c r="MSO205" s="38"/>
      <c r="MSP205" s="38"/>
      <c r="MSQ205" s="38"/>
      <c r="MSR205" s="38"/>
      <c r="MSS205" s="38"/>
      <c r="MST205" s="38"/>
      <c r="MSU205" s="38"/>
      <c r="MSV205" s="38"/>
      <c r="MSW205" s="38"/>
      <c r="MSX205" s="38"/>
      <c r="MSY205" s="38"/>
      <c r="MSZ205" s="38"/>
      <c r="MTA205" s="38"/>
      <c r="MTB205" s="38"/>
      <c r="MTC205" s="38"/>
      <c r="MTD205" s="38"/>
      <c r="MTE205" s="38"/>
      <c r="MTF205" s="38"/>
      <c r="MTG205" s="38"/>
      <c r="MTH205" s="38"/>
      <c r="MTI205" s="38"/>
      <c r="MTJ205" s="38"/>
      <c r="MTK205" s="38"/>
      <c r="MTL205" s="38"/>
      <c r="MTM205" s="38"/>
      <c r="MTN205" s="38"/>
      <c r="MTO205" s="38"/>
      <c r="MTP205" s="38"/>
      <c r="MTQ205" s="38"/>
      <c r="MTR205" s="38"/>
      <c r="MTS205" s="38"/>
      <c r="MTT205" s="38"/>
      <c r="MTU205" s="38"/>
      <c r="MTV205" s="38"/>
      <c r="MTW205" s="38"/>
      <c r="MTX205" s="38"/>
      <c r="MTY205" s="38"/>
      <c r="MTZ205" s="38"/>
      <c r="MUA205" s="38"/>
      <c r="MUB205" s="38"/>
      <c r="MUC205" s="38"/>
      <c r="MUD205" s="38"/>
      <c r="MUE205" s="38"/>
      <c r="MUF205" s="38"/>
      <c r="MUG205" s="38"/>
      <c r="MUH205" s="38"/>
      <c r="MUI205" s="38"/>
      <c r="MUJ205" s="38"/>
      <c r="MUK205" s="38"/>
      <c r="MUL205" s="38"/>
      <c r="MUM205" s="38"/>
      <c r="MUN205" s="38"/>
      <c r="MUO205" s="38"/>
      <c r="MUP205" s="38"/>
      <c r="MUQ205" s="38"/>
      <c r="MUR205" s="38"/>
      <c r="MUS205" s="38"/>
      <c r="MUT205" s="38"/>
      <c r="MUU205" s="38"/>
      <c r="MUV205" s="38"/>
      <c r="MUW205" s="38"/>
      <c r="MUX205" s="38"/>
      <c r="MUY205" s="38"/>
      <c r="MUZ205" s="38"/>
      <c r="MVA205" s="38"/>
      <c r="MVB205" s="38"/>
      <c r="MVC205" s="38"/>
      <c r="MVD205" s="38"/>
      <c r="MVE205" s="38"/>
      <c r="MVF205" s="38"/>
      <c r="MVG205" s="38"/>
      <c r="MVH205" s="38"/>
      <c r="MVI205" s="38"/>
      <c r="MVJ205" s="38"/>
      <c r="MVK205" s="38"/>
      <c r="MVL205" s="38"/>
      <c r="MVM205" s="38"/>
      <c r="MVN205" s="38"/>
      <c r="MVO205" s="38"/>
      <c r="MVP205" s="38"/>
      <c r="MVQ205" s="38"/>
      <c r="MVR205" s="38"/>
      <c r="MVS205" s="38"/>
      <c r="MVT205" s="38"/>
      <c r="MVU205" s="38"/>
      <c r="MVV205" s="38"/>
      <c r="MVW205" s="38"/>
      <c r="MVX205" s="38"/>
      <c r="MVY205" s="38"/>
      <c r="MVZ205" s="38"/>
      <c r="MWA205" s="38"/>
      <c r="MWB205" s="38"/>
      <c r="MWC205" s="38"/>
      <c r="MWD205" s="38"/>
      <c r="MWE205" s="38"/>
      <c r="MWF205" s="38"/>
      <c r="MWG205" s="38"/>
      <c r="MWH205" s="38"/>
      <c r="MWI205" s="38"/>
      <c r="MWJ205" s="38"/>
      <c r="MWK205" s="38"/>
      <c r="MWL205" s="38"/>
      <c r="MWM205" s="38"/>
      <c r="MWN205" s="38"/>
      <c r="MWO205" s="38"/>
      <c r="MWP205" s="38"/>
      <c r="MWQ205" s="38"/>
      <c r="MWR205" s="38"/>
      <c r="MWS205" s="38"/>
      <c r="MWT205" s="38"/>
      <c r="MWU205" s="38"/>
      <c r="MWV205" s="38"/>
      <c r="MWW205" s="38"/>
      <c r="MWX205" s="38"/>
      <c r="MWY205" s="38"/>
      <c r="MWZ205" s="38"/>
      <c r="MXA205" s="38"/>
      <c r="MXB205" s="38"/>
      <c r="MXC205" s="38"/>
      <c r="MXD205" s="38"/>
      <c r="MXE205" s="38"/>
      <c r="MXF205" s="38"/>
      <c r="MXG205" s="38"/>
      <c r="MXH205" s="38"/>
      <c r="MXI205" s="38"/>
      <c r="MXJ205" s="38"/>
      <c r="MXK205" s="38"/>
      <c r="MXL205" s="38"/>
      <c r="MXM205" s="38"/>
      <c r="MXN205" s="38"/>
      <c r="MXO205" s="38"/>
      <c r="MXP205" s="38"/>
      <c r="MXQ205" s="38"/>
      <c r="MXR205" s="38"/>
      <c r="MXS205" s="38"/>
      <c r="MXT205" s="38"/>
      <c r="MXU205" s="38"/>
      <c r="MXV205" s="38"/>
      <c r="MXW205" s="38"/>
      <c r="MXX205" s="38"/>
      <c r="MXY205" s="38"/>
      <c r="MXZ205" s="38"/>
      <c r="MYA205" s="38"/>
      <c r="MYB205" s="38"/>
      <c r="MYC205" s="38"/>
      <c r="MYD205" s="38"/>
      <c r="MYE205" s="38"/>
      <c r="MYF205" s="38"/>
      <c r="MYG205" s="38"/>
      <c r="MYH205" s="38"/>
      <c r="MYI205" s="38"/>
      <c r="MYJ205" s="38"/>
      <c r="MYK205" s="38"/>
      <c r="MYL205" s="38"/>
      <c r="MYM205" s="38"/>
      <c r="MYN205" s="38"/>
      <c r="MYO205" s="38"/>
      <c r="MYP205" s="38"/>
      <c r="MYQ205" s="38"/>
      <c r="MYR205" s="38"/>
      <c r="MYS205" s="38"/>
      <c r="MYT205" s="38"/>
      <c r="MYU205" s="38"/>
      <c r="MYV205" s="38"/>
      <c r="MYW205" s="38"/>
      <c r="MYX205" s="38"/>
      <c r="MYY205" s="38"/>
      <c r="MYZ205" s="38"/>
      <c r="MZA205" s="38"/>
      <c r="MZB205" s="38"/>
      <c r="MZC205" s="38"/>
      <c r="MZD205" s="38"/>
      <c r="MZE205" s="38"/>
      <c r="MZF205" s="38"/>
      <c r="MZG205" s="38"/>
      <c r="MZH205" s="38"/>
      <c r="MZI205" s="38"/>
      <c r="MZJ205" s="38"/>
      <c r="MZK205" s="38"/>
      <c r="MZL205" s="38"/>
      <c r="MZM205" s="38"/>
      <c r="MZN205" s="38"/>
      <c r="MZO205" s="38"/>
      <c r="MZP205" s="38"/>
      <c r="MZQ205" s="38"/>
      <c r="MZR205" s="38"/>
      <c r="MZS205" s="38"/>
      <c r="MZT205" s="38"/>
      <c r="MZU205" s="38"/>
      <c r="MZV205" s="38"/>
      <c r="MZW205" s="38"/>
      <c r="MZX205" s="38"/>
      <c r="MZY205" s="38"/>
      <c r="MZZ205" s="38"/>
      <c r="NAA205" s="38"/>
      <c r="NAB205" s="38"/>
      <c r="NAC205" s="38"/>
      <c r="NAD205" s="38"/>
      <c r="NAE205" s="38"/>
      <c r="NAF205" s="38"/>
      <c r="NAG205" s="38"/>
      <c r="NAH205" s="38"/>
      <c r="NAI205" s="38"/>
      <c r="NAJ205" s="38"/>
      <c r="NAK205" s="38"/>
      <c r="NAL205" s="38"/>
      <c r="NAM205" s="38"/>
      <c r="NAN205" s="38"/>
      <c r="NAO205" s="38"/>
      <c r="NAP205" s="38"/>
      <c r="NAQ205" s="38"/>
      <c r="NAR205" s="38"/>
      <c r="NAS205" s="38"/>
      <c r="NAT205" s="38"/>
      <c r="NAU205" s="38"/>
      <c r="NAV205" s="38"/>
      <c r="NAW205" s="38"/>
      <c r="NAX205" s="38"/>
      <c r="NAY205" s="38"/>
      <c r="NAZ205" s="38"/>
      <c r="NBA205" s="38"/>
      <c r="NBB205" s="38"/>
      <c r="NBC205" s="38"/>
      <c r="NBD205" s="38"/>
      <c r="NBE205" s="38"/>
      <c r="NBF205" s="38"/>
      <c r="NBG205" s="38"/>
      <c r="NBH205" s="38"/>
      <c r="NBI205" s="38"/>
      <c r="NBJ205" s="38"/>
      <c r="NBK205" s="38"/>
      <c r="NBL205" s="38"/>
      <c r="NBM205" s="38"/>
      <c r="NBN205" s="38"/>
      <c r="NBO205" s="38"/>
      <c r="NBP205" s="38"/>
      <c r="NBQ205" s="38"/>
      <c r="NBR205" s="38"/>
      <c r="NBS205" s="38"/>
      <c r="NBT205" s="38"/>
      <c r="NBU205" s="38"/>
      <c r="NBV205" s="38"/>
      <c r="NBW205" s="38"/>
      <c r="NBX205" s="38"/>
      <c r="NBY205" s="38"/>
      <c r="NBZ205" s="38"/>
      <c r="NCA205" s="38"/>
      <c r="NCB205" s="38"/>
      <c r="NCC205" s="38"/>
      <c r="NCD205" s="38"/>
      <c r="NCE205" s="38"/>
      <c r="NCF205" s="38"/>
      <c r="NCG205" s="38"/>
      <c r="NCH205" s="38"/>
      <c r="NCI205" s="38"/>
      <c r="NCJ205" s="38"/>
      <c r="NCK205" s="38"/>
      <c r="NCL205" s="38"/>
      <c r="NCM205" s="38"/>
      <c r="NCN205" s="38"/>
      <c r="NCO205" s="38"/>
      <c r="NCP205" s="38"/>
      <c r="NCQ205" s="38"/>
      <c r="NCR205" s="38"/>
      <c r="NCS205" s="38"/>
      <c r="NCT205" s="38"/>
      <c r="NCU205" s="38"/>
      <c r="NCV205" s="38"/>
      <c r="NCW205" s="38"/>
      <c r="NCX205" s="38"/>
      <c r="NCY205" s="38"/>
      <c r="NCZ205" s="38"/>
      <c r="NDA205" s="38"/>
      <c r="NDB205" s="38"/>
      <c r="NDC205" s="38"/>
      <c r="NDD205" s="38"/>
      <c r="NDE205" s="38"/>
      <c r="NDF205" s="38"/>
      <c r="NDG205" s="38"/>
      <c r="NDH205" s="38"/>
      <c r="NDI205" s="38"/>
      <c r="NDJ205" s="38"/>
      <c r="NDK205" s="38"/>
      <c r="NDL205" s="38"/>
      <c r="NDM205" s="38"/>
      <c r="NDN205" s="38"/>
      <c r="NDO205" s="38"/>
      <c r="NDP205" s="38"/>
      <c r="NDQ205" s="38"/>
      <c r="NDR205" s="38"/>
      <c r="NDS205" s="38"/>
      <c r="NDT205" s="38"/>
      <c r="NDU205" s="38"/>
      <c r="NDV205" s="38"/>
      <c r="NDW205" s="38"/>
      <c r="NDX205" s="38"/>
      <c r="NDY205" s="38"/>
      <c r="NDZ205" s="38"/>
      <c r="NEA205" s="38"/>
      <c r="NEB205" s="38"/>
      <c r="NEC205" s="38"/>
      <c r="NED205" s="38"/>
      <c r="NEE205" s="38"/>
      <c r="NEF205" s="38"/>
      <c r="NEG205" s="38"/>
      <c r="NEH205" s="38"/>
      <c r="NEI205" s="38"/>
      <c r="NEJ205" s="38"/>
      <c r="NEK205" s="38"/>
      <c r="NEL205" s="38"/>
      <c r="NEM205" s="38"/>
      <c r="NEN205" s="38"/>
      <c r="NEO205" s="38"/>
      <c r="NEP205" s="38"/>
      <c r="NEQ205" s="38"/>
      <c r="NER205" s="38"/>
      <c r="NES205" s="38"/>
      <c r="NET205" s="38"/>
      <c r="NEU205" s="38"/>
      <c r="NEV205" s="38"/>
      <c r="NEW205" s="38"/>
      <c r="NEX205" s="38"/>
      <c r="NEY205" s="38"/>
      <c r="NEZ205" s="38"/>
      <c r="NFA205" s="38"/>
      <c r="NFB205" s="38"/>
      <c r="NFC205" s="38"/>
      <c r="NFD205" s="38"/>
      <c r="NFE205" s="38"/>
      <c r="NFF205" s="38"/>
      <c r="NFG205" s="38"/>
      <c r="NFH205" s="38"/>
      <c r="NFI205" s="38"/>
      <c r="NFJ205" s="38"/>
      <c r="NFK205" s="38"/>
      <c r="NFL205" s="38"/>
      <c r="NFM205" s="38"/>
      <c r="NFN205" s="38"/>
      <c r="NFO205" s="38"/>
      <c r="NFP205" s="38"/>
      <c r="NFQ205" s="38"/>
      <c r="NFR205" s="38"/>
      <c r="NFS205" s="38"/>
      <c r="NFT205" s="38"/>
      <c r="NFU205" s="38"/>
      <c r="NFV205" s="38"/>
      <c r="NFW205" s="38"/>
      <c r="NFX205" s="38"/>
      <c r="NFY205" s="38"/>
      <c r="NFZ205" s="38"/>
      <c r="NGA205" s="38"/>
      <c r="NGB205" s="38"/>
      <c r="NGC205" s="38"/>
      <c r="NGD205" s="38"/>
      <c r="NGE205" s="38"/>
      <c r="NGF205" s="38"/>
      <c r="NGG205" s="38"/>
      <c r="NGH205" s="38"/>
      <c r="NGI205" s="38"/>
      <c r="NGJ205" s="38"/>
      <c r="NGK205" s="38"/>
      <c r="NGL205" s="38"/>
      <c r="NGM205" s="38"/>
      <c r="NGN205" s="38"/>
      <c r="NGO205" s="38"/>
      <c r="NGP205" s="38"/>
      <c r="NGQ205" s="38"/>
      <c r="NGR205" s="38"/>
      <c r="NGS205" s="38"/>
      <c r="NGT205" s="38"/>
      <c r="NGU205" s="38"/>
      <c r="NGV205" s="38"/>
      <c r="NGW205" s="38"/>
      <c r="NGX205" s="38"/>
      <c r="NGY205" s="38"/>
      <c r="NGZ205" s="38"/>
      <c r="NHA205" s="38"/>
      <c r="NHB205" s="38"/>
      <c r="NHC205" s="38"/>
      <c r="NHD205" s="38"/>
      <c r="NHE205" s="38"/>
      <c r="NHF205" s="38"/>
      <c r="NHG205" s="38"/>
      <c r="NHH205" s="38"/>
      <c r="NHI205" s="38"/>
      <c r="NHJ205" s="38"/>
      <c r="NHK205" s="38"/>
      <c r="NHL205" s="38"/>
      <c r="NHM205" s="38"/>
      <c r="NHN205" s="38"/>
      <c r="NHO205" s="38"/>
      <c r="NHP205" s="38"/>
      <c r="NHQ205" s="38"/>
      <c r="NHR205" s="38"/>
      <c r="NHS205" s="38"/>
      <c r="NHT205" s="38"/>
      <c r="NHU205" s="38"/>
      <c r="NHV205" s="38"/>
      <c r="NHW205" s="38"/>
      <c r="NHX205" s="38"/>
      <c r="NHY205" s="38"/>
      <c r="NHZ205" s="38"/>
      <c r="NIA205" s="38"/>
      <c r="NIB205" s="38"/>
      <c r="NIC205" s="38"/>
      <c r="NID205" s="38"/>
      <c r="NIE205" s="38"/>
      <c r="NIF205" s="38"/>
      <c r="NIG205" s="38"/>
      <c r="NIH205" s="38"/>
      <c r="NII205" s="38"/>
      <c r="NIJ205" s="38"/>
      <c r="NIK205" s="38"/>
      <c r="NIL205" s="38"/>
      <c r="NIM205" s="38"/>
      <c r="NIN205" s="38"/>
      <c r="NIO205" s="38"/>
      <c r="NIP205" s="38"/>
      <c r="NIQ205" s="38"/>
      <c r="NIR205" s="38"/>
      <c r="NIS205" s="38"/>
      <c r="NIT205" s="38"/>
      <c r="NIU205" s="38"/>
      <c r="NIV205" s="38"/>
      <c r="NIW205" s="38"/>
      <c r="NIX205" s="38"/>
      <c r="NIY205" s="38"/>
      <c r="NIZ205" s="38"/>
      <c r="NJA205" s="38"/>
      <c r="NJB205" s="38"/>
      <c r="NJC205" s="38"/>
      <c r="NJD205" s="38"/>
      <c r="NJE205" s="38"/>
      <c r="NJF205" s="38"/>
      <c r="NJG205" s="38"/>
      <c r="NJH205" s="38"/>
      <c r="NJI205" s="38"/>
      <c r="NJJ205" s="38"/>
      <c r="NJK205" s="38"/>
      <c r="NJL205" s="38"/>
      <c r="NJM205" s="38"/>
      <c r="NJN205" s="38"/>
      <c r="NJO205" s="38"/>
      <c r="NJP205" s="38"/>
      <c r="NJQ205" s="38"/>
      <c r="NJR205" s="38"/>
      <c r="NJS205" s="38"/>
      <c r="NJT205" s="38"/>
      <c r="NJU205" s="38"/>
      <c r="NJV205" s="38"/>
      <c r="NJW205" s="38"/>
      <c r="NJX205" s="38"/>
      <c r="NJY205" s="38"/>
      <c r="NJZ205" s="38"/>
      <c r="NKA205" s="38"/>
      <c r="NKB205" s="38"/>
      <c r="NKC205" s="38"/>
      <c r="NKD205" s="38"/>
      <c r="NKE205" s="38"/>
      <c r="NKF205" s="38"/>
      <c r="NKG205" s="38"/>
      <c r="NKH205" s="38"/>
      <c r="NKI205" s="38"/>
      <c r="NKJ205" s="38"/>
      <c r="NKK205" s="38"/>
      <c r="NKL205" s="38"/>
      <c r="NKM205" s="38"/>
      <c r="NKN205" s="38"/>
      <c r="NKO205" s="38"/>
      <c r="NKP205" s="38"/>
      <c r="NKQ205" s="38"/>
      <c r="NKR205" s="38"/>
      <c r="NKS205" s="38"/>
      <c r="NKT205" s="38"/>
      <c r="NKU205" s="38"/>
      <c r="NKV205" s="38"/>
      <c r="NKW205" s="38"/>
      <c r="NKX205" s="38"/>
      <c r="NKY205" s="38"/>
      <c r="NKZ205" s="38"/>
      <c r="NLA205" s="38"/>
      <c r="NLB205" s="38"/>
      <c r="NLC205" s="38"/>
      <c r="NLD205" s="38"/>
      <c r="NLE205" s="38"/>
      <c r="NLF205" s="38"/>
      <c r="NLG205" s="38"/>
      <c r="NLH205" s="38"/>
      <c r="NLI205" s="38"/>
      <c r="NLJ205" s="38"/>
      <c r="NLK205" s="38"/>
      <c r="NLL205" s="38"/>
      <c r="NLM205" s="38"/>
      <c r="NLN205" s="38"/>
      <c r="NLO205" s="38"/>
      <c r="NLP205" s="38"/>
      <c r="NLQ205" s="38"/>
      <c r="NLR205" s="38"/>
      <c r="NLS205" s="38"/>
      <c r="NLT205" s="38"/>
      <c r="NLU205" s="38"/>
      <c r="NLV205" s="38"/>
      <c r="NLW205" s="38"/>
      <c r="NLX205" s="38"/>
      <c r="NLY205" s="38"/>
      <c r="NLZ205" s="38"/>
      <c r="NMA205" s="38"/>
      <c r="NMB205" s="38"/>
      <c r="NMC205" s="38"/>
      <c r="NMD205" s="38"/>
      <c r="NME205" s="38"/>
      <c r="NMF205" s="38"/>
      <c r="NMG205" s="38"/>
      <c r="NMH205" s="38"/>
      <c r="NMI205" s="38"/>
      <c r="NMJ205" s="38"/>
      <c r="NMK205" s="38"/>
      <c r="NML205" s="38"/>
      <c r="NMM205" s="38"/>
      <c r="NMN205" s="38"/>
      <c r="NMO205" s="38"/>
      <c r="NMP205" s="38"/>
      <c r="NMQ205" s="38"/>
      <c r="NMR205" s="38"/>
      <c r="NMS205" s="38"/>
      <c r="NMT205" s="38"/>
      <c r="NMU205" s="38"/>
      <c r="NMV205" s="38"/>
      <c r="NMW205" s="38"/>
      <c r="NMX205" s="38"/>
      <c r="NMY205" s="38"/>
      <c r="NMZ205" s="38"/>
      <c r="NNA205" s="38"/>
      <c r="NNB205" s="38"/>
      <c r="NNC205" s="38"/>
      <c r="NND205" s="38"/>
      <c r="NNE205" s="38"/>
      <c r="NNF205" s="38"/>
      <c r="NNG205" s="38"/>
      <c r="NNH205" s="38"/>
      <c r="NNI205" s="38"/>
      <c r="NNJ205" s="38"/>
      <c r="NNK205" s="38"/>
      <c r="NNL205" s="38"/>
      <c r="NNM205" s="38"/>
      <c r="NNN205" s="38"/>
      <c r="NNO205" s="38"/>
      <c r="NNP205" s="38"/>
      <c r="NNQ205" s="38"/>
      <c r="NNR205" s="38"/>
      <c r="NNS205" s="38"/>
      <c r="NNT205" s="38"/>
      <c r="NNU205" s="38"/>
      <c r="NNV205" s="38"/>
      <c r="NNW205" s="38"/>
      <c r="NNX205" s="38"/>
      <c r="NNY205" s="38"/>
      <c r="NNZ205" s="38"/>
      <c r="NOA205" s="38"/>
      <c r="NOB205" s="38"/>
      <c r="NOC205" s="38"/>
      <c r="NOD205" s="38"/>
      <c r="NOE205" s="38"/>
      <c r="NOF205" s="38"/>
      <c r="NOG205" s="38"/>
      <c r="NOH205" s="38"/>
      <c r="NOI205" s="38"/>
      <c r="NOJ205" s="38"/>
      <c r="NOK205" s="38"/>
      <c r="NOL205" s="38"/>
      <c r="NOM205" s="38"/>
      <c r="NON205" s="38"/>
      <c r="NOO205" s="38"/>
      <c r="NOP205" s="38"/>
      <c r="NOQ205" s="38"/>
      <c r="NOR205" s="38"/>
      <c r="NOS205" s="38"/>
      <c r="NOT205" s="38"/>
      <c r="NOU205" s="38"/>
      <c r="NOV205" s="38"/>
      <c r="NOW205" s="38"/>
      <c r="NOX205" s="38"/>
      <c r="NOY205" s="38"/>
      <c r="NOZ205" s="38"/>
      <c r="NPA205" s="38"/>
      <c r="NPB205" s="38"/>
      <c r="NPC205" s="38"/>
      <c r="NPD205" s="38"/>
      <c r="NPE205" s="38"/>
      <c r="NPF205" s="38"/>
      <c r="NPG205" s="38"/>
      <c r="NPH205" s="38"/>
      <c r="NPI205" s="38"/>
      <c r="NPJ205" s="38"/>
      <c r="NPK205" s="38"/>
      <c r="NPL205" s="38"/>
      <c r="NPM205" s="38"/>
      <c r="NPN205" s="38"/>
      <c r="NPO205" s="38"/>
      <c r="NPP205" s="38"/>
      <c r="NPQ205" s="38"/>
      <c r="NPR205" s="38"/>
      <c r="NPS205" s="38"/>
      <c r="NPT205" s="38"/>
      <c r="NPU205" s="38"/>
      <c r="NPV205" s="38"/>
      <c r="NPW205" s="38"/>
      <c r="NPX205" s="38"/>
      <c r="NPY205" s="38"/>
      <c r="NPZ205" s="38"/>
      <c r="NQA205" s="38"/>
      <c r="NQB205" s="38"/>
      <c r="NQC205" s="38"/>
      <c r="NQD205" s="38"/>
      <c r="NQE205" s="38"/>
      <c r="NQF205" s="38"/>
      <c r="NQG205" s="38"/>
      <c r="NQH205" s="38"/>
      <c r="NQI205" s="38"/>
      <c r="NQJ205" s="38"/>
      <c r="NQK205" s="38"/>
      <c r="NQL205" s="38"/>
      <c r="NQM205" s="38"/>
      <c r="NQN205" s="38"/>
      <c r="NQO205" s="38"/>
      <c r="NQP205" s="38"/>
      <c r="NQQ205" s="38"/>
      <c r="NQR205" s="38"/>
      <c r="NQS205" s="38"/>
      <c r="NQT205" s="38"/>
      <c r="NQU205" s="38"/>
      <c r="NQV205" s="38"/>
      <c r="NQW205" s="38"/>
      <c r="NQX205" s="38"/>
      <c r="NQY205" s="38"/>
      <c r="NQZ205" s="38"/>
      <c r="NRA205" s="38"/>
      <c r="NRB205" s="38"/>
      <c r="NRC205" s="38"/>
      <c r="NRD205" s="38"/>
      <c r="NRE205" s="38"/>
      <c r="NRF205" s="38"/>
      <c r="NRG205" s="38"/>
      <c r="NRH205" s="38"/>
      <c r="NRI205" s="38"/>
      <c r="NRJ205" s="38"/>
      <c r="NRK205" s="38"/>
      <c r="NRL205" s="38"/>
      <c r="NRM205" s="38"/>
      <c r="NRN205" s="38"/>
      <c r="NRO205" s="38"/>
      <c r="NRP205" s="38"/>
      <c r="NRQ205" s="38"/>
      <c r="NRR205" s="38"/>
      <c r="NRS205" s="38"/>
      <c r="NRT205" s="38"/>
      <c r="NRU205" s="38"/>
      <c r="NRV205" s="38"/>
      <c r="NRW205" s="38"/>
      <c r="NRX205" s="38"/>
      <c r="NRY205" s="38"/>
      <c r="NRZ205" s="38"/>
      <c r="NSA205" s="38"/>
      <c r="NSB205" s="38"/>
      <c r="NSC205" s="38"/>
      <c r="NSD205" s="38"/>
      <c r="NSE205" s="38"/>
      <c r="NSF205" s="38"/>
      <c r="NSG205" s="38"/>
      <c r="NSH205" s="38"/>
      <c r="NSI205" s="38"/>
      <c r="NSJ205" s="38"/>
      <c r="NSK205" s="38"/>
      <c r="NSL205" s="38"/>
      <c r="NSM205" s="38"/>
      <c r="NSN205" s="38"/>
      <c r="NSO205" s="38"/>
      <c r="NSP205" s="38"/>
      <c r="NSQ205" s="38"/>
      <c r="NSR205" s="38"/>
      <c r="NSS205" s="38"/>
      <c r="NST205" s="38"/>
      <c r="NSU205" s="38"/>
      <c r="NSV205" s="38"/>
      <c r="NSW205" s="38"/>
      <c r="NSX205" s="38"/>
      <c r="NSY205" s="38"/>
      <c r="NSZ205" s="38"/>
      <c r="NTA205" s="38"/>
      <c r="NTB205" s="38"/>
      <c r="NTC205" s="38"/>
      <c r="NTD205" s="38"/>
      <c r="NTE205" s="38"/>
      <c r="NTF205" s="38"/>
      <c r="NTG205" s="38"/>
      <c r="NTH205" s="38"/>
      <c r="NTI205" s="38"/>
      <c r="NTJ205" s="38"/>
      <c r="NTK205" s="38"/>
      <c r="NTL205" s="38"/>
      <c r="NTM205" s="38"/>
      <c r="NTN205" s="38"/>
      <c r="NTO205" s="38"/>
      <c r="NTP205" s="38"/>
      <c r="NTQ205" s="38"/>
      <c r="NTR205" s="38"/>
      <c r="NTS205" s="38"/>
      <c r="NTT205" s="38"/>
      <c r="NTU205" s="38"/>
      <c r="NTV205" s="38"/>
      <c r="NTW205" s="38"/>
      <c r="NTX205" s="38"/>
      <c r="NTY205" s="38"/>
      <c r="NTZ205" s="38"/>
      <c r="NUA205" s="38"/>
      <c r="NUB205" s="38"/>
      <c r="NUC205" s="38"/>
      <c r="NUD205" s="38"/>
      <c r="NUE205" s="38"/>
      <c r="NUF205" s="38"/>
      <c r="NUG205" s="38"/>
      <c r="NUH205" s="38"/>
      <c r="NUI205" s="38"/>
      <c r="NUJ205" s="38"/>
      <c r="NUK205" s="38"/>
      <c r="NUL205" s="38"/>
      <c r="NUM205" s="38"/>
      <c r="NUN205" s="38"/>
      <c r="NUO205" s="38"/>
      <c r="NUP205" s="38"/>
      <c r="NUQ205" s="38"/>
      <c r="NUR205" s="38"/>
      <c r="NUS205" s="38"/>
      <c r="NUT205" s="38"/>
      <c r="NUU205" s="38"/>
      <c r="NUV205" s="38"/>
      <c r="NUW205" s="38"/>
      <c r="NUX205" s="38"/>
      <c r="NUY205" s="38"/>
      <c r="NUZ205" s="38"/>
      <c r="NVA205" s="38"/>
      <c r="NVB205" s="38"/>
      <c r="NVC205" s="38"/>
      <c r="NVD205" s="38"/>
      <c r="NVE205" s="38"/>
      <c r="NVF205" s="38"/>
      <c r="NVG205" s="38"/>
      <c r="NVH205" s="38"/>
      <c r="NVI205" s="38"/>
      <c r="NVJ205" s="38"/>
      <c r="NVK205" s="38"/>
      <c r="NVL205" s="38"/>
      <c r="NVM205" s="38"/>
      <c r="NVN205" s="38"/>
      <c r="NVO205" s="38"/>
      <c r="NVP205" s="38"/>
      <c r="NVQ205" s="38"/>
      <c r="NVR205" s="38"/>
      <c r="NVS205" s="38"/>
      <c r="NVT205" s="38"/>
      <c r="NVU205" s="38"/>
      <c r="NVV205" s="38"/>
      <c r="NVW205" s="38"/>
      <c r="NVX205" s="38"/>
      <c r="NVY205" s="38"/>
      <c r="NVZ205" s="38"/>
      <c r="NWA205" s="38"/>
      <c r="NWB205" s="38"/>
      <c r="NWC205" s="38"/>
      <c r="NWD205" s="38"/>
      <c r="NWE205" s="38"/>
      <c r="NWF205" s="38"/>
      <c r="NWG205" s="38"/>
      <c r="NWH205" s="38"/>
      <c r="NWI205" s="38"/>
      <c r="NWJ205" s="38"/>
      <c r="NWK205" s="38"/>
      <c r="NWL205" s="38"/>
      <c r="NWM205" s="38"/>
      <c r="NWN205" s="38"/>
      <c r="NWO205" s="38"/>
      <c r="NWP205" s="38"/>
      <c r="NWQ205" s="38"/>
      <c r="NWR205" s="38"/>
      <c r="NWS205" s="38"/>
      <c r="NWT205" s="38"/>
      <c r="NWU205" s="38"/>
      <c r="NWV205" s="38"/>
      <c r="NWW205" s="38"/>
      <c r="NWX205" s="38"/>
      <c r="NWY205" s="38"/>
      <c r="NWZ205" s="38"/>
      <c r="NXA205" s="38"/>
      <c r="NXB205" s="38"/>
      <c r="NXC205" s="38"/>
      <c r="NXD205" s="38"/>
      <c r="NXE205" s="38"/>
      <c r="NXF205" s="38"/>
      <c r="NXG205" s="38"/>
      <c r="NXH205" s="38"/>
      <c r="NXI205" s="38"/>
      <c r="NXJ205" s="38"/>
      <c r="NXK205" s="38"/>
      <c r="NXL205" s="38"/>
      <c r="NXM205" s="38"/>
      <c r="NXN205" s="38"/>
      <c r="NXO205" s="38"/>
      <c r="NXP205" s="38"/>
      <c r="NXQ205" s="38"/>
      <c r="NXR205" s="38"/>
      <c r="NXS205" s="38"/>
      <c r="NXT205" s="38"/>
      <c r="NXU205" s="38"/>
      <c r="NXV205" s="38"/>
      <c r="NXW205" s="38"/>
      <c r="NXX205" s="38"/>
      <c r="NXY205" s="38"/>
      <c r="NXZ205" s="38"/>
      <c r="NYA205" s="38"/>
      <c r="NYB205" s="38"/>
      <c r="NYC205" s="38"/>
      <c r="NYD205" s="38"/>
      <c r="NYE205" s="38"/>
      <c r="NYF205" s="38"/>
      <c r="NYG205" s="38"/>
      <c r="NYH205" s="38"/>
      <c r="NYI205" s="38"/>
      <c r="NYJ205" s="38"/>
      <c r="NYK205" s="38"/>
      <c r="NYL205" s="38"/>
      <c r="NYM205" s="38"/>
      <c r="NYN205" s="38"/>
      <c r="NYO205" s="38"/>
      <c r="NYP205" s="38"/>
      <c r="NYQ205" s="38"/>
      <c r="NYR205" s="38"/>
      <c r="NYS205" s="38"/>
      <c r="NYT205" s="38"/>
      <c r="NYU205" s="38"/>
      <c r="NYV205" s="38"/>
      <c r="NYW205" s="38"/>
      <c r="NYX205" s="38"/>
      <c r="NYY205" s="38"/>
      <c r="NYZ205" s="38"/>
      <c r="NZA205" s="38"/>
      <c r="NZB205" s="38"/>
      <c r="NZC205" s="38"/>
      <c r="NZD205" s="38"/>
      <c r="NZE205" s="38"/>
      <c r="NZF205" s="38"/>
      <c r="NZG205" s="38"/>
      <c r="NZH205" s="38"/>
      <c r="NZI205" s="38"/>
      <c r="NZJ205" s="38"/>
      <c r="NZK205" s="38"/>
      <c r="NZL205" s="38"/>
      <c r="NZM205" s="38"/>
      <c r="NZN205" s="38"/>
      <c r="NZO205" s="38"/>
      <c r="NZP205" s="38"/>
      <c r="NZQ205" s="38"/>
      <c r="NZR205" s="38"/>
      <c r="NZS205" s="38"/>
      <c r="NZT205" s="38"/>
      <c r="NZU205" s="38"/>
      <c r="NZV205" s="38"/>
      <c r="NZW205" s="38"/>
      <c r="NZX205" s="38"/>
      <c r="NZY205" s="38"/>
      <c r="NZZ205" s="38"/>
      <c r="OAA205" s="38"/>
      <c r="OAB205" s="38"/>
      <c r="OAC205" s="38"/>
      <c r="OAD205" s="38"/>
      <c r="OAE205" s="38"/>
      <c r="OAF205" s="38"/>
      <c r="OAG205" s="38"/>
      <c r="OAH205" s="38"/>
      <c r="OAI205" s="38"/>
      <c r="OAJ205" s="38"/>
      <c r="OAK205" s="38"/>
      <c r="OAL205" s="38"/>
      <c r="OAM205" s="38"/>
      <c r="OAN205" s="38"/>
      <c r="OAO205" s="38"/>
      <c r="OAP205" s="38"/>
      <c r="OAQ205" s="38"/>
      <c r="OAR205" s="38"/>
      <c r="OAS205" s="38"/>
      <c r="OAT205" s="38"/>
      <c r="OAU205" s="38"/>
      <c r="OAV205" s="38"/>
      <c r="OAW205" s="38"/>
      <c r="OAX205" s="38"/>
      <c r="OAY205" s="38"/>
      <c r="OAZ205" s="38"/>
      <c r="OBA205" s="38"/>
      <c r="OBB205" s="38"/>
      <c r="OBC205" s="38"/>
      <c r="OBD205" s="38"/>
      <c r="OBE205" s="38"/>
      <c r="OBF205" s="38"/>
      <c r="OBG205" s="38"/>
      <c r="OBH205" s="38"/>
      <c r="OBI205" s="38"/>
      <c r="OBJ205" s="38"/>
      <c r="OBK205" s="38"/>
      <c r="OBL205" s="38"/>
      <c r="OBM205" s="38"/>
      <c r="OBN205" s="38"/>
      <c r="OBO205" s="38"/>
      <c r="OBP205" s="38"/>
      <c r="OBQ205" s="38"/>
      <c r="OBR205" s="38"/>
      <c r="OBS205" s="38"/>
      <c r="OBT205" s="38"/>
      <c r="OBU205" s="38"/>
      <c r="OBV205" s="38"/>
      <c r="OBW205" s="38"/>
      <c r="OBX205" s="38"/>
      <c r="OBY205" s="38"/>
      <c r="OBZ205" s="38"/>
      <c r="OCA205" s="38"/>
      <c r="OCB205" s="38"/>
      <c r="OCC205" s="38"/>
      <c r="OCD205" s="38"/>
      <c r="OCE205" s="38"/>
      <c r="OCF205" s="38"/>
      <c r="OCG205" s="38"/>
      <c r="OCH205" s="38"/>
      <c r="OCI205" s="38"/>
      <c r="OCJ205" s="38"/>
      <c r="OCK205" s="38"/>
      <c r="OCL205" s="38"/>
      <c r="OCM205" s="38"/>
      <c r="OCN205" s="38"/>
      <c r="OCO205" s="38"/>
      <c r="OCP205" s="38"/>
      <c r="OCQ205" s="38"/>
      <c r="OCR205" s="38"/>
      <c r="OCS205" s="38"/>
      <c r="OCT205" s="38"/>
      <c r="OCU205" s="38"/>
      <c r="OCV205" s="38"/>
      <c r="OCW205" s="38"/>
      <c r="OCX205" s="38"/>
      <c r="OCY205" s="38"/>
      <c r="OCZ205" s="38"/>
      <c r="ODA205" s="38"/>
      <c r="ODB205" s="38"/>
      <c r="ODC205" s="38"/>
      <c r="ODD205" s="38"/>
      <c r="ODE205" s="38"/>
      <c r="ODF205" s="38"/>
      <c r="ODG205" s="38"/>
      <c r="ODH205" s="38"/>
      <c r="ODI205" s="38"/>
      <c r="ODJ205" s="38"/>
      <c r="ODK205" s="38"/>
      <c r="ODL205" s="38"/>
      <c r="ODM205" s="38"/>
      <c r="ODN205" s="38"/>
      <c r="ODO205" s="38"/>
      <c r="ODP205" s="38"/>
      <c r="ODQ205" s="38"/>
      <c r="ODR205" s="38"/>
      <c r="ODS205" s="38"/>
      <c r="ODT205" s="38"/>
      <c r="ODU205" s="38"/>
      <c r="ODV205" s="38"/>
      <c r="ODW205" s="38"/>
      <c r="ODX205" s="38"/>
      <c r="ODY205" s="38"/>
      <c r="ODZ205" s="38"/>
      <c r="OEA205" s="38"/>
      <c r="OEB205" s="38"/>
      <c r="OEC205" s="38"/>
      <c r="OED205" s="38"/>
      <c r="OEE205" s="38"/>
      <c r="OEF205" s="38"/>
      <c r="OEG205" s="38"/>
      <c r="OEH205" s="38"/>
      <c r="OEI205" s="38"/>
      <c r="OEJ205" s="38"/>
      <c r="OEK205" s="38"/>
      <c r="OEL205" s="38"/>
      <c r="OEM205" s="38"/>
      <c r="OEN205" s="38"/>
      <c r="OEO205" s="38"/>
      <c r="OEP205" s="38"/>
      <c r="OEQ205" s="38"/>
      <c r="OER205" s="38"/>
      <c r="OES205" s="38"/>
      <c r="OET205" s="38"/>
      <c r="OEU205" s="38"/>
      <c r="OEV205" s="38"/>
      <c r="OEW205" s="38"/>
      <c r="OEX205" s="38"/>
      <c r="OEY205" s="38"/>
      <c r="OEZ205" s="38"/>
      <c r="OFA205" s="38"/>
      <c r="OFB205" s="38"/>
      <c r="OFC205" s="38"/>
      <c r="OFD205" s="38"/>
      <c r="OFE205" s="38"/>
      <c r="OFF205" s="38"/>
      <c r="OFG205" s="38"/>
      <c r="OFH205" s="38"/>
      <c r="OFI205" s="38"/>
      <c r="OFJ205" s="38"/>
      <c r="OFK205" s="38"/>
      <c r="OFL205" s="38"/>
      <c r="OFM205" s="38"/>
      <c r="OFN205" s="38"/>
      <c r="OFO205" s="38"/>
      <c r="OFP205" s="38"/>
      <c r="OFQ205" s="38"/>
      <c r="OFR205" s="38"/>
      <c r="OFS205" s="38"/>
      <c r="OFT205" s="38"/>
      <c r="OFU205" s="38"/>
      <c r="OFV205" s="38"/>
      <c r="OFW205" s="38"/>
      <c r="OFX205" s="38"/>
      <c r="OFY205" s="38"/>
      <c r="OFZ205" s="38"/>
      <c r="OGA205" s="38"/>
      <c r="OGB205" s="38"/>
      <c r="OGC205" s="38"/>
      <c r="OGD205" s="38"/>
      <c r="OGE205" s="38"/>
      <c r="OGF205" s="38"/>
      <c r="OGG205" s="38"/>
      <c r="OGH205" s="38"/>
      <c r="OGI205" s="38"/>
      <c r="OGJ205" s="38"/>
      <c r="OGK205" s="38"/>
      <c r="OGL205" s="38"/>
      <c r="OGM205" s="38"/>
      <c r="OGN205" s="38"/>
      <c r="OGO205" s="38"/>
      <c r="OGP205" s="38"/>
      <c r="OGQ205" s="38"/>
      <c r="OGR205" s="38"/>
      <c r="OGS205" s="38"/>
      <c r="OGT205" s="38"/>
      <c r="OGU205" s="38"/>
      <c r="OGV205" s="38"/>
      <c r="OGW205" s="38"/>
      <c r="OGX205" s="38"/>
      <c r="OGY205" s="38"/>
      <c r="OGZ205" s="38"/>
      <c r="OHA205" s="38"/>
      <c r="OHB205" s="38"/>
      <c r="OHC205" s="38"/>
      <c r="OHD205" s="38"/>
      <c r="OHE205" s="38"/>
      <c r="OHF205" s="38"/>
      <c r="OHG205" s="38"/>
      <c r="OHH205" s="38"/>
      <c r="OHI205" s="38"/>
      <c r="OHJ205" s="38"/>
      <c r="OHK205" s="38"/>
      <c r="OHL205" s="38"/>
      <c r="OHM205" s="38"/>
      <c r="OHN205" s="38"/>
      <c r="OHO205" s="38"/>
      <c r="OHP205" s="38"/>
      <c r="OHQ205" s="38"/>
      <c r="OHR205" s="38"/>
      <c r="OHS205" s="38"/>
      <c r="OHT205" s="38"/>
      <c r="OHU205" s="38"/>
      <c r="OHV205" s="38"/>
      <c r="OHW205" s="38"/>
      <c r="OHX205" s="38"/>
      <c r="OHY205" s="38"/>
      <c r="OHZ205" s="38"/>
      <c r="OIA205" s="38"/>
      <c r="OIB205" s="38"/>
      <c r="OIC205" s="38"/>
      <c r="OID205" s="38"/>
      <c r="OIE205" s="38"/>
      <c r="OIF205" s="38"/>
      <c r="OIG205" s="38"/>
      <c r="OIH205" s="38"/>
      <c r="OII205" s="38"/>
      <c r="OIJ205" s="38"/>
      <c r="OIK205" s="38"/>
      <c r="OIL205" s="38"/>
      <c r="OIM205" s="38"/>
      <c r="OIN205" s="38"/>
      <c r="OIO205" s="38"/>
      <c r="OIP205" s="38"/>
      <c r="OIQ205" s="38"/>
      <c r="OIR205" s="38"/>
      <c r="OIS205" s="38"/>
      <c r="OIT205" s="38"/>
      <c r="OIU205" s="38"/>
      <c r="OIV205" s="38"/>
      <c r="OIW205" s="38"/>
      <c r="OIX205" s="38"/>
      <c r="OIY205" s="38"/>
      <c r="OIZ205" s="38"/>
      <c r="OJA205" s="38"/>
      <c r="OJB205" s="38"/>
      <c r="OJC205" s="38"/>
      <c r="OJD205" s="38"/>
      <c r="OJE205" s="38"/>
      <c r="OJF205" s="38"/>
      <c r="OJG205" s="38"/>
      <c r="OJH205" s="38"/>
      <c r="OJI205" s="38"/>
      <c r="OJJ205" s="38"/>
      <c r="OJK205" s="38"/>
      <c r="OJL205" s="38"/>
      <c r="OJM205" s="38"/>
      <c r="OJN205" s="38"/>
      <c r="OJO205" s="38"/>
      <c r="OJP205" s="38"/>
      <c r="OJQ205" s="38"/>
      <c r="OJR205" s="38"/>
      <c r="OJS205" s="38"/>
      <c r="OJT205" s="38"/>
      <c r="OJU205" s="38"/>
      <c r="OJV205" s="38"/>
      <c r="OJW205" s="38"/>
      <c r="OJX205" s="38"/>
      <c r="OJY205" s="38"/>
      <c r="OJZ205" s="38"/>
      <c r="OKA205" s="38"/>
      <c r="OKB205" s="38"/>
      <c r="OKC205" s="38"/>
      <c r="OKD205" s="38"/>
      <c r="OKE205" s="38"/>
      <c r="OKF205" s="38"/>
      <c r="OKG205" s="38"/>
      <c r="OKH205" s="38"/>
      <c r="OKI205" s="38"/>
      <c r="OKJ205" s="38"/>
      <c r="OKK205" s="38"/>
      <c r="OKL205" s="38"/>
      <c r="OKM205" s="38"/>
      <c r="OKN205" s="38"/>
      <c r="OKO205" s="38"/>
      <c r="OKP205" s="38"/>
      <c r="OKQ205" s="38"/>
      <c r="OKR205" s="38"/>
      <c r="OKS205" s="38"/>
      <c r="OKT205" s="38"/>
      <c r="OKU205" s="38"/>
      <c r="OKV205" s="38"/>
      <c r="OKW205" s="38"/>
      <c r="OKX205" s="38"/>
      <c r="OKY205" s="38"/>
      <c r="OKZ205" s="38"/>
      <c r="OLA205" s="38"/>
      <c r="OLB205" s="38"/>
      <c r="OLC205" s="38"/>
      <c r="OLD205" s="38"/>
      <c r="OLE205" s="38"/>
      <c r="OLF205" s="38"/>
      <c r="OLG205" s="38"/>
      <c r="OLH205" s="38"/>
      <c r="OLI205" s="38"/>
      <c r="OLJ205" s="38"/>
      <c r="OLK205" s="38"/>
      <c r="OLL205" s="38"/>
      <c r="OLM205" s="38"/>
      <c r="OLN205" s="38"/>
      <c r="OLO205" s="38"/>
      <c r="OLP205" s="38"/>
      <c r="OLQ205" s="38"/>
      <c r="OLR205" s="38"/>
      <c r="OLS205" s="38"/>
      <c r="OLT205" s="38"/>
      <c r="OLU205" s="38"/>
      <c r="OLV205" s="38"/>
      <c r="OLW205" s="38"/>
      <c r="OLX205" s="38"/>
      <c r="OLY205" s="38"/>
      <c r="OLZ205" s="38"/>
      <c r="OMA205" s="38"/>
      <c r="OMB205" s="38"/>
      <c r="OMC205" s="38"/>
      <c r="OMD205" s="38"/>
      <c r="OME205" s="38"/>
      <c r="OMF205" s="38"/>
      <c r="OMG205" s="38"/>
      <c r="OMH205" s="38"/>
      <c r="OMI205" s="38"/>
      <c r="OMJ205" s="38"/>
      <c r="OMK205" s="38"/>
      <c r="OML205" s="38"/>
      <c r="OMM205" s="38"/>
      <c r="OMN205" s="38"/>
      <c r="OMO205" s="38"/>
      <c r="OMP205" s="38"/>
      <c r="OMQ205" s="38"/>
      <c r="OMR205" s="38"/>
      <c r="OMS205" s="38"/>
      <c r="OMT205" s="38"/>
      <c r="OMU205" s="38"/>
      <c r="OMV205" s="38"/>
      <c r="OMW205" s="38"/>
      <c r="OMX205" s="38"/>
      <c r="OMY205" s="38"/>
      <c r="OMZ205" s="38"/>
      <c r="ONA205" s="38"/>
      <c r="ONB205" s="38"/>
      <c r="ONC205" s="38"/>
      <c r="OND205" s="38"/>
      <c r="ONE205" s="38"/>
      <c r="ONF205" s="38"/>
      <c r="ONG205" s="38"/>
      <c r="ONH205" s="38"/>
      <c r="ONI205" s="38"/>
      <c r="ONJ205" s="38"/>
      <c r="ONK205" s="38"/>
      <c r="ONL205" s="38"/>
      <c r="ONM205" s="38"/>
      <c r="ONN205" s="38"/>
      <c r="ONO205" s="38"/>
      <c r="ONP205" s="38"/>
      <c r="ONQ205" s="38"/>
      <c r="ONR205" s="38"/>
      <c r="ONS205" s="38"/>
      <c r="ONT205" s="38"/>
      <c r="ONU205" s="38"/>
      <c r="ONV205" s="38"/>
      <c r="ONW205" s="38"/>
      <c r="ONX205" s="38"/>
      <c r="ONY205" s="38"/>
      <c r="ONZ205" s="38"/>
      <c r="OOA205" s="38"/>
      <c r="OOB205" s="38"/>
      <c r="OOC205" s="38"/>
      <c r="OOD205" s="38"/>
      <c r="OOE205" s="38"/>
      <c r="OOF205" s="38"/>
      <c r="OOG205" s="38"/>
      <c r="OOH205" s="38"/>
      <c r="OOI205" s="38"/>
      <c r="OOJ205" s="38"/>
      <c r="OOK205" s="38"/>
      <c r="OOL205" s="38"/>
      <c r="OOM205" s="38"/>
      <c r="OON205" s="38"/>
      <c r="OOO205" s="38"/>
      <c r="OOP205" s="38"/>
      <c r="OOQ205" s="38"/>
      <c r="OOR205" s="38"/>
      <c r="OOS205" s="38"/>
      <c r="OOT205" s="38"/>
      <c r="OOU205" s="38"/>
      <c r="OOV205" s="38"/>
      <c r="OOW205" s="38"/>
      <c r="OOX205" s="38"/>
      <c r="OOY205" s="38"/>
      <c r="OOZ205" s="38"/>
      <c r="OPA205" s="38"/>
      <c r="OPB205" s="38"/>
      <c r="OPC205" s="38"/>
      <c r="OPD205" s="38"/>
      <c r="OPE205" s="38"/>
      <c r="OPF205" s="38"/>
      <c r="OPG205" s="38"/>
      <c r="OPH205" s="38"/>
      <c r="OPI205" s="38"/>
      <c r="OPJ205" s="38"/>
      <c r="OPK205" s="38"/>
      <c r="OPL205" s="38"/>
      <c r="OPM205" s="38"/>
      <c r="OPN205" s="38"/>
      <c r="OPO205" s="38"/>
      <c r="OPP205" s="38"/>
      <c r="OPQ205" s="38"/>
      <c r="OPR205" s="38"/>
      <c r="OPS205" s="38"/>
      <c r="OPT205" s="38"/>
      <c r="OPU205" s="38"/>
      <c r="OPV205" s="38"/>
      <c r="OPW205" s="38"/>
      <c r="OPX205" s="38"/>
      <c r="OPY205" s="38"/>
      <c r="OPZ205" s="38"/>
      <c r="OQA205" s="38"/>
      <c r="OQB205" s="38"/>
      <c r="OQC205" s="38"/>
      <c r="OQD205" s="38"/>
      <c r="OQE205" s="38"/>
      <c r="OQF205" s="38"/>
      <c r="OQG205" s="38"/>
      <c r="OQH205" s="38"/>
      <c r="OQI205" s="38"/>
      <c r="OQJ205" s="38"/>
      <c r="OQK205" s="38"/>
      <c r="OQL205" s="38"/>
      <c r="OQM205" s="38"/>
      <c r="OQN205" s="38"/>
      <c r="OQO205" s="38"/>
      <c r="OQP205" s="38"/>
      <c r="OQQ205" s="38"/>
      <c r="OQR205" s="38"/>
      <c r="OQS205" s="38"/>
      <c r="OQT205" s="38"/>
      <c r="OQU205" s="38"/>
      <c r="OQV205" s="38"/>
      <c r="OQW205" s="38"/>
      <c r="OQX205" s="38"/>
      <c r="OQY205" s="38"/>
      <c r="OQZ205" s="38"/>
      <c r="ORA205" s="38"/>
      <c r="ORB205" s="38"/>
      <c r="ORC205" s="38"/>
      <c r="ORD205" s="38"/>
      <c r="ORE205" s="38"/>
      <c r="ORF205" s="38"/>
      <c r="ORG205" s="38"/>
      <c r="ORH205" s="38"/>
      <c r="ORI205" s="38"/>
      <c r="ORJ205" s="38"/>
      <c r="ORK205" s="38"/>
      <c r="ORL205" s="38"/>
      <c r="ORM205" s="38"/>
      <c r="ORN205" s="38"/>
      <c r="ORO205" s="38"/>
      <c r="ORP205" s="38"/>
      <c r="ORQ205" s="38"/>
      <c r="ORR205" s="38"/>
      <c r="ORS205" s="38"/>
      <c r="ORT205" s="38"/>
      <c r="ORU205" s="38"/>
      <c r="ORV205" s="38"/>
      <c r="ORW205" s="38"/>
      <c r="ORX205" s="38"/>
      <c r="ORY205" s="38"/>
      <c r="ORZ205" s="38"/>
      <c r="OSA205" s="38"/>
      <c r="OSB205" s="38"/>
      <c r="OSC205" s="38"/>
      <c r="OSD205" s="38"/>
      <c r="OSE205" s="38"/>
      <c r="OSF205" s="38"/>
      <c r="OSG205" s="38"/>
      <c r="OSH205" s="38"/>
      <c r="OSI205" s="38"/>
      <c r="OSJ205" s="38"/>
      <c r="OSK205" s="38"/>
      <c r="OSL205" s="38"/>
      <c r="OSM205" s="38"/>
      <c r="OSN205" s="38"/>
      <c r="OSO205" s="38"/>
      <c r="OSP205" s="38"/>
      <c r="OSQ205" s="38"/>
      <c r="OSR205" s="38"/>
      <c r="OSS205" s="38"/>
      <c r="OST205" s="38"/>
      <c r="OSU205" s="38"/>
      <c r="OSV205" s="38"/>
      <c r="OSW205" s="38"/>
      <c r="OSX205" s="38"/>
      <c r="OSY205" s="38"/>
      <c r="OSZ205" s="38"/>
      <c r="OTA205" s="38"/>
      <c r="OTB205" s="38"/>
      <c r="OTC205" s="38"/>
      <c r="OTD205" s="38"/>
      <c r="OTE205" s="38"/>
      <c r="OTF205" s="38"/>
      <c r="OTG205" s="38"/>
      <c r="OTH205" s="38"/>
      <c r="OTI205" s="38"/>
      <c r="OTJ205" s="38"/>
      <c r="OTK205" s="38"/>
      <c r="OTL205" s="38"/>
      <c r="OTM205" s="38"/>
      <c r="OTN205" s="38"/>
      <c r="OTO205" s="38"/>
      <c r="OTP205" s="38"/>
      <c r="OTQ205" s="38"/>
      <c r="OTR205" s="38"/>
      <c r="OTS205" s="38"/>
      <c r="OTT205" s="38"/>
      <c r="OTU205" s="38"/>
      <c r="OTV205" s="38"/>
      <c r="OTW205" s="38"/>
      <c r="OTX205" s="38"/>
      <c r="OTY205" s="38"/>
      <c r="OTZ205" s="38"/>
      <c r="OUA205" s="38"/>
      <c r="OUB205" s="38"/>
      <c r="OUC205" s="38"/>
      <c r="OUD205" s="38"/>
      <c r="OUE205" s="38"/>
      <c r="OUF205" s="38"/>
      <c r="OUG205" s="38"/>
      <c r="OUH205" s="38"/>
      <c r="OUI205" s="38"/>
      <c r="OUJ205" s="38"/>
      <c r="OUK205" s="38"/>
      <c r="OUL205" s="38"/>
      <c r="OUM205" s="38"/>
      <c r="OUN205" s="38"/>
      <c r="OUO205" s="38"/>
      <c r="OUP205" s="38"/>
      <c r="OUQ205" s="38"/>
      <c r="OUR205" s="38"/>
      <c r="OUS205" s="38"/>
      <c r="OUT205" s="38"/>
      <c r="OUU205" s="38"/>
      <c r="OUV205" s="38"/>
      <c r="OUW205" s="38"/>
      <c r="OUX205" s="38"/>
      <c r="OUY205" s="38"/>
      <c r="OUZ205" s="38"/>
      <c r="OVA205" s="38"/>
      <c r="OVB205" s="38"/>
      <c r="OVC205" s="38"/>
      <c r="OVD205" s="38"/>
      <c r="OVE205" s="38"/>
      <c r="OVF205" s="38"/>
      <c r="OVG205" s="38"/>
      <c r="OVH205" s="38"/>
      <c r="OVI205" s="38"/>
      <c r="OVJ205" s="38"/>
      <c r="OVK205" s="38"/>
      <c r="OVL205" s="38"/>
      <c r="OVM205" s="38"/>
      <c r="OVN205" s="38"/>
      <c r="OVO205" s="38"/>
      <c r="OVP205" s="38"/>
      <c r="OVQ205" s="38"/>
      <c r="OVR205" s="38"/>
      <c r="OVS205" s="38"/>
      <c r="OVT205" s="38"/>
      <c r="OVU205" s="38"/>
      <c r="OVV205" s="38"/>
      <c r="OVW205" s="38"/>
      <c r="OVX205" s="38"/>
      <c r="OVY205" s="38"/>
      <c r="OVZ205" s="38"/>
      <c r="OWA205" s="38"/>
      <c r="OWB205" s="38"/>
      <c r="OWC205" s="38"/>
      <c r="OWD205" s="38"/>
      <c r="OWE205" s="38"/>
      <c r="OWF205" s="38"/>
      <c r="OWG205" s="38"/>
      <c r="OWH205" s="38"/>
      <c r="OWI205" s="38"/>
      <c r="OWJ205" s="38"/>
      <c r="OWK205" s="38"/>
      <c r="OWL205" s="38"/>
      <c r="OWM205" s="38"/>
      <c r="OWN205" s="38"/>
      <c r="OWO205" s="38"/>
      <c r="OWP205" s="38"/>
      <c r="OWQ205" s="38"/>
      <c r="OWR205" s="38"/>
      <c r="OWS205" s="38"/>
      <c r="OWT205" s="38"/>
      <c r="OWU205" s="38"/>
      <c r="OWV205" s="38"/>
      <c r="OWW205" s="38"/>
      <c r="OWX205" s="38"/>
      <c r="OWY205" s="38"/>
      <c r="OWZ205" s="38"/>
      <c r="OXA205" s="38"/>
      <c r="OXB205" s="38"/>
      <c r="OXC205" s="38"/>
      <c r="OXD205" s="38"/>
      <c r="OXE205" s="38"/>
      <c r="OXF205" s="38"/>
      <c r="OXG205" s="38"/>
      <c r="OXH205" s="38"/>
      <c r="OXI205" s="38"/>
      <c r="OXJ205" s="38"/>
      <c r="OXK205" s="38"/>
      <c r="OXL205" s="38"/>
      <c r="OXM205" s="38"/>
      <c r="OXN205" s="38"/>
      <c r="OXO205" s="38"/>
      <c r="OXP205" s="38"/>
      <c r="OXQ205" s="38"/>
      <c r="OXR205" s="38"/>
      <c r="OXS205" s="38"/>
      <c r="OXT205" s="38"/>
      <c r="OXU205" s="38"/>
      <c r="OXV205" s="38"/>
      <c r="OXW205" s="38"/>
      <c r="OXX205" s="38"/>
      <c r="OXY205" s="38"/>
      <c r="OXZ205" s="38"/>
      <c r="OYA205" s="38"/>
      <c r="OYB205" s="38"/>
      <c r="OYC205" s="38"/>
      <c r="OYD205" s="38"/>
      <c r="OYE205" s="38"/>
      <c r="OYF205" s="38"/>
      <c r="OYG205" s="38"/>
      <c r="OYH205" s="38"/>
      <c r="OYI205" s="38"/>
      <c r="OYJ205" s="38"/>
      <c r="OYK205" s="38"/>
      <c r="OYL205" s="38"/>
      <c r="OYM205" s="38"/>
      <c r="OYN205" s="38"/>
      <c r="OYO205" s="38"/>
      <c r="OYP205" s="38"/>
      <c r="OYQ205" s="38"/>
      <c r="OYR205" s="38"/>
      <c r="OYS205" s="38"/>
      <c r="OYT205" s="38"/>
      <c r="OYU205" s="38"/>
      <c r="OYV205" s="38"/>
      <c r="OYW205" s="38"/>
      <c r="OYX205" s="38"/>
      <c r="OYY205" s="38"/>
      <c r="OYZ205" s="38"/>
      <c r="OZA205" s="38"/>
      <c r="OZB205" s="38"/>
      <c r="OZC205" s="38"/>
      <c r="OZD205" s="38"/>
      <c r="OZE205" s="38"/>
      <c r="OZF205" s="38"/>
      <c r="OZG205" s="38"/>
      <c r="OZH205" s="38"/>
      <c r="OZI205" s="38"/>
      <c r="OZJ205" s="38"/>
      <c r="OZK205" s="38"/>
      <c r="OZL205" s="38"/>
      <c r="OZM205" s="38"/>
      <c r="OZN205" s="38"/>
      <c r="OZO205" s="38"/>
      <c r="OZP205" s="38"/>
      <c r="OZQ205" s="38"/>
      <c r="OZR205" s="38"/>
      <c r="OZS205" s="38"/>
      <c r="OZT205" s="38"/>
      <c r="OZU205" s="38"/>
      <c r="OZV205" s="38"/>
      <c r="OZW205" s="38"/>
      <c r="OZX205" s="38"/>
      <c r="OZY205" s="38"/>
      <c r="OZZ205" s="38"/>
      <c r="PAA205" s="38"/>
      <c r="PAB205" s="38"/>
      <c r="PAC205" s="38"/>
      <c r="PAD205" s="38"/>
      <c r="PAE205" s="38"/>
      <c r="PAF205" s="38"/>
      <c r="PAG205" s="38"/>
      <c r="PAH205" s="38"/>
      <c r="PAI205" s="38"/>
      <c r="PAJ205" s="38"/>
      <c r="PAK205" s="38"/>
      <c r="PAL205" s="38"/>
      <c r="PAM205" s="38"/>
      <c r="PAN205" s="38"/>
      <c r="PAO205" s="38"/>
      <c r="PAP205" s="38"/>
      <c r="PAQ205" s="38"/>
      <c r="PAR205" s="38"/>
      <c r="PAS205" s="38"/>
      <c r="PAT205" s="38"/>
      <c r="PAU205" s="38"/>
      <c r="PAV205" s="38"/>
      <c r="PAW205" s="38"/>
      <c r="PAX205" s="38"/>
      <c r="PAY205" s="38"/>
      <c r="PAZ205" s="38"/>
      <c r="PBA205" s="38"/>
      <c r="PBB205" s="38"/>
      <c r="PBC205" s="38"/>
      <c r="PBD205" s="38"/>
      <c r="PBE205" s="38"/>
      <c r="PBF205" s="38"/>
      <c r="PBG205" s="38"/>
      <c r="PBH205" s="38"/>
      <c r="PBI205" s="38"/>
      <c r="PBJ205" s="38"/>
      <c r="PBK205" s="38"/>
      <c r="PBL205" s="38"/>
      <c r="PBM205" s="38"/>
      <c r="PBN205" s="38"/>
      <c r="PBO205" s="38"/>
      <c r="PBP205" s="38"/>
      <c r="PBQ205" s="38"/>
      <c r="PBR205" s="38"/>
      <c r="PBS205" s="38"/>
      <c r="PBT205" s="38"/>
      <c r="PBU205" s="38"/>
      <c r="PBV205" s="38"/>
      <c r="PBW205" s="38"/>
      <c r="PBX205" s="38"/>
      <c r="PBY205" s="38"/>
      <c r="PBZ205" s="38"/>
      <c r="PCA205" s="38"/>
      <c r="PCB205" s="38"/>
      <c r="PCC205" s="38"/>
      <c r="PCD205" s="38"/>
      <c r="PCE205" s="38"/>
      <c r="PCF205" s="38"/>
      <c r="PCG205" s="38"/>
      <c r="PCH205" s="38"/>
      <c r="PCI205" s="38"/>
      <c r="PCJ205" s="38"/>
      <c r="PCK205" s="38"/>
      <c r="PCL205" s="38"/>
      <c r="PCM205" s="38"/>
      <c r="PCN205" s="38"/>
      <c r="PCO205" s="38"/>
      <c r="PCP205" s="38"/>
      <c r="PCQ205" s="38"/>
      <c r="PCR205" s="38"/>
      <c r="PCS205" s="38"/>
      <c r="PCT205" s="38"/>
      <c r="PCU205" s="38"/>
      <c r="PCV205" s="38"/>
      <c r="PCW205" s="38"/>
      <c r="PCX205" s="38"/>
      <c r="PCY205" s="38"/>
      <c r="PCZ205" s="38"/>
      <c r="PDA205" s="38"/>
      <c r="PDB205" s="38"/>
      <c r="PDC205" s="38"/>
      <c r="PDD205" s="38"/>
      <c r="PDE205" s="38"/>
      <c r="PDF205" s="38"/>
      <c r="PDG205" s="38"/>
      <c r="PDH205" s="38"/>
      <c r="PDI205" s="38"/>
      <c r="PDJ205" s="38"/>
      <c r="PDK205" s="38"/>
      <c r="PDL205" s="38"/>
      <c r="PDM205" s="38"/>
      <c r="PDN205" s="38"/>
      <c r="PDO205" s="38"/>
      <c r="PDP205" s="38"/>
      <c r="PDQ205" s="38"/>
      <c r="PDR205" s="38"/>
      <c r="PDS205" s="38"/>
      <c r="PDT205" s="38"/>
      <c r="PDU205" s="38"/>
      <c r="PDV205" s="38"/>
      <c r="PDW205" s="38"/>
      <c r="PDX205" s="38"/>
      <c r="PDY205" s="38"/>
      <c r="PDZ205" s="38"/>
      <c r="PEA205" s="38"/>
      <c r="PEB205" s="38"/>
      <c r="PEC205" s="38"/>
      <c r="PED205" s="38"/>
      <c r="PEE205" s="38"/>
      <c r="PEF205" s="38"/>
      <c r="PEG205" s="38"/>
      <c r="PEH205" s="38"/>
      <c r="PEI205" s="38"/>
      <c r="PEJ205" s="38"/>
      <c r="PEK205" s="38"/>
      <c r="PEL205" s="38"/>
      <c r="PEM205" s="38"/>
      <c r="PEN205" s="38"/>
      <c r="PEO205" s="38"/>
      <c r="PEP205" s="38"/>
      <c r="PEQ205" s="38"/>
      <c r="PER205" s="38"/>
      <c r="PES205" s="38"/>
      <c r="PET205" s="38"/>
      <c r="PEU205" s="38"/>
      <c r="PEV205" s="38"/>
      <c r="PEW205" s="38"/>
      <c r="PEX205" s="38"/>
      <c r="PEY205" s="38"/>
      <c r="PEZ205" s="38"/>
      <c r="PFA205" s="38"/>
      <c r="PFB205" s="38"/>
      <c r="PFC205" s="38"/>
      <c r="PFD205" s="38"/>
      <c r="PFE205" s="38"/>
      <c r="PFF205" s="38"/>
      <c r="PFG205" s="38"/>
      <c r="PFH205" s="38"/>
      <c r="PFI205" s="38"/>
      <c r="PFJ205" s="38"/>
      <c r="PFK205" s="38"/>
      <c r="PFL205" s="38"/>
      <c r="PFM205" s="38"/>
      <c r="PFN205" s="38"/>
      <c r="PFO205" s="38"/>
      <c r="PFP205" s="38"/>
      <c r="PFQ205" s="38"/>
      <c r="PFR205" s="38"/>
      <c r="PFS205" s="38"/>
      <c r="PFT205" s="38"/>
      <c r="PFU205" s="38"/>
      <c r="PFV205" s="38"/>
      <c r="PFW205" s="38"/>
      <c r="PFX205" s="38"/>
      <c r="PFY205" s="38"/>
      <c r="PFZ205" s="38"/>
      <c r="PGA205" s="38"/>
      <c r="PGB205" s="38"/>
      <c r="PGC205" s="38"/>
      <c r="PGD205" s="38"/>
      <c r="PGE205" s="38"/>
      <c r="PGF205" s="38"/>
      <c r="PGG205" s="38"/>
      <c r="PGH205" s="38"/>
      <c r="PGI205" s="38"/>
      <c r="PGJ205" s="38"/>
      <c r="PGK205" s="38"/>
      <c r="PGL205" s="38"/>
      <c r="PGM205" s="38"/>
      <c r="PGN205" s="38"/>
      <c r="PGO205" s="38"/>
      <c r="PGP205" s="38"/>
      <c r="PGQ205" s="38"/>
      <c r="PGR205" s="38"/>
      <c r="PGS205" s="38"/>
      <c r="PGT205" s="38"/>
      <c r="PGU205" s="38"/>
      <c r="PGV205" s="38"/>
      <c r="PGW205" s="38"/>
      <c r="PGX205" s="38"/>
      <c r="PGY205" s="38"/>
      <c r="PGZ205" s="38"/>
      <c r="PHA205" s="38"/>
      <c r="PHB205" s="38"/>
      <c r="PHC205" s="38"/>
      <c r="PHD205" s="38"/>
      <c r="PHE205" s="38"/>
      <c r="PHF205" s="38"/>
      <c r="PHG205" s="38"/>
      <c r="PHH205" s="38"/>
      <c r="PHI205" s="38"/>
      <c r="PHJ205" s="38"/>
      <c r="PHK205" s="38"/>
      <c r="PHL205" s="38"/>
      <c r="PHM205" s="38"/>
      <c r="PHN205" s="38"/>
      <c r="PHO205" s="38"/>
      <c r="PHP205" s="38"/>
      <c r="PHQ205" s="38"/>
      <c r="PHR205" s="38"/>
      <c r="PHS205" s="38"/>
      <c r="PHT205" s="38"/>
      <c r="PHU205" s="38"/>
      <c r="PHV205" s="38"/>
      <c r="PHW205" s="38"/>
      <c r="PHX205" s="38"/>
      <c r="PHY205" s="38"/>
      <c r="PHZ205" s="38"/>
      <c r="PIA205" s="38"/>
      <c r="PIB205" s="38"/>
      <c r="PIC205" s="38"/>
      <c r="PID205" s="38"/>
      <c r="PIE205" s="38"/>
      <c r="PIF205" s="38"/>
      <c r="PIG205" s="38"/>
      <c r="PIH205" s="38"/>
      <c r="PII205" s="38"/>
      <c r="PIJ205" s="38"/>
      <c r="PIK205" s="38"/>
      <c r="PIL205" s="38"/>
      <c r="PIM205" s="38"/>
      <c r="PIN205" s="38"/>
      <c r="PIO205" s="38"/>
      <c r="PIP205" s="38"/>
      <c r="PIQ205" s="38"/>
      <c r="PIR205" s="38"/>
      <c r="PIS205" s="38"/>
      <c r="PIT205" s="38"/>
      <c r="PIU205" s="38"/>
      <c r="PIV205" s="38"/>
      <c r="PIW205" s="38"/>
      <c r="PIX205" s="38"/>
      <c r="PIY205" s="38"/>
      <c r="PIZ205" s="38"/>
      <c r="PJA205" s="38"/>
      <c r="PJB205" s="38"/>
      <c r="PJC205" s="38"/>
      <c r="PJD205" s="38"/>
      <c r="PJE205" s="38"/>
      <c r="PJF205" s="38"/>
      <c r="PJG205" s="38"/>
      <c r="PJH205" s="38"/>
      <c r="PJI205" s="38"/>
      <c r="PJJ205" s="38"/>
      <c r="PJK205" s="38"/>
      <c r="PJL205" s="38"/>
      <c r="PJM205" s="38"/>
      <c r="PJN205" s="38"/>
      <c r="PJO205" s="38"/>
      <c r="PJP205" s="38"/>
      <c r="PJQ205" s="38"/>
      <c r="PJR205" s="38"/>
      <c r="PJS205" s="38"/>
      <c r="PJT205" s="38"/>
      <c r="PJU205" s="38"/>
      <c r="PJV205" s="38"/>
      <c r="PJW205" s="38"/>
      <c r="PJX205" s="38"/>
      <c r="PJY205" s="38"/>
      <c r="PJZ205" s="38"/>
      <c r="PKA205" s="38"/>
      <c r="PKB205" s="38"/>
      <c r="PKC205" s="38"/>
      <c r="PKD205" s="38"/>
      <c r="PKE205" s="38"/>
      <c r="PKF205" s="38"/>
      <c r="PKG205" s="38"/>
      <c r="PKH205" s="38"/>
      <c r="PKI205" s="38"/>
      <c r="PKJ205" s="38"/>
      <c r="PKK205" s="38"/>
      <c r="PKL205" s="38"/>
      <c r="PKM205" s="38"/>
      <c r="PKN205" s="38"/>
      <c r="PKO205" s="38"/>
      <c r="PKP205" s="38"/>
      <c r="PKQ205" s="38"/>
      <c r="PKR205" s="38"/>
      <c r="PKS205" s="38"/>
      <c r="PKT205" s="38"/>
      <c r="PKU205" s="38"/>
      <c r="PKV205" s="38"/>
      <c r="PKW205" s="38"/>
      <c r="PKX205" s="38"/>
      <c r="PKY205" s="38"/>
      <c r="PKZ205" s="38"/>
      <c r="PLA205" s="38"/>
      <c r="PLB205" s="38"/>
      <c r="PLC205" s="38"/>
      <c r="PLD205" s="38"/>
      <c r="PLE205" s="38"/>
      <c r="PLF205" s="38"/>
      <c r="PLG205" s="38"/>
      <c r="PLH205" s="38"/>
      <c r="PLI205" s="38"/>
      <c r="PLJ205" s="38"/>
      <c r="PLK205" s="38"/>
      <c r="PLL205" s="38"/>
      <c r="PLM205" s="38"/>
      <c r="PLN205" s="38"/>
      <c r="PLO205" s="38"/>
      <c r="PLP205" s="38"/>
      <c r="PLQ205" s="38"/>
      <c r="PLR205" s="38"/>
      <c r="PLS205" s="38"/>
      <c r="PLT205" s="38"/>
      <c r="PLU205" s="38"/>
      <c r="PLV205" s="38"/>
      <c r="PLW205" s="38"/>
      <c r="PLX205" s="38"/>
      <c r="PLY205" s="38"/>
      <c r="PLZ205" s="38"/>
      <c r="PMA205" s="38"/>
      <c r="PMB205" s="38"/>
      <c r="PMC205" s="38"/>
      <c r="PMD205" s="38"/>
      <c r="PME205" s="38"/>
      <c r="PMF205" s="38"/>
      <c r="PMG205" s="38"/>
      <c r="PMH205" s="38"/>
      <c r="PMI205" s="38"/>
      <c r="PMJ205" s="38"/>
      <c r="PMK205" s="38"/>
      <c r="PML205" s="38"/>
      <c r="PMM205" s="38"/>
      <c r="PMN205" s="38"/>
      <c r="PMO205" s="38"/>
      <c r="PMP205" s="38"/>
      <c r="PMQ205" s="38"/>
      <c r="PMR205" s="38"/>
      <c r="PMS205" s="38"/>
      <c r="PMT205" s="38"/>
      <c r="PMU205" s="38"/>
      <c r="PMV205" s="38"/>
      <c r="PMW205" s="38"/>
      <c r="PMX205" s="38"/>
      <c r="PMY205" s="38"/>
      <c r="PMZ205" s="38"/>
      <c r="PNA205" s="38"/>
      <c r="PNB205" s="38"/>
      <c r="PNC205" s="38"/>
      <c r="PND205" s="38"/>
      <c r="PNE205" s="38"/>
      <c r="PNF205" s="38"/>
      <c r="PNG205" s="38"/>
      <c r="PNH205" s="38"/>
      <c r="PNI205" s="38"/>
      <c r="PNJ205" s="38"/>
      <c r="PNK205" s="38"/>
      <c r="PNL205" s="38"/>
      <c r="PNM205" s="38"/>
      <c r="PNN205" s="38"/>
      <c r="PNO205" s="38"/>
      <c r="PNP205" s="38"/>
      <c r="PNQ205" s="38"/>
      <c r="PNR205" s="38"/>
      <c r="PNS205" s="38"/>
      <c r="PNT205" s="38"/>
      <c r="PNU205" s="38"/>
      <c r="PNV205" s="38"/>
      <c r="PNW205" s="38"/>
      <c r="PNX205" s="38"/>
      <c r="PNY205" s="38"/>
      <c r="PNZ205" s="38"/>
      <c r="POA205" s="38"/>
      <c r="POB205" s="38"/>
      <c r="POC205" s="38"/>
      <c r="POD205" s="38"/>
      <c r="POE205" s="38"/>
      <c r="POF205" s="38"/>
      <c r="POG205" s="38"/>
      <c r="POH205" s="38"/>
      <c r="POI205" s="38"/>
      <c r="POJ205" s="38"/>
      <c r="POK205" s="38"/>
      <c r="POL205" s="38"/>
      <c r="POM205" s="38"/>
      <c r="PON205" s="38"/>
      <c r="POO205" s="38"/>
      <c r="POP205" s="38"/>
      <c r="POQ205" s="38"/>
      <c r="POR205" s="38"/>
      <c r="POS205" s="38"/>
      <c r="POT205" s="38"/>
      <c r="POU205" s="38"/>
      <c r="POV205" s="38"/>
      <c r="POW205" s="38"/>
      <c r="POX205" s="38"/>
      <c r="POY205" s="38"/>
      <c r="POZ205" s="38"/>
      <c r="PPA205" s="38"/>
      <c r="PPB205" s="38"/>
      <c r="PPC205" s="38"/>
      <c r="PPD205" s="38"/>
      <c r="PPE205" s="38"/>
      <c r="PPF205" s="38"/>
      <c r="PPG205" s="38"/>
      <c r="PPH205" s="38"/>
      <c r="PPI205" s="38"/>
      <c r="PPJ205" s="38"/>
      <c r="PPK205" s="38"/>
      <c r="PPL205" s="38"/>
      <c r="PPM205" s="38"/>
      <c r="PPN205" s="38"/>
      <c r="PPO205" s="38"/>
      <c r="PPP205" s="38"/>
      <c r="PPQ205" s="38"/>
      <c r="PPR205" s="38"/>
      <c r="PPS205" s="38"/>
      <c r="PPT205" s="38"/>
      <c r="PPU205" s="38"/>
      <c r="PPV205" s="38"/>
      <c r="PPW205" s="38"/>
      <c r="PPX205" s="38"/>
      <c r="PPY205" s="38"/>
      <c r="PPZ205" s="38"/>
      <c r="PQA205" s="38"/>
      <c r="PQB205" s="38"/>
      <c r="PQC205" s="38"/>
      <c r="PQD205" s="38"/>
      <c r="PQE205" s="38"/>
      <c r="PQF205" s="38"/>
      <c r="PQG205" s="38"/>
      <c r="PQH205" s="38"/>
      <c r="PQI205" s="38"/>
      <c r="PQJ205" s="38"/>
      <c r="PQK205" s="38"/>
      <c r="PQL205" s="38"/>
      <c r="PQM205" s="38"/>
      <c r="PQN205" s="38"/>
      <c r="PQO205" s="38"/>
      <c r="PQP205" s="38"/>
      <c r="PQQ205" s="38"/>
      <c r="PQR205" s="38"/>
      <c r="PQS205" s="38"/>
      <c r="PQT205" s="38"/>
      <c r="PQU205" s="38"/>
      <c r="PQV205" s="38"/>
      <c r="PQW205" s="38"/>
      <c r="PQX205" s="38"/>
      <c r="PQY205" s="38"/>
      <c r="PQZ205" s="38"/>
      <c r="PRA205" s="38"/>
      <c r="PRB205" s="38"/>
      <c r="PRC205" s="38"/>
      <c r="PRD205" s="38"/>
      <c r="PRE205" s="38"/>
      <c r="PRF205" s="38"/>
      <c r="PRG205" s="38"/>
      <c r="PRH205" s="38"/>
      <c r="PRI205" s="38"/>
      <c r="PRJ205" s="38"/>
      <c r="PRK205" s="38"/>
      <c r="PRL205" s="38"/>
      <c r="PRM205" s="38"/>
      <c r="PRN205" s="38"/>
      <c r="PRO205" s="38"/>
      <c r="PRP205" s="38"/>
      <c r="PRQ205" s="38"/>
      <c r="PRR205" s="38"/>
      <c r="PRS205" s="38"/>
      <c r="PRT205" s="38"/>
      <c r="PRU205" s="38"/>
      <c r="PRV205" s="38"/>
      <c r="PRW205" s="38"/>
      <c r="PRX205" s="38"/>
      <c r="PRY205" s="38"/>
      <c r="PRZ205" s="38"/>
      <c r="PSA205" s="38"/>
      <c r="PSB205" s="38"/>
      <c r="PSC205" s="38"/>
      <c r="PSD205" s="38"/>
      <c r="PSE205" s="38"/>
      <c r="PSF205" s="38"/>
      <c r="PSG205" s="38"/>
      <c r="PSH205" s="38"/>
      <c r="PSI205" s="38"/>
      <c r="PSJ205" s="38"/>
      <c r="PSK205" s="38"/>
      <c r="PSL205" s="38"/>
      <c r="PSM205" s="38"/>
      <c r="PSN205" s="38"/>
      <c r="PSO205" s="38"/>
      <c r="PSP205" s="38"/>
      <c r="PSQ205" s="38"/>
      <c r="PSR205" s="38"/>
      <c r="PSS205" s="38"/>
      <c r="PST205" s="38"/>
      <c r="PSU205" s="38"/>
      <c r="PSV205" s="38"/>
      <c r="PSW205" s="38"/>
      <c r="PSX205" s="38"/>
      <c r="PSY205" s="38"/>
      <c r="PSZ205" s="38"/>
      <c r="PTA205" s="38"/>
      <c r="PTB205" s="38"/>
      <c r="PTC205" s="38"/>
      <c r="PTD205" s="38"/>
      <c r="PTE205" s="38"/>
      <c r="PTF205" s="38"/>
      <c r="PTG205" s="38"/>
      <c r="PTH205" s="38"/>
      <c r="PTI205" s="38"/>
      <c r="PTJ205" s="38"/>
      <c r="PTK205" s="38"/>
      <c r="PTL205" s="38"/>
      <c r="PTM205" s="38"/>
      <c r="PTN205" s="38"/>
      <c r="PTO205" s="38"/>
      <c r="PTP205" s="38"/>
      <c r="PTQ205" s="38"/>
      <c r="PTR205" s="38"/>
      <c r="PTS205" s="38"/>
      <c r="PTT205" s="38"/>
      <c r="PTU205" s="38"/>
      <c r="PTV205" s="38"/>
      <c r="PTW205" s="38"/>
      <c r="PTX205" s="38"/>
      <c r="PTY205" s="38"/>
      <c r="PTZ205" s="38"/>
      <c r="PUA205" s="38"/>
      <c r="PUB205" s="38"/>
      <c r="PUC205" s="38"/>
      <c r="PUD205" s="38"/>
      <c r="PUE205" s="38"/>
      <c r="PUF205" s="38"/>
      <c r="PUG205" s="38"/>
      <c r="PUH205" s="38"/>
      <c r="PUI205" s="38"/>
      <c r="PUJ205" s="38"/>
      <c r="PUK205" s="38"/>
      <c r="PUL205" s="38"/>
      <c r="PUM205" s="38"/>
      <c r="PUN205" s="38"/>
      <c r="PUO205" s="38"/>
      <c r="PUP205" s="38"/>
      <c r="PUQ205" s="38"/>
      <c r="PUR205" s="38"/>
      <c r="PUS205" s="38"/>
      <c r="PUT205" s="38"/>
      <c r="PUU205" s="38"/>
      <c r="PUV205" s="38"/>
      <c r="PUW205" s="38"/>
      <c r="PUX205" s="38"/>
      <c r="PUY205" s="38"/>
      <c r="PUZ205" s="38"/>
      <c r="PVA205" s="38"/>
      <c r="PVB205" s="38"/>
      <c r="PVC205" s="38"/>
      <c r="PVD205" s="38"/>
      <c r="PVE205" s="38"/>
      <c r="PVF205" s="38"/>
      <c r="PVG205" s="38"/>
      <c r="PVH205" s="38"/>
      <c r="PVI205" s="38"/>
      <c r="PVJ205" s="38"/>
      <c r="PVK205" s="38"/>
      <c r="PVL205" s="38"/>
      <c r="PVM205" s="38"/>
      <c r="PVN205" s="38"/>
      <c r="PVO205" s="38"/>
      <c r="PVP205" s="38"/>
      <c r="PVQ205" s="38"/>
      <c r="PVR205" s="38"/>
      <c r="PVS205" s="38"/>
      <c r="PVT205" s="38"/>
      <c r="PVU205" s="38"/>
      <c r="PVV205" s="38"/>
      <c r="PVW205" s="38"/>
      <c r="PVX205" s="38"/>
      <c r="PVY205" s="38"/>
      <c r="PVZ205" s="38"/>
      <c r="PWA205" s="38"/>
      <c r="PWB205" s="38"/>
      <c r="PWC205" s="38"/>
      <c r="PWD205" s="38"/>
      <c r="PWE205" s="38"/>
      <c r="PWF205" s="38"/>
      <c r="PWG205" s="38"/>
      <c r="PWH205" s="38"/>
      <c r="PWI205" s="38"/>
      <c r="PWJ205" s="38"/>
      <c r="PWK205" s="38"/>
      <c r="PWL205" s="38"/>
      <c r="PWM205" s="38"/>
      <c r="PWN205" s="38"/>
      <c r="PWO205" s="38"/>
      <c r="PWP205" s="38"/>
      <c r="PWQ205" s="38"/>
      <c r="PWR205" s="38"/>
      <c r="PWS205" s="38"/>
      <c r="PWT205" s="38"/>
      <c r="PWU205" s="38"/>
      <c r="PWV205" s="38"/>
      <c r="PWW205" s="38"/>
      <c r="PWX205" s="38"/>
      <c r="PWY205" s="38"/>
      <c r="PWZ205" s="38"/>
      <c r="PXA205" s="38"/>
      <c r="PXB205" s="38"/>
      <c r="PXC205" s="38"/>
      <c r="PXD205" s="38"/>
      <c r="PXE205" s="38"/>
      <c r="PXF205" s="38"/>
      <c r="PXG205" s="38"/>
      <c r="PXH205" s="38"/>
      <c r="PXI205" s="38"/>
      <c r="PXJ205" s="38"/>
      <c r="PXK205" s="38"/>
      <c r="PXL205" s="38"/>
      <c r="PXM205" s="38"/>
      <c r="PXN205" s="38"/>
      <c r="PXO205" s="38"/>
      <c r="PXP205" s="38"/>
      <c r="PXQ205" s="38"/>
      <c r="PXR205" s="38"/>
      <c r="PXS205" s="38"/>
      <c r="PXT205" s="38"/>
      <c r="PXU205" s="38"/>
      <c r="PXV205" s="38"/>
      <c r="PXW205" s="38"/>
      <c r="PXX205" s="38"/>
      <c r="PXY205" s="38"/>
      <c r="PXZ205" s="38"/>
      <c r="PYA205" s="38"/>
      <c r="PYB205" s="38"/>
      <c r="PYC205" s="38"/>
      <c r="PYD205" s="38"/>
      <c r="PYE205" s="38"/>
      <c r="PYF205" s="38"/>
      <c r="PYG205" s="38"/>
      <c r="PYH205" s="38"/>
      <c r="PYI205" s="38"/>
      <c r="PYJ205" s="38"/>
      <c r="PYK205" s="38"/>
      <c r="PYL205" s="38"/>
      <c r="PYM205" s="38"/>
      <c r="PYN205" s="38"/>
      <c r="PYO205" s="38"/>
      <c r="PYP205" s="38"/>
      <c r="PYQ205" s="38"/>
      <c r="PYR205" s="38"/>
      <c r="PYS205" s="38"/>
      <c r="PYT205" s="38"/>
      <c r="PYU205" s="38"/>
      <c r="PYV205" s="38"/>
      <c r="PYW205" s="38"/>
      <c r="PYX205" s="38"/>
      <c r="PYY205" s="38"/>
      <c r="PYZ205" s="38"/>
      <c r="PZA205" s="38"/>
      <c r="PZB205" s="38"/>
      <c r="PZC205" s="38"/>
      <c r="PZD205" s="38"/>
      <c r="PZE205" s="38"/>
      <c r="PZF205" s="38"/>
      <c r="PZG205" s="38"/>
      <c r="PZH205" s="38"/>
      <c r="PZI205" s="38"/>
      <c r="PZJ205" s="38"/>
      <c r="PZK205" s="38"/>
      <c r="PZL205" s="38"/>
      <c r="PZM205" s="38"/>
      <c r="PZN205" s="38"/>
      <c r="PZO205" s="38"/>
      <c r="PZP205" s="38"/>
      <c r="PZQ205" s="38"/>
      <c r="PZR205" s="38"/>
      <c r="PZS205" s="38"/>
      <c r="PZT205" s="38"/>
      <c r="PZU205" s="38"/>
      <c r="PZV205" s="38"/>
      <c r="PZW205" s="38"/>
      <c r="PZX205" s="38"/>
      <c r="PZY205" s="38"/>
      <c r="PZZ205" s="38"/>
      <c r="QAA205" s="38"/>
      <c r="QAB205" s="38"/>
      <c r="QAC205" s="38"/>
      <c r="QAD205" s="38"/>
      <c r="QAE205" s="38"/>
      <c r="QAF205" s="38"/>
      <c r="QAG205" s="38"/>
      <c r="QAH205" s="38"/>
      <c r="QAI205" s="38"/>
      <c r="QAJ205" s="38"/>
      <c r="QAK205" s="38"/>
      <c r="QAL205" s="38"/>
      <c r="QAM205" s="38"/>
      <c r="QAN205" s="38"/>
      <c r="QAO205" s="38"/>
      <c r="QAP205" s="38"/>
      <c r="QAQ205" s="38"/>
      <c r="QAR205" s="38"/>
      <c r="QAS205" s="38"/>
      <c r="QAT205" s="38"/>
      <c r="QAU205" s="38"/>
      <c r="QAV205" s="38"/>
      <c r="QAW205" s="38"/>
      <c r="QAX205" s="38"/>
      <c r="QAY205" s="38"/>
      <c r="QAZ205" s="38"/>
      <c r="QBA205" s="38"/>
      <c r="QBB205" s="38"/>
      <c r="QBC205" s="38"/>
      <c r="QBD205" s="38"/>
      <c r="QBE205" s="38"/>
      <c r="QBF205" s="38"/>
      <c r="QBG205" s="38"/>
      <c r="QBH205" s="38"/>
      <c r="QBI205" s="38"/>
      <c r="QBJ205" s="38"/>
      <c r="QBK205" s="38"/>
      <c r="QBL205" s="38"/>
      <c r="QBM205" s="38"/>
      <c r="QBN205" s="38"/>
      <c r="QBO205" s="38"/>
      <c r="QBP205" s="38"/>
      <c r="QBQ205" s="38"/>
      <c r="QBR205" s="38"/>
      <c r="QBS205" s="38"/>
      <c r="QBT205" s="38"/>
      <c r="QBU205" s="38"/>
      <c r="QBV205" s="38"/>
      <c r="QBW205" s="38"/>
      <c r="QBX205" s="38"/>
      <c r="QBY205" s="38"/>
      <c r="QBZ205" s="38"/>
      <c r="QCA205" s="38"/>
      <c r="QCB205" s="38"/>
      <c r="QCC205" s="38"/>
      <c r="QCD205" s="38"/>
      <c r="QCE205" s="38"/>
      <c r="QCF205" s="38"/>
      <c r="QCG205" s="38"/>
      <c r="QCH205" s="38"/>
      <c r="QCI205" s="38"/>
      <c r="QCJ205" s="38"/>
      <c r="QCK205" s="38"/>
      <c r="QCL205" s="38"/>
      <c r="QCM205" s="38"/>
      <c r="QCN205" s="38"/>
      <c r="QCO205" s="38"/>
      <c r="QCP205" s="38"/>
      <c r="QCQ205" s="38"/>
      <c r="QCR205" s="38"/>
      <c r="QCS205" s="38"/>
      <c r="QCT205" s="38"/>
      <c r="QCU205" s="38"/>
      <c r="QCV205" s="38"/>
      <c r="QCW205" s="38"/>
      <c r="QCX205" s="38"/>
      <c r="QCY205" s="38"/>
      <c r="QCZ205" s="38"/>
      <c r="QDA205" s="38"/>
      <c r="QDB205" s="38"/>
      <c r="QDC205" s="38"/>
      <c r="QDD205" s="38"/>
      <c r="QDE205" s="38"/>
      <c r="QDF205" s="38"/>
      <c r="QDG205" s="38"/>
      <c r="QDH205" s="38"/>
      <c r="QDI205" s="38"/>
      <c r="QDJ205" s="38"/>
      <c r="QDK205" s="38"/>
      <c r="QDL205" s="38"/>
      <c r="QDM205" s="38"/>
      <c r="QDN205" s="38"/>
      <c r="QDO205" s="38"/>
      <c r="QDP205" s="38"/>
      <c r="QDQ205" s="38"/>
      <c r="QDR205" s="38"/>
      <c r="QDS205" s="38"/>
      <c r="QDT205" s="38"/>
      <c r="QDU205" s="38"/>
      <c r="QDV205" s="38"/>
      <c r="QDW205" s="38"/>
      <c r="QDX205" s="38"/>
      <c r="QDY205" s="38"/>
      <c r="QDZ205" s="38"/>
      <c r="QEA205" s="38"/>
      <c r="QEB205" s="38"/>
      <c r="QEC205" s="38"/>
      <c r="QED205" s="38"/>
      <c r="QEE205" s="38"/>
      <c r="QEF205" s="38"/>
      <c r="QEG205" s="38"/>
      <c r="QEH205" s="38"/>
      <c r="QEI205" s="38"/>
      <c r="QEJ205" s="38"/>
      <c r="QEK205" s="38"/>
      <c r="QEL205" s="38"/>
      <c r="QEM205" s="38"/>
      <c r="QEN205" s="38"/>
      <c r="QEO205" s="38"/>
      <c r="QEP205" s="38"/>
      <c r="QEQ205" s="38"/>
      <c r="QER205" s="38"/>
      <c r="QES205" s="38"/>
      <c r="QET205" s="38"/>
      <c r="QEU205" s="38"/>
      <c r="QEV205" s="38"/>
      <c r="QEW205" s="38"/>
      <c r="QEX205" s="38"/>
      <c r="QEY205" s="38"/>
      <c r="QEZ205" s="38"/>
      <c r="QFA205" s="38"/>
      <c r="QFB205" s="38"/>
      <c r="QFC205" s="38"/>
      <c r="QFD205" s="38"/>
      <c r="QFE205" s="38"/>
      <c r="QFF205" s="38"/>
      <c r="QFG205" s="38"/>
      <c r="QFH205" s="38"/>
      <c r="QFI205" s="38"/>
      <c r="QFJ205" s="38"/>
      <c r="QFK205" s="38"/>
      <c r="QFL205" s="38"/>
      <c r="QFM205" s="38"/>
      <c r="QFN205" s="38"/>
      <c r="QFO205" s="38"/>
      <c r="QFP205" s="38"/>
      <c r="QFQ205" s="38"/>
      <c r="QFR205" s="38"/>
      <c r="QFS205" s="38"/>
      <c r="QFT205" s="38"/>
      <c r="QFU205" s="38"/>
      <c r="QFV205" s="38"/>
      <c r="QFW205" s="38"/>
      <c r="QFX205" s="38"/>
      <c r="QFY205" s="38"/>
      <c r="QFZ205" s="38"/>
      <c r="QGA205" s="38"/>
      <c r="QGB205" s="38"/>
      <c r="QGC205" s="38"/>
      <c r="QGD205" s="38"/>
      <c r="QGE205" s="38"/>
      <c r="QGF205" s="38"/>
      <c r="QGG205" s="38"/>
      <c r="QGH205" s="38"/>
      <c r="QGI205" s="38"/>
      <c r="QGJ205" s="38"/>
      <c r="QGK205" s="38"/>
      <c r="QGL205" s="38"/>
      <c r="QGM205" s="38"/>
      <c r="QGN205" s="38"/>
      <c r="QGO205" s="38"/>
      <c r="QGP205" s="38"/>
      <c r="QGQ205" s="38"/>
      <c r="QGR205" s="38"/>
      <c r="QGS205" s="38"/>
      <c r="QGT205" s="38"/>
      <c r="QGU205" s="38"/>
      <c r="QGV205" s="38"/>
      <c r="QGW205" s="38"/>
      <c r="QGX205" s="38"/>
      <c r="QGY205" s="38"/>
      <c r="QGZ205" s="38"/>
      <c r="QHA205" s="38"/>
      <c r="QHB205" s="38"/>
      <c r="QHC205" s="38"/>
      <c r="QHD205" s="38"/>
      <c r="QHE205" s="38"/>
      <c r="QHF205" s="38"/>
      <c r="QHG205" s="38"/>
      <c r="QHH205" s="38"/>
      <c r="QHI205" s="38"/>
      <c r="QHJ205" s="38"/>
      <c r="QHK205" s="38"/>
      <c r="QHL205" s="38"/>
      <c r="QHM205" s="38"/>
      <c r="QHN205" s="38"/>
      <c r="QHO205" s="38"/>
      <c r="QHP205" s="38"/>
      <c r="QHQ205" s="38"/>
      <c r="QHR205" s="38"/>
      <c r="QHS205" s="38"/>
      <c r="QHT205" s="38"/>
      <c r="QHU205" s="38"/>
      <c r="QHV205" s="38"/>
      <c r="QHW205" s="38"/>
      <c r="QHX205" s="38"/>
      <c r="QHY205" s="38"/>
      <c r="QHZ205" s="38"/>
      <c r="QIA205" s="38"/>
      <c r="QIB205" s="38"/>
      <c r="QIC205" s="38"/>
      <c r="QID205" s="38"/>
      <c r="QIE205" s="38"/>
      <c r="QIF205" s="38"/>
      <c r="QIG205" s="38"/>
      <c r="QIH205" s="38"/>
      <c r="QII205" s="38"/>
      <c r="QIJ205" s="38"/>
      <c r="QIK205" s="38"/>
      <c r="QIL205" s="38"/>
      <c r="QIM205" s="38"/>
      <c r="QIN205" s="38"/>
      <c r="QIO205" s="38"/>
      <c r="QIP205" s="38"/>
      <c r="QIQ205" s="38"/>
      <c r="QIR205" s="38"/>
      <c r="QIS205" s="38"/>
      <c r="QIT205" s="38"/>
      <c r="QIU205" s="38"/>
      <c r="QIV205" s="38"/>
      <c r="QIW205" s="38"/>
      <c r="QIX205" s="38"/>
      <c r="QIY205" s="38"/>
      <c r="QIZ205" s="38"/>
      <c r="QJA205" s="38"/>
      <c r="QJB205" s="38"/>
      <c r="QJC205" s="38"/>
      <c r="QJD205" s="38"/>
      <c r="QJE205" s="38"/>
      <c r="QJF205" s="38"/>
      <c r="QJG205" s="38"/>
      <c r="QJH205" s="38"/>
      <c r="QJI205" s="38"/>
      <c r="QJJ205" s="38"/>
      <c r="QJK205" s="38"/>
      <c r="QJL205" s="38"/>
      <c r="QJM205" s="38"/>
      <c r="QJN205" s="38"/>
      <c r="QJO205" s="38"/>
      <c r="QJP205" s="38"/>
      <c r="QJQ205" s="38"/>
      <c r="QJR205" s="38"/>
      <c r="QJS205" s="38"/>
      <c r="QJT205" s="38"/>
      <c r="QJU205" s="38"/>
      <c r="QJV205" s="38"/>
      <c r="QJW205" s="38"/>
      <c r="QJX205" s="38"/>
      <c r="QJY205" s="38"/>
      <c r="QJZ205" s="38"/>
      <c r="QKA205" s="38"/>
      <c r="QKB205" s="38"/>
      <c r="QKC205" s="38"/>
      <c r="QKD205" s="38"/>
      <c r="QKE205" s="38"/>
      <c r="QKF205" s="38"/>
      <c r="QKG205" s="38"/>
      <c r="QKH205" s="38"/>
      <c r="QKI205" s="38"/>
      <c r="QKJ205" s="38"/>
      <c r="QKK205" s="38"/>
      <c r="QKL205" s="38"/>
      <c r="QKM205" s="38"/>
      <c r="QKN205" s="38"/>
      <c r="QKO205" s="38"/>
      <c r="QKP205" s="38"/>
      <c r="QKQ205" s="38"/>
      <c r="QKR205" s="38"/>
      <c r="QKS205" s="38"/>
      <c r="QKT205" s="38"/>
      <c r="QKU205" s="38"/>
      <c r="QKV205" s="38"/>
      <c r="QKW205" s="38"/>
      <c r="QKX205" s="38"/>
      <c r="QKY205" s="38"/>
      <c r="QKZ205" s="38"/>
      <c r="QLA205" s="38"/>
      <c r="QLB205" s="38"/>
      <c r="QLC205" s="38"/>
      <c r="QLD205" s="38"/>
      <c r="QLE205" s="38"/>
      <c r="QLF205" s="38"/>
      <c r="QLG205" s="38"/>
      <c r="QLH205" s="38"/>
      <c r="QLI205" s="38"/>
      <c r="QLJ205" s="38"/>
      <c r="QLK205" s="38"/>
      <c r="QLL205" s="38"/>
      <c r="QLM205" s="38"/>
      <c r="QLN205" s="38"/>
      <c r="QLO205" s="38"/>
      <c r="QLP205" s="38"/>
      <c r="QLQ205" s="38"/>
      <c r="QLR205" s="38"/>
      <c r="QLS205" s="38"/>
      <c r="QLT205" s="38"/>
      <c r="QLU205" s="38"/>
      <c r="QLV205" s="38"/>
      <c r="QLW205" s="38"/>
      <c r="QLX205" s="38"/>
      <c r="QLY205" s="38"/>
      <c r="QLZ205" s="38"/>
      <c r="QMA205" s="38"/>
      <c r="QMB205" s="38"/>
      <c r="QMC205" s="38"/>
      <c r="QMD205" s="38"/>
      <c r="QME205" s="38"/>
      <c r="QMF205" s="38"/>
      <c r="QMG205" s="38"/>
      <c r="QMH205" s="38"/>
      <c r="QMI205" s="38"/>
      <c r="QMJ205" s="38"/>
      <c r="QMK205" s="38"/>
      <c r="QML205" s="38"/>
      <c r="QMM205" s="38"/>
      <c r="QMN205" s="38"/>
      <c r="QMO205" s="38"/>
      <c r="QMP205" s="38"/>
      <c r="QMQ205" s="38"/>
      <c r="QMR205" s="38"/>
      <c r="QMS205" s="38"/>
      <c r="QMT205" s="38"/>
      <c r="QMU205" s="38"/>
      <c r="QMV205" s="38"/>
      <c r="QMW205" s="38"/>
      <c r="QMX205" s="38"/>
      <c r="QMY205" s="38"/>
      <c r="QMZ205" s="38"/>
      <c r="QNA205" s="38"/>
      <c r="QNB205" s="38"/>
      <c r="QNC205" s="38"/>
      <c r="QND205" s="38"/>
      <c r="QNE205" s="38"/>
      <c r="QNF205" s="38"/>
      <c r="QNG205" s="38"/>
      <c r="QNH205" s="38"/>
      <c r="QNI205" s="38"/>
      <c r="QNJ205" s="38"/>
      <c r="QNK205" s="38"/>
      <c r="QNL205" s="38"/>
      <c r="QNM205" s="38"/>
      <c r="QNN205" s="38"/>
      <c r="QNO205" s="38"/>
      <c r="QNP205" s="38"/>
      <c r="QNQ205" s="38"/>
      <c r="QNR205" s="38"/>
      <c r="QNS205" s="38"/>
      <c r="QNT205" s="38"/>
      <c r="QNU205" s="38"/>
      <c r="QNV205" s="38"/>
      <c r="QNW205" s="38"/>
      <c r="QNX205" s="38"/>
      <c r="QNY205" s="38"/>
      <c r="QNZ205" s="38"/>
      <c r="QOA205" s="38"/>
      <c r="QOB205" s="38"/>
      <c r="QOC205" s="38"/>
      <c r="QOD205" s="38"/>
      <c r="QOE205" s="38"/>
      <c r="QOF205" s="38"/>
      <c r="QOG205" s="38"/>
      <c r="QOH205" s="38"/>
      <c r="QOI205" s="38"/>
      <c r="QOJ205" s="38"/>
      <c r="QOK205" s="38"/>
      <c r="QOL205" s="38"/>
      <c r="QOM205" s="38"/>
      <c r="QON205" s="38"/>
      <c r="QOO205" s="38"/>
      <c r="QOP205" s="38"/>
      <c r="QOQ205" s="38"/>
      <c r="QOR205" s="38"/>
      <c r="QOS205" s="38"/>
      <c r="QOT205" s="38"/>
      <c r="QOU205" s="38"/>
      <c r="QOV205" s="38"/>
      <c r="QOW205" s="38"/>
      <c r="QOX205" s="38"/>
      <c r="QOY205" s="38"/>
      <c r="QOZ205" s="38"/>
      <c r="QPA205" s="38"/>
      <c r="QPB205" s="38"/>
      <c r="QPC205" s="38"/>
      <c r="QPD205" s="38"/>
      <c r="QPE205" s="38"/>
      <c r="QPF205" s="38"/>
      <c r="QPG205" s="38"/>
      <c r="QPH205" s="38"/>
      <c r="QPI205" s="38"/>
      <c r="QPJ205" s="38"/>
      <c r="QPK205" s="38"/>
      <c r="QPL205" s="38"/>
      <c r="QPM205" s="38"/>
      <c r="QPN205" s="38"/>
      <c r="QPO205" s="38"/>
      <c r="QPP205" s="38"/>
      <c r="QPQ205" s="38"/>
      <c r="QPR205" s="38"/>
      <c r="QPS205" s="38"/>
      <c r="QPT205" s="38"/>
      <c r="QPU205" s="38"/>
      <c r="QPV205" s="38"/>
      <c r="QPW205" s="38"/>
      <c r="QPX205" s="38"/>
      <c r="QPY205" s="38"/>
      <c r="QPZ205" s="38"/>
      <c r="QQA205" s="38"/>
      <c r="QQB205" s="38"/>
      <c r="QQC205" s="38"/>
      <c r="QQD205" s="38"/>
      <c r="QQE205" s="38"/>
      <c r="QQF205" s="38"/>
      <c r="QQG205" s="38"/>
      <c r="QQH205" s="38"/>
      <c r="QQI205" s="38"/>
      <c r="QQJ205" s="38"/>
      <c r="QQK205" s="38"/>
      <c r="QQL205" s="38"/>
      <c r="QQM205" s="38"/>
      <c r="QQN205" s="38"/>
      <c r="QQO205" s="38"/>
      <c r="QQP205" s="38"/>
      <c r="QQQ205" s="38"/>
      <c r="QQR205" s="38"/>
      <c r="QQS205" s="38"/>
      <c r="QQT205" s="38"/>
      <c r="QQU205" s="38"/>
      <c r="QQV205" s="38"/>
      <c r="QQW205" s="38"/>
      <c r="QQX205" s="38"/>
      <c r="QQY205" s="38"/>
      <c r="QQZ205" s="38"/>
      <c r="QRA205" s="38"/>
      <c r="QRB205" s="38"/>
      <c r="QRC205" s="38"/>
      <c r="QRD205" s="38"/>
      <c r="QRE205" s="38"/>
      <c r="QRF205" s="38"/>
      <c r="QRG205" s="38"/>
      <c r="QRH205" s="38"/>
      <c r="QRI205" s="38"/>
      <c r="QRJ205" s="38"/>
      <c r="QRK205" s="38"/>
      <c r="QRL205" s="38"/>
      <c r="QRM205" s="38"/>
      <c r="QRN205" s="38"/>
      <c r="QRO205" s="38"/>
      <c r="QRP205" s="38"/>
      <c r="QRQ205" s="38"/>
      <c r="QRR205" s="38"/>
      <c r="QRS205" s="38"/>
      <c r="QRT205" s="38"/>
      <c r="QRU205" s="38"/>
      <c r="QRV205" s="38"/>
      <c r="QRW205" s="38"/>
      <c r="QRX205" s="38"/>
      <c r="QRY205" s="38"/>
      <c r="QRZ205" s="38"/>
      <c r="QSA205" s="38"/>
      <c r="QSB205" s="38"/>
      <c r="QSC205" s="38"/>
      <c r="QSD205" s="38"/>
      <c r="QSE205" s="38"/>
      <c r="QSF205" s="38"/>
      <c r="QSG205" s="38"/>
      <c r="QSH205" s="38"/>
      <c r="QSI205" s="38"/>
      <c r="QSJ205" s="38"/>
      <c r="QSK205" s="38"/>
      <c r="QSL205" s="38"/>
      <c r="QSM205" s="38"/>
      <c r="QSN205" s="38"/>
      <c r="QSO205" s="38"/>
      <c r="QSP205" s="38"/>
      <c r="QSQ205" s="38"/>
      <c r="QSR205" s="38"/>
      <c r="QSS205" s="38"/>
      <c r="QST205" s="38"/>
      <c r="QSU205" s="38"/>
      <c r="QSV205" s="38"/>
      <c r="QSW205" s="38"/>
      <c r="QSX205" s="38"/>
      <c r="QSY205" s="38"/>
      <c r="QSZ205" s="38"/>
      <c r="QTA205" s="38"/>
      <c r="QTB205" s="38"/>
      <c r="QTC205" s="38"/>
      <c r="QTD205" s="38"/>
      <c r="QTE205" s="38"/>
      <c r="QTF205" s="38"/>
      <c r="QTG205" s="38"/>
      <c r="QTH205" s="38"/>
      <c r="QTI205" s="38"/>
      <c r="QTJ205" s="38"/>
      <c r="QTK205" s="38"/>
      <c r="QTL205" s="38"/>
      <c r="QTM205" s="38"/>
      <c r="QTN205" s="38"/>
      <c r="QTO205" s="38"/>
      <c r="QTP205" s="38"/>
      <c r="QTQ205" s="38"/>
      <c r="QTR205" s="38"/>
      <c r="QTS205" s="38"/>
      <c r="QTT205" s="38"/>
      <c r="QTU205" s="38"/>
      <c r="QTV205" s="38"/>
      <c r="QTW205" s="38"/>
      <c r="QTX205" s="38"/>
      <c r="QTY205" s="38"/>
      <c r="QTZ205" s="38"/>
      <c r="QUA205" s="38"/>
      <c r="QUB205" s="38"/>
      <c r="QUC205" s="38"/>
      <c r="QUD205" s="38"/>
      <c r="QUE205" s="38"/>
      <c r="QUF205" s="38"/>
      <c r="QUG205" s="38"/>
      <c r="QUH205" s="38"/>
      <c r="QUI205" s="38"/>
      <c r="QUJ205" s="38"/>
      <c r="QUK205" s="38"/>
      <c r="QUL205" s="38"/>
      <c r="QUM205" s="38"/>
      <c r="QUN205" s="38"/>
      <c r="QUO205" s="38"/>
      <c r="QUP205" s="38"/>
      <c r="QUQ205" s="38"/>
      <c r="QUR205" s="38"/>
      <c r="QUS205" s="38"/>
      <c r="QUT205" s="38"/>
      <c r="QUU205" s="38"/>
      <c r="QUV205" s="38"/>
      <c r="QUW205" s="38"/>
      <c r="QUX205" s="38"/>
      <c r="QUY205" s="38"/>
      <c r="QUZ205" s="38"/>
      <c r="QVA205" s="38"/>
      <c r="QVB205" s="38"/>
      <c r="QVC205" s="38"/>
      <c r="QVD205" s="38"/>
      <c r="QVE205" s="38"/>
      <c r="QVF205" s="38"/>
      <c r="QVG205" s="38"/>
      <c r="QVH205" s="38"/>
      <c r="QVI205" s="38"/>
      <c r="QVJ205" s="38"/>
      <c r="QVK205" s="38"/>
      <c r="QVL205" s="38"/>
      <c r="QVM205" s="38"/>
      <c r="QVN205" s="38"/>
      <c r="QVO205" s="38"/>
      <c r="QVP205" s="38"/>
      <c r="QVQ205" s="38"/>
      <c r="QVR205" s="38"/>
      <c r="QVS205" s="38"/>
      <c r="QVT205" s="38"/>
      <c r="QVU205" s="38"/>
      <c r="QVV205" s="38"/>
      <c r="QVW205" s="38"/>
      <c r="QVX205" s="38"/>
      <c r="QVY205" s="38"/>
      <c r="QVZ205" s="38"/>
      <c r="QWA205" s="38"/>
      <c r="QWB205" s="38"/>
      <c r="QWC205" s="38"/>
      <c r="QWD205" s="38"/>
      <c r="QWE205" s="38"/>
      <c r="QWF205" s="38"/>
      <c r="QWG205" s="38"/>
      <c r="QWH205" s="38"/>
      <c r="QWI205" s="38"/>
      <c r="QWJ205" s="38"/>
      <c r="QWK205" s="38"/>
      <c r="QWL205" s="38"/>
      <c r="QWM205" s="38"/>
      <c r="QWN205" s="38"/>
      <c r="QWO205" s="38"/>
      <c r="QWP205" s="38"/>
      <c r="QWQ205" s="38"/>
      <c r="QWR205" s="38"/>
      <c r="QWS205" s="38"/>
      <c r="QWT205" s="38"/>
      <c r="QWU205" s="38"/>
      <c r="QWV205" s="38"/>
      <c r="QWW205" s="38"/>
      <c r="QWX205" s="38"/>
      <c r="QWY205" s="38"/>
      <c r="QWZ205" s="38"/>
      <c r="QXA205" s="38"/>
      <c r="QXB205" s="38"/>
      <c r="QXC205" s="38"/>
      <c r="QXD205" s="38"/>
      <c r="QXE205" s="38"/>
      <c r="QXF205" s="38"/>
      <c r="QXG205" s="38"/>
      <c r="QXH205" s="38"/>
      <c r="QXI205" s="38"/>
      <c r="QXJ205" s="38"/>
      <c r="QXK205" s="38"/>
      <c r="QXL205" s="38"/>
      <c r="QXM205" s="38"/>
      <c r="QXN205" s="38"/>
      <c r="QXO205" s="38"/>
      <c r="QXP205" s="38"/>
      <c r="QXQ205" s="38"/>
      <c r="QXR205" s="38"/>
      <c r="QXS205" s="38"/>
      <c r="QXT205" s="38"/>
      <c r="QXU205" s="38"/>
      <c r="QXV205" s="38"/>
      <c r="QXW205" s="38"/>
      <c r="QXX205" s="38"/>
      <c r="QXY205" s="38"/>
      <c r="QXZ205" s="38"/>
      <c r="QYA205" s="38"/>
      <c r="QYB205" s="38"/>
      <c r="QYC205" s="38"/>
      <c r="QYD205" s="38"/>
      <c r="QYE205" s="38"/>
      <c r="QYF205" s="38"/>
      <c r="QYG205" s="38"/>
      <c r="QYH205" s="38"/>
      <c r="QYI205" s="38"/>
      <c r="QYJ205" s="38"/>
      <c r="QYK205" s="38"/>
      <c r="QYL205" s="38"/>
      <c r="QYM205" s="38"/>
      <c r="QYN205" s="38"/>
      <c r="QYO205" s="38"/>
      <c r="QYP205" s="38"/>
      <c r="QYQ205" s="38"/>
      <c r="QYR205" s="38"/>
      <c r="QYS205" s="38"/>
      <c r="QYT205" s="38"/>
      <c r="QYU205" s="38"/>
      <c r="QYV205" s="38"/>
      <c r="QYW205" s="38"/>
      <c r="QYX205" s="38"/>
      <c r="QYY205" s="38"/>
      <c r="QYZ205" s="38"/>
      <c r="QZA205" s="38"/>
      <c r="QZB205" s="38"/>
      <c r="QZC205" s="38"/>
      <c r="QZD205" s="38"/>
      <c r="QZE205" s="38"/>
      <c r="QZF205" s="38"/>
      <c r="QZG205" s="38"/>
      <c r="QZH205" s="38"/>
      <c r="QZI205" s="38"/>
      <c r="QZJ205" s="38"/>
      <c r="QZK205" s="38"/>
      <c r="QZL205" s="38"/>
      <c r="QZM205" s="38"/>
      <c r="QZN205" s="38"/>
      <c r="QZO205" s="38"/>
      <c r="QZP205" s="38"/>
      <c r="QZQ205" s="38"/>
      <c r="QZR205" s="38"/>
      <c r="QZS205" s="38"/>
      <c r="QZT205" s="38"/>
      <c r="QZU205" s="38"/>
      <c r="QZV205" s="38"/>
      <c r="QZW205" s="38"/>
      <c r="QZX205" s="38"/>
      <c r="QZY205" s="38"/>
      <c r="QZZ205" s="38"/>
      <c r="RAA205" s="38"/>
      <c r="RAB205" s="38"/>
      <c r="RAC205" s="38"/>
      <c r="RAD205" s="38"/>
      <c r="RAE205" s="38"/>
      <c r="RAF205" s="38"/>
      <c r="RAG205" s="38"/>
      <c r="RAH205" s="38"/>
      <c r="RAI205" s="38"/>
      <c r="RAJ205" s="38"/>
      <c r="RAK205" s="38"/>
      <c r="RAL205" s="38"/>
      <c r="RAM205" s="38"/>
      <c r="RAN205" s="38"/>
      <c r="RAO205" s="38"/>
      <c r="RAP205" s="38"/>
      <c r="RAQ205" s="38"/>
      <c r="RAR205" s="38"/>
      <c r="RAS205" s="38"/>
      <c r="RAT205" s="38"/>
      <c r="RAU205" s="38"/>
      <c r="RAV205" s="38"/>
      <c r="RAW205" s="38"/>
      <c r="RAX205" s="38"/>
      <c r="RAY205" s="38"/>
      <c r="RAZ205" s="38"/>
      <c r="RBA205" s="38"/>
      <c r="RBB205" s="38"/>
      <c r="RBC205" s="38"/>
      <c r="RBD205" s="38"/>
      <c r="RBE205" s="38"/>
      <c r="RBF205" s="38"/>
      <c r="RBG205" s="38"/>
      <c r="RBH205" s="38"/>
      <c r="RBI205" s="38"/>
      <c r="RBJ205" s="38"/>
      <c r="RBK205" s="38"/>
      <c r="RBL205" s="38"/>
      <c r="RBM205" s="38"/>
      <c r="RBN205" s="38"/>
      <c r="RBO205" s="38"/>
      <c r="RBP205" s="38"/>
      <c r="RBQ205" s="38"/>
      <c r="RBR205" s="38"/>
      <c r="RBS205" s="38"/>
      <c r="RBT205" s="38"/>
      <c r="RBU205" s="38"/>
      <c r="RBV205" s="38"/>
      <c r="RBW205" s="38"/>
      <c r="RBX205" s="38"/>
      <c r="RBY205" s="38"/>
      <c r="RBZ205" s="38"/>
      <c r="RCA205" s="38"/>
      <c r="RCB205" s="38"/>
      <c r="RCC205" s="38"/>
      <c r="RCD205" s="38"/>
      <c r="RCE205" s="38"/>
      <c r="RCF205" s="38"/>
      <c r="RCG205" s="38"/>
      <c r="RCH205" s="38"/>
      <c r="RCI205" s="38"/>
      <c r="RCJ205" s="38"/>
      <c r="RCK205" s="38"/>
      <c r="RCL205" s="38"/>
      <c r="RCM205" s="38"/>
      <c r="RCN205" s="38"/>
      <c r="RCO205" s="38"/>
      <c r="RCP205" s="38"/>
      <c r="RCQ205" s="38"/>
      <c r="RCR205" s="38"/>
      <c r="RCS205" s="38"/>
      <c r="RCT205" s="38"/>
      <c r="RCU205" s="38"/>
      <c r="RCV205" s="38"/>
      <c r="RCW205" s="38"/>
      <c r="RCX205" s="38"/>
      <c r="RCY205" s="38"/>
      <c r="RCZ205" s="38"/>
      <c r="RDA205" s="38"/>
      <c r="RDB205" s="38"/>
      <c r="RDC205" s="38"/>
      <c r="RDD205" s="38"/>
      <c r="RDE205" s="38"/>
      <c r="RDF205" s="38"/>
      <c r="RDG205" s="38"/>
      <c r="RDH205" s="38"/>
      <c r="RDI205" s="38"/>
      <c r="RDJ205" s="38"/>
      <c r="RDK205" s="38"/>
      <c r="RDL205" s="38"/>
      <c r="RDM205" s="38"/>
      <c r="RDN205" s="38"/>
      <c r="RDO205" s="38"/>
      <c r="RDP205" s="38"/>
      <c r="RDQ205" s="38"/>
      <c r="RDR205" s="38"/>
      <c r="RDS205" s="38"/>
      <c r="RDT205" s="38"/>
      <c r="RDU205" s="38"/>
      <c r="RDV205" s="38"/>
      <c r="RDW205" s="38"/>
      <c r="RDX205" s="38"/>
      <c r="RDY205" s="38"/>
      <c r="RDZ205" s="38"/>
      <c r="REA205" s="38"/>
      <c r="REB205" s="38"/>
      <c r="REC205" s="38"/>
      <c r="RED205" s="38"/>
      <c r="REE205" s="38"/>
      <c r="REF205" s="38"/>
      <c r="REG205" s="38"/>
      <c r="REH205" s="38"/>
      <c r="REI205" s="38"/>
      <c r="REJ205" s="38"/>
      <c r="REK205" s="38"/>
      <c r="REL205" s="38"/>
      <c r="REM205" s="38"/>
      <c r="REN205" s="38"/>
      <c r="REO205" s="38"/>
      <c r="REP205" s="38"/>
      <c r="REQ205" s="38"/>
      <c r="RER205" s="38"/>
      <c r="RES205" s="38"/>
      <c r="RET205" s="38"/>
      <c r="REU205" s="38"/>
      <c r="REV205" s="38"/>
      <c r="REW205" s="38"/>
      <c r="REX205" s="38"/>
      <c r="REY205" s="38"/>
      <c r="REZ205" s="38"/>
      <c r="RFA205" s="38"/>
      <c r="RFB205" s="38"/>
      <c r="RFC205" s="38"/>
      <c r="RFD205" s="38"/>
      <c r="RFE205" s="38"/>
      <c r="RFF205" s="38"/>
      <c r="RFG205" s="38"/>
      <c r="RFH205" s="38"/>
      <c r="RFI205" s="38"/>
      <c r="RFJ205" s="38"/>
      <c r="RFK205" s="38"/>
      <c r="RFL205" s="38"/>
      <c r="RFM205" s="38"/>
      <c r="RFN205" s="38"/>
      <c r="RFO205" s="38"/>
      <c r="RFP205" s="38"/>
      <c r="RFQ205" s="38"/>
      <c r="RFR205" s="38"/>
      <c r="RFS205" s="38"/>
      <c r="RFT205" s="38"/>
      <c r="RFU205" s="38"/>
      <c r="RFV205" s="38"/>
      <c r="RFW205" s="38"/>
      <c r="RFX205" s="38"/>
      <c r="RFY205" s="38"/>
      <c r="RFZ205" s="38"/>
      <c r="RGA205" s="38"/>
      <c r="RGB205" s="38"/>
      <c r="RGC205" s="38"/>
      <c r="RGD205" s="38"/>
      <c r="RGE205" s="38"/>
      <c r="RGF205" s="38"/>
      <c r="RGG205" s="38"/>
      <c r="RGH205" s="38"/>
      <c r="RGI205" s="38"/>
      <c r="RGJ205" s="38"/>
      <c r="RGK205" s="38"/>
      <c r="RGL205" s="38"/>
      <c r="RGM205" s="38"/>
      <c r="RGN205" s="38"/>
      <c r="RGO205" s="38"/>
      <c r="RGP205" s="38"/>
      <c r="RGQ205" s="38"/>
      <c r="RGR205" s="38"/>
      <c r="RGS205" s="38"/>
      <c r="RGT205" s="38"/>
      <c r="RGU205" s="38"/>
      <c r="RGV205" s="38"/>
      <c r="RGW205" s="38"/>
      <c r="RGX205" s="38"/>
      <c r="RGY205" s="38"/>
      <c r="RGZ205" s="38"/>
      <c r="RHA205" s="38"/>
      <c r="RHB205" s="38"/>
      <c r="RHC205" s="38"/>
      <c r="RHD205" s="38"/>
      <c r="RHE205" s="38"/>
      <c r="RHF205" s="38"/>
      <c r="RHG205" s="38"/>
      <c r="RHH205" s="38"/>
      <c r="RHI205" s="38"/>
      <c r="RHJ205" s="38"/>
      <c r="RHK205" s="38"/>
      <c r="RHL205" s="38"/>
      <c r="RHM205" s="38"/>
      <c r="RHN205" s="38"/>
      <c r="RHO205" s="38"/>
      <c r="RHP205" s="38"/>
      <c r="RHQ205" s="38"/>
      <c r="RHR205" s="38"/>
      <c r="RHS205" s="38"/>
      <c r="RHT205" s="38"/>
      <c r="RHU205" s="38"/>
      <c r="RHV205" s="38"/>
      <c r="RHW205" s="38"/>
      <c r="RHX205" s="38"/>
      <c r="RHY205" s="38"/>
      <c r="RHZ205" s="38"/>
      <c r="RIA205" s="38"/>
      <c r="RIB205" s="38"/>
      <c r="RIC205" s="38"/>
      <c r="RID205" s="38"/>
      <c r="RIE205" s="38"/>
      <c r="RIF205" s="38"/>
      <c r="RIG205" s="38"/>
      <c r="RIH205" s="38"/>
      <c r="RII205" s="38"/>
      <c r="RIJ205" s="38"/>
      <c r="RIK205" s="38"/>
      <c r="RIL205" s="38"/>
      <c r="RIM205" s="38"/>
      <c r="RIN205" s="38"/>
      <c r="RIO205" s="38"/>
      <c r="RIP205" s="38"/>
      <c r="RIQ205" s="38"/>
      <c r="RIR205" s="38"/>
      <c r="RIS205" s="38"/>
      <c r="RIT205" s="38"/>
      <c r="RIU205" s="38"/>
      <c r="RIV205" s="38"/>
      <c r="RIW205" s="38"/>
      <c r="RIX205" s="38"/>
      <c r="RIY205" s="38"/>
      <c r="RIZ205" s="38"/>
      <c r="RJA205" s="38"/>
      <c r="RJB205" s="38"/>
      <c r="RJC205" s="38"/>
      <c r="RJD205" s="38"/>
      <c r="RJE205" s="38"/>
      <c r="RJF205" s="38"/>
      <c r="RJG205" s="38"/>
      <c r="RJH205" s="38"/>
      <c r="RJI205" s="38"/>
      <c r="RJJ205" s="38"/>
      <c r="RJK205" s="38"/>
      <c r="RJL205" s="38"/>
      <c r="RJM205" s="38"/>
      <c r="RJN205" s="38"/>
      <c r="RJO205" s="38"/>
      <c r="RJP205" s="38"/>
      <c r="RJQ205" s="38"/>
      <c r="RJR205" s="38"/>
      <c r="RJS205" s="38"/>
      <c r="RJT205" s="38"/>
      <c r="RJU205" s="38"/>
      <c r="RJV205" s="38"/>
      <c r="RJW205" s="38"/>
      <c r="RJX205" s="38"/>
      <c r="RJY205" s="38"/>
      <c r="RJZ205" s="38"/>
      <c r="RKA205" s="38"/>
      <c r="RKB205" s="38"/>
      <c r="RKC205" s="38"/>
      <c r="RKD205" s="38"/>
      <c r="RKE205" s="38"/>
      <c r="RKF205" s="38"/>
      <c r="RKG205" s="38"/>
      <c r="RKH205" s="38"/>
      <c r="RKI205" s="38"/>
      <c r="RKJ205" s="38"/>
      <c r="RKK205" s="38"/>
      <c r="RKL205" s="38"/>
      <c r="RKM205" s="38"/>
      <c r="RKN205" s="38"/>
      <c r="RKO205" s="38"/>
      <c r="RKP205" s="38"/>
      <c r="RKQ205" s="38"/>
      <c r="RKR205" s="38"/>
      <c r="RKS205" s="38"/>
      <c r="RKT205" s="38"/>
      <c r="RKU205" s="38"/>
      <c r="RKV205" s="38"/>
      <c r="RKW205" s="38"/>
      <c r="RKX205" s="38"/>
      <c r="RKY205" s="38"/>
      <c r="RKZ205" s="38"/>
      <c r="RLA205" s="38"/>
      <c r="RLB205" s="38"/>
      <c r="RLC205" s="38"/>
      <c r="RLD205" s="38"/>
      <c r="RLE205" s="38"/>
      <c r="RLF205" s="38"/>
      <c r="RLG205" s="38"/>
      <c r="RLH205" s="38"/>
      <c r="RLI205" s="38"/>
      <c r="RLJ205" s="38"/>
      <c r="RLK205" s="38"/>
      <c r="RLL205" s="38"/>
      <c r="RLM205" s="38"/>
      <c r="RLN205" s="38"/>
      <c r="RLO205" s="38"/>
      <c r="RLP205" s="38"/>
      <c r="RLQ205" s="38"/>
      <c r="RLR205" s="38"/>
      <c r="RLS205" s="38"/>
      <c r="RLT205" s="38"/>
      <c r="RLU205" s="38"/>
      <c r="RLV205" s="38"/>
      <c r="RLW205" s="38"/>
      <c r="RLX205" s="38"/>
      <c r="RLY205" s="38"/>
      <c r="RLZ205" s="38"/>
      <c r="RMA205" s="38"/>
      <c r="RMB205" s="38"/>
      <c r="RMC205" s="38"/>
      <c r="RMD205" s="38"/>
      <c r="RME205" s="38"/>
      <c r="RMF205" s="38"/>
      <c r="RMG205" s="38"/>
      <c r="RMH205" s="38"/>
      <c r="RMI205" s="38"/>
      <c r="RMJ205" s="38"/>
      <c r="RMK205" s="38"/>
      <c r="RML205" s="38"/>
      <c r="RMM205" s="38"/>
      <c r="RMN205" s="38"/>
      <c r="RMO205" s="38"/>
      <c r="RMP205" s="38"/>
      <c r="RMQ205" s="38"/>
      <c r="RMR205" s="38"/>
      <c r="RMS205" s="38"/>
      <c r="RMT205" s="38"/>
      <c r="RMU205" s="38"/>
      <c r="RMV205" s="38"/>
      <c r="RMW205" s="38"/>
      <c r="RMX205" s="38"/>
      <c r="RMY205" s="38"/>
      <c r="RMZ205" s="38"/>
      <c r="RNA205" s="38"/>
      <c r="RNB205" s="38"/>
      <c r="RNC205" s="38"/>
      <c r="RND205" s="38"/>
      <c r="RNE205" s="38"/>
      <c r="RNF205" s="38"/>
      <c r="RNG205" s="38"/>
      <c r="RNH205" s="38"/>
      <c r="RNI205" s="38"/>
      <c r="RNJ205" s="38"/>
      <c r="RNK205" s="38"/>
      <c r="RNL205" s="38"/>
      <c r="RNM205" s="38"/>
      <c r="RNN205" s="38"/>
      <c r="RNO205" s="38"/>
      <c r="RNP205" s="38"/>
      <c r="RNQ205" s="38"/>
      <c r="RNR205" s="38"/>
      <c r="RNS205" s="38"/>
      <c r="RNT205" s="38"/>
      <c r="RNU205" s="38"/>
      <c r="RNV205" s="38"/>
      <c r="RNW205" s="38"/>
      <c r="RNX205" s="38"/>
      <c r="RNY205" s="38"/>
      <c r="RNZ205" s="38"/>
      <c r="ROA205" s="38"/>
      <c r="ROB205" s="38"/>
      <c r="ROC205" s="38"/>
      <c r="ROD205" s="38"/>
      <c r="ROE205" s="38"/>
      <c r="ROF205" s="38"/>
      <c r="ROG205" s="38"/>
      <c r="ROH205" s="38"/>
      <c r="ROI205" s="38"/>
      <c r="ROJ205" s="38"/>
      <c r="ROK205" s="38"/>
      <c r="ROL205" s="38"/>
      <c r="ROM205" s="38"/>
      <c r="RON205" s="38"/>
      <c r="ROO205" s="38"/>
      <c r="ROP205" s="38"/>
      <c r="ROQ205" s="38"/>
      <c r="ROR205" s="38"/>
      <c r="ROS205" s="38"/>
      <c r="ROT205" s="38"/>
      <c r="ROU205" s="38"/>
      <c r="ROV205" s="38"/>
      <c r="ROW205" s="38"/>
      <c r="ROX205" s="38"/>
      <c r="ROY205" s="38"/>
      <c r="ROZ205" s="38"/>
      <c r="RPA205" s="38"/>
      <c r="RPB205" s="38"/>
      <c r="RPC205" s="38"/>
      <c r="RPD205" s="38"/>
      <c r="RPE205" s="38"/>
      <c r="RPF205" s="38"/>
      <c r="RPG205" s="38"/>
      <c r="RPH205" s="38"/>
      <c r="RPI205" s="38"/>
      <c r="RPJ205" s="38"/>
      <c r="RPK205" s="38"/>
      <c r="RPL205" s="38"/>
      <c r="RPM205" s="38"/>
      <c r="RPN205" s="38"/>
      <c r="RPO205" s="38"/>
      <c r="RPP205" s="38"/>
      <c r="RPQ205" s="38"/>
      <c r="RPR205" s="38"/>
      <c r="RPS205" s="38"/>
      <c r="RPT205" s="38"/>
      <c r="RPU205" s="38"/>
      <c r="RPV205" s="38"/>
      <c r="RPW205" s="38"/>
      <c r="RPX205" s="38"/>
      <c r="RPY205" s="38"/>
      <c r="RPZ205" s="38"/>
      <c r="RQA205" s="38"/>
      <c r="RQB205" s="38"/>
      <c r="RQC205" s="38"/>
      <c r="RQD205" s="38"/>
      <c r="RQE205" s="38"/>
      <c r="RQF205" s="38"/>
      <c r="RQG205" s="38"/>
      <c r="RQH205" s="38"/>
      <c r="RQI205" s="38"/>
      <c r="RQJ205" s="38"/>
      <c r="RQK205" s="38"/>
      <c r="RQL205" s="38"/>
      <c r="RQM205" s="38"/>
      <c r="RQN205" s="38"/>
      <c r="RQO205" s="38"/>
      <c r="RQP205" s="38"/>
      <c r="RQQ205" s="38"/>
      <c r="RQR205" s="38"/>
      <c r="RQS205" s="38"/>
      <c r="RQT205" s="38"/>
      <c r="RQU205" s="38"/>
      <c r="RQV205" s="38"/>
      <c r="RQW205" s="38"/>
      <c r="RQX205" s="38"/>
      <c r="RQY205" s="38"/>
      <c r="RQZ205" s="38"/>
      <c r="RRA205" s="38"/>
      <c r="RRB205" s="38"/>
      <c r="RRC205" s="38"/>
      <c r="RRD205" s="38"/>
      <c r="RRE205" s="38"/>
      <c r="RRF205" s="38"/>
      <c r="RRG205" s="38"/>
      <c r="RRH205" s="38"/>
      <c r="RRI205" s="38"/>
      <c r="RRJ205" s="38"/>
      <c r="RRK205" s="38"/>
      <c r="RRL205" s="38"/>
      <c r="RRM205" s="38"/>
      <c r="RRN205" s="38"/>
      <c r="RRO205" s="38"/>
      <c r="RRP205" s="38"/>
      <c r="RRQ205" s="38"/>
      <c r="RRR205" s="38"/>
      <c r="RRS205" s="38"/>
      <c r="RRT205" s="38"/>
      <c r="RRU205" s="38"/>
      <c r="RRV205" s="38"/>
      <c r="RRW205" s="38"/>
      <c r="RRX205" s="38"/>
      <c r="RRY205" s="38"/>
      <c r="RRZ205" s="38"/>
      <c r="RSA205" s="38"/>
      <c r="RSB205" s="38"/>
      <c r="RSC205" s="38"/>
      <c r="RSD205" s="38"/>
      <c r="RSE205" s="38"/>
      <c r="RSF205" s="38"/>
      <c r="RSG205" s="38"/>
      <c r="RSH205" s="38"/>
      <c r="RSI205" s="38"/>
      <c r="RSJ205" s="38"/>
      <c r="RSK205" s="38"/>
      <c r="RSL205" s="38"/>
      <c r="RSM205" s="38"/>
      <c r="RSN205" s="38"/>
      <c r="RSO205" s="38"/>
      <c r="RSP205" s="38"/>
      <c r="RSQ205" s="38"/>
      <c r="RSR205" s="38"/>
      <c r="RSS205" s="38"/>
      <c r="RST205" s="38"/>
      <c r="RSU205" s="38"/>
      <c r="RSV205" s="38"/>
      <c r="RSW205" s="38"/>
      <c r="RSX205" s="38"/>
      <c r="RSY205" s="38"/>
      <c r="RSZ205" s="38"/>
      <c r="RTA205" s="38"/>
      <c r="RTB205" s="38"/>
      <c r="RTC205" s="38"/>
      <c r="RTD205" s="38"/>
      <c r="RTE205" s="38"/>
      <c r="RTF205" s="38"/>
      <c r="RTG205" s="38"/>
      <c r="RTH205" s="38"/>
      <c r="RTI205" s="38"/>
      <c r="RTJ205" s="38"/>
      <c r="RTK205" s="38"/>
      <c r="RTL205" s="38"/>
      <c r="RTM205" s="38"/>
      <c r="RTN205" s="38"/>
      <c r="RTO205" s="38"/>
      <c r="RTP205" s="38"/>
      <c r="RTQ205" s="38"/>
      <c r="RTR205" s="38"/>
      <c r="RTS205" s="38"/>
      <c r="RTT205" s="38"/>
      <c r="RTU205" s="38"/>
      <c r="RTV205" s="38"/>
      <c r="RTW205" s="38"/>
      <c r="RTX205" s="38"/>
      <c r="RTY205" s="38"/>
      <c r="RTZ205" s="38"/>
      <c r="RUA205" s="38"/>
      <c r="RUB205" s="38"/>
      <c r="RUC205" s="38"/>
      <c r="RUD205" s="38"/>
      <c r="RUE205" s="38"/>
      <c r="RUF205" s="38"/>
      <c r="RUG205" s="38"/>
      <c r="RUH205" s="38"/>
      <c r="RUI205" s="38"/>
      <c r="RUJ205" s="38"/>
      <c r="RUK205" s="38"/>
      <c r="RUL205" s="38"/>
      <c r="RUM205" s="38"/>
      <c r="RUN205" s="38"/>
      <c r="RUO205" s="38"/>
      <c r="RUP205" s="38"/>
      <c r="RUQ205" s="38"/>
      <c r="RUR205" s="38"/>
      <c r="RUS205" s="38"/>
      <c r="RUT205" s="38"/>
      <c r="RUU205" s="38"/>
      <c r="RUV205" s="38"/>
      <c r="RUW205" s="38"/>
      <c r="RUX205" s="38"/>
      <c r="RUY205" s="38"/>
      <c r="RUZ205" s="38"/>
      <c r="RVA205" s="38"/>
      <c r="RVB205" s="38"/>
      <c r="RVC205" s="38"/>
      <c r="RVD205" s="38"/>
      <c r="RVE205" s="38"/>
      <c r="RVF205" s="38"/>
      <c r="RVG205" s="38"/>
      <c r="RVH205" s="38"/>
      <c r="RVI205" s="38"/>
      <c r="RVJ205" s="38"/>
      <c r="RVK205" s="38"/>
      <c r="RVL205" s="38"/>
      <c r="RVM205" s="38"/>
      <c r="RVN205" s="38"/>
      <c r="RVO205" s="38"/>
      <c r="RVP205" s="38"/>
      <c r="RVQ205" s="38"/>
      <c r="RVR205" s="38"/>
      <c r="RVS205" s="38"/>
      <c r="RVT205" s="38"/>
      <c r="RVU205" s="38"/>
      <c r="RVV205" s="38"/>
      <c r="RVW205" s="38"/>
      <c r="RVX205" s="38"/>
      <c r="RVY205" s="38"/>
      <c r="RVZ205" s="38"/>
      <c r="RWA205" s="38"/>
      <c r="RWB205" s="38"/>
      <c r="RWC205" s="38"/>
      <c r="RWD205" s="38"/>
      <c r="RWE205" s="38"/>
      <c r="RWF205" s="38"/>
      <c r="RWG205" s="38"/>
      <c r="RWH205" s="38"/>
      <c r="RWI205" s="38"/>
      <c r="RWJ205" s="38"/>
      <c r="RWK205" s="38"/>
      <c r="RWL205" s="38"/>
      <c r="RWM205" s="38"/>
      <c r="RWN205" s="38"/>
      <c r="RWO205" s="38"/>
      <c r="RWP205" s="38"/>
      <c r="RWQ205" s="38"/>
      <c r="RWR205" s="38"/>
      <c r="RWS205" s="38"/>
      <c r="RWT205" s="38"/>
      <c r="RWU205" s="38"/>
      <c r="RWV205" s="38"/>
      <c r="RWW205" s="38"/>
      <c r="RWX205" s="38"/>
      <c r="RWY205" s="38"/>
      <c r="RWZ205" s="38"/>
      <c r="RXA205" s="38"/>
      <c r="RXB205" s="38"/>
      <c r="RXC205" s="38"/>
      <c r="RXD205" s="38"/>
      <c r="RXE205" s="38"/>
      <c r="RXF205" s="38"/>
      <c r="RXG205" s="38"/>
      <c r="RXH205" s="38"/>
      <c r="RXI205" s="38"/>
      <c r="RXJ205" s="38"/>
      <c r="RXK205" s="38"/>
      <c r="RXL205" s="38"/>
      <c r="RXM205" s="38"/>
      <c r="RXN205" s="38"/>
      <c r="RXO205" s="38"/>
      <c r="RXP205" s="38"/>
      <c r="RXQ205" s="38"/>
      <c r="RXR205" s="38"/>
      <c r="RXS205" s="38"/>
      <c r="RXT205" s="38"/>
      <c r="RXU205" s="38"/>
      <c r="RXV205" s="38"/>
      <c r="RXW205" s="38"/>
      <c r="RXX205" s="38"/>
      <c r="RXY205" s="38"/>
      <c r="RXZ205" s="38"/>
      <c r="RYA205" s="38"/>
      <c r="RYB205" s="38"/>
      <c r="RYC205" s="38"/>
      <c r="RYD205" s="38"/>
      <c r="RYE205" s="38"/>
      <c r="RYF205" s="38"/>
      <c r="RYG205" s="38"/>
      <c r="RYH205" s="38"/>
      <c r="RYI205" s="38"/>
      <c r="RYJ205" s="38"/>
      <c r="RYK205" s="38"/>
      <c r="RYL205" s="38"/>
      <c r="RYM205" s="38"/>
      <c r="RYN205" s="38"/>
      <c r="RYO205" s="38"/>
      <c r="RYP205" s="38"/>
      <c r="RYQ205" s="38"/>
      <c r="RYR205" s="38"/>
      <c r="RYS205" s="38"/>
      <c r="RYT205" s="38"/>
      <c r="RYU205" s="38"/>
      <c r="RYV205" s="38"/>
      <c r="RYW205" s="38"/>
      <c r="RYX205" s="38"/>
      <c r="RYY205" s="38"/>
      <c r="RYZ205" s="38"/>
      <c r="RZA205" s="38"/>
      <c r="RZB205" s="38"/>
      <c r="RZC205" s="38"/>
      <c r="RZD205" s="38"/>
      <c r="RZE205" s="38"/>
      <c r="RZF205" s="38"/>
      <c r="RZG205" s="38"/>
      <c r="RZH205" s="38"/>
      <c r="RZI205" s="38"/>
      <c r="RZJ205" s="38"/>
      <c r="RZK205" s="38"/>
      <c r="RZL205" s="38"/>
      <c r="RZM205" s="38"/>
      <c r="RZN205" s="38"/>
      <c r="RZO205" s="38"/>
      <c r="RZP205" s="38"/>
      <c r="RZQ205" s="38"/>
      <c r="RZR205" s="38"/>
      <c r="RZS205" s="38"/>
      <c r="RZT205" s="38"/>
      <c r="RZU205" s="38"/>
      <c r="RZV205" s="38"/>
      <c r="RZW205" s="38"/>
      <c r="RZX205" s="38"/>
      <c r="RZY205" s="38"/>
      <c r="RZZ205" s="38"/>
      <c r="SAA205" s="38"/>
      <c r="SAB205" s="38"/>
      <c r="SAC205" s="38"/>
      <c r="SAD205" s="38"/>
      <c r="SAE205" s="38"/>
      <c r="SAF205" s="38"/>
      <c r="SAG205" s="38"/>
      <c r="SAH205" s="38"/>
      <c r="SAI205" s="38"/>
      <c r="SAJ205" s="38"/>
      <c r="SAK205" s="38"/>
      <c r="SAL205" s="38"/>
      <c r="SAM205" s="38"/>
      <c r="SAN205" s="38"/>
      <c r="SAO205" s="38"/>
      <c r="SAP205" s="38"/>
      <c r="SAQ205" s="38"/>
      <c r="SAR205" s="38"/>
      <c r="SAS205" s="38"/>
      <c r="SAT205" s="38"/>
      <c r="SAU205" s="38"/>
      <c r="SAV205" s="38"/>
      <c r="SAW205" s="38"/>
      <c r="SAX205" s="38"/>
      <c r="SAY205" s="38"/>
      <c r="SAZ205" s="38"/>
      <c r="SBA205" s="38"/>
      <c r="SBB205" s="38"/>
      <c r="SBC205" s="38"/>
      <c r="SBD205" s="38"/>
      <c r="SBE205" s="38"/>
      <c r="SBF205" s="38"/>
      <c r="SBG205" s="38"/>
      <c r="SBH205" s="38"/>
      <c r="SBI205" s="38"/>
      <c r="SBJ205" s="38"/>
      <c r="SBK205" s="38"/>
      <c r="SBL205" s="38"/>
      <c r="SBM205" s="38"/>
      <c r="SBN205" s="38"/>
      <c r="SBO205" s="38"/>
      <c r="SBP205" s="38"/>
      <c r="SBQ205" s="38"/>
      <c r="SBR205" s="38"/>
      <c r="SBS205" s="38"/>
      <c r="SBT205" s="38"/>
      <c r="SBU205" s="38"/>
      <c r="SBV205" s="38"/>
      <c r="SBW205" s="38"/>
      <c r="SBX205" s="38"/>
      <c r="SBY205" s="38"/>
      <c r="SBZ205" s="38"/>
      <c r="SCA205" s="38"/>
      <c r="SCB205" s="38"/>
      <c r="SCC205" s="38"/>
      <c r="SCD205" s="38"/>
      <c r="SCE205" s="38"/>
      <c r="SCF205" s="38"/>
      <c r="SCG205" s="38"/>
      <c r="SCH205" s="38"/>
      <c r="SCI205" s="38"/>
      <c r="SCJ205" s="38"/>
      <c r="SCK205" s="38"/>
      <c r="SCL205" s="38"/>
      <c r="SCM205" s="38"/>
      <c r="SCN205" s="38"/>
      <c r="SCO205" s="38"/>
      <c r="SCP205" s="38"/>
      <c r="SCQ205" s="38"/>
      <c r="SCR205" s="38"/>
      <c r="SCS205" s="38"/>
      <c r="SCT205" s="38"/>
      <c r="SCU205" s="38"/>
      <c r="SCV205" s="38"/>
      <c r="SCW205" s="38"/>
      <c r="SCX205" s="38"/>
      <c r="SCY205" s="38"/>
      <c r="SCZ205" s="38"/>
      <c r="SDA205" s="38"/>
      <c r="SDB205" s="38"/>
      <c r="SDC205" s="38"/>
      <c r="SDD205" s="38"/>
      <c r="SDE205" s="38"/>
      <c r="SDF205" s="38"/>
      <c r="SDG205" s="38"/>
      <c r="SDH205" s="38"/>
      <c r="SDI205" s="38"/>
      <c r="SDJ205" s="38"/>
      <c r="SDK205" s="38"/>
      <c r="SDL205" s="38"/>
      <c r="SDM205" s="38"/>
      <c r="SDN205" s="38"/>
      <c r="SDO205" s="38"/>
      <c r="SDP205" s="38"/>
      <c r="SDQ205" s="38"/>
      <c r="SDR205" s="38"/>
      <c r="SDS205" s="38"/>
      <c r="SDT205" s="38"/>
      <c r="SDU205" s="38"/>
      <c r="SDV205" s="38"/>
      <c r="SDW205" s="38"/>
      <c r="SDX205" s="38"/>
      <c r="SDY205" s="38"/>
      <c r="SDZ205" s="38"/>
      <c r="SEA205" s="38"/>
      <c r="SEB205" s="38"/>
      <c r="SEC205" s="38"/>
      <c r="SED205" s="38"/>
      <c r="SEE205" s="38"/>
      <c r="SEF205" s="38"/>
      <c r="SEG205" s="38"/>
      <c r="SEH205" s="38"/>
      <c r="SEI205" s="38"/>
      <c r="SEJ205" s="38"/>
      <c r="SEK205" s="38"/>
      <c r="SEL205" s="38"/>
      <c r="SEM205" s="38"/>
      <c r="SEN205" s="38"/>
      <c r="SEO205" s="38"/>
      <c r="SEP205" s="38"/>
      <c r="SEQ205" s="38"/>
      <c r="SER205" s="38"/>
      <c r="SES205" s="38"/>
      <c r="SET205" s="38"/>
      <c r="SEU205" s="38"/>
      <c r="SEV205" s="38"/>
      <c r="SEW205" s="38"/>
      <c r="SEX205" s="38"/>
      <c r="SEY205" s="38"/>
      <c r="SEZ205" s="38"/>
      <c r="SFA205" s="38"/>
      <c r="SFB205" s="38"/>
      <c r="SFC205" s="38"/>
      <c r="SFD205" s="38"/>
      <c r="SFE205" s="38"/>
      <c r="SFF205" s="38"/>
      <c r="SFG205" s="38"/>
      <c r="SFH205" s="38"/>
      <c r="SFI205" s="38"/>
      <c r="SFJ205" s="38"/>
      <c r="SFK205" s="38"/>
      <c r="SFL205" s="38"/>
      <c r="SFM205" s="38"/>
      <c r="SFN205" s="38"/>
      <c r="SFO205" s="38"/>
      <c r="SFP205" s="38"/>
      <c r="SFQ205" s="38"/>
      <c r="SFR205" s="38"/>
      <c r="SFS205" s="38"/>
      <c r="SFT205" s="38"/>
      <c r="SFU205" s="38"/>
      <c r="SFV205" s="38"/>
      <c r="SFW205" s="38"/>
      <c r="SFX205" s="38"/>
      <c r="SFY205" s="38"/>
      <c r="SFZ205" s="38"/>
      <c r="SGA205" s="38"/>
      <c r="SGB205" s="38"/>
      <c r="SGC205" s="38"/>
      <c r="SGD205" s="38"/>
      <c r="SGE205" s="38"/>
      <c r="SGF205" s="38"/>
      <c r="SGG205" s="38"/>
      <c r="SGH205" s="38"/>
      <c r="SGI205" s="38"/>
      <c r="SGJ205" s="38"/>
      <c r="SGK205" s="38"/>
      <c r="SGL205" s="38"/>
      <c r="SGM205" s="38"/>
      <c r="SGN205" s="38"/>
      <c r="SGO205" s="38"/>
      <c r="SGP205" s="38"/>
      <c r="SGQ205" s="38"/>
      <c r="SGR205" s="38"/>
      <c r="SGS205" s="38"/>
      <c r="SGT205" s="38"/>
      <c r="SGU205" s="38"/>
      <c r="SGV205" s="38"/>
      <c r="SGW205" s="38"/>
      <c r="SGX205" s="38"/>
      <c r="SGY205" s="38"/>
      <c r="SGZ205" s="38"/>
      <c r="SHA205" s="38"/>
      <c r="SHB205" s="38"/>
      <c r="SHC205" s="38"/>
      <c r="SHD205" s="38"/>
      <c r="SHE205" s="38"/>
      <c r="SHF205" s="38"/>
      <c r="SHG205" s="38"/>
      <c r="SHH205" s="38"/>
      <c r="SHI205" s="38"/>
      <c r="SHJ205" s="38"/>
      <c r="SHK205" s="38"/>
      <c r="SHL205" s="38"/>
      <c r="SHM205" s="38"/>
      <c r="SHN205" s="38"/>
      <c r="SHO205" s="38"/>
      <c r="SHP205" s="38"/>
      <c r="SHQ205" s="38"/>
      <c r="SHR205" s="38"/>
      <c r="SHS205" s="38"/>
      <c r="SHT205" s="38"/>
      <c r="SHU205" s="38"/>
      <c r="SHV205" s="38"/>
      <c r="SHW205" s="38"/>
      <c r="SHX205" s="38"/>
      <c r="SHY205" s="38"/>
      <c r="SHZ205" s="38"/>
      <c r="SIA205" s="38"/>
      <c r="SIB205" s="38"/>
      <c r="SIC205" s="38"/>
      <c r="SID205" s="38"/>
      <c r="SIE205" s="38"/>
      <c r="SIF205" s="38"/>
      <c r="SIG205" s="38"/>
      <c r="SIH205" s="38"/>
      <c r="SII205" s="38"/>
      <c r="SIJ205" s="38"/>
      <c r="SIK205" s="38"/>
      <c r="SIL205" s="38"/>
      <c r="SIM205" s="38"/>
      <c r="SIN205" s="38"/>
      <c r="SIO205" s="38"/>
      <c r="SIP205" s="38"/>
      <c r="SIQ205" s="38"/>
      <c r="SIR205" s="38"/>
      <c r="SIS205" s="38"/>
      <c r="SIT205" s="38"/>
      <c r="SIU205" s="38"/>
      <c r="SIV205" s="38"/>
      <c r="SIW205" s="38"/>
      <c r="SIX205" s="38"/>
      <c r="SIY205" s="38"/>
      <c r="SIZ205" s="38"/>
      <c r="SJA205" s="38"/>
      <c r="SJB205" s="38"/>
      <c r="SJC205" s="38"/>
      <c r="SJD205" s="38"/>
      <c r="SJE205" s="38"/>
      <c r="SJF205" s="38"/>
      <c r="SJG205" s="38"/>
      <c r="SJH205" s="38"/>
      <c r="SJI205" s="38"/>
      <c r="SJJ205" s="38"/>
      <c r="SJK205" s="38"/>
      <c r="SJL205" s="38"/>
      <c r="SJM205" s="38"/>
      <c r="SJN205" s="38"/>
      <c r="SJO205" s="38"/>
      <c r="SJP205" s="38"/>
      <c r="SJQ205" s="38"/>
      <c r="SJR205" s="38"/>
      <c r="SJS205" s="38"/>
      <c r="SJT205" s="38"/>
      <c r="SJU205" s="38"/>
      <c r="SJV205" s="38"/>
      <c r="SJW205" s="38"/>
      <c r="SJX205" s="38"/>
      <c r="SJY205" s="38"/>
      <c r="SJZ205" s="38"/>
      <c r="SKA205" s="38"/>
      <c r="SKB205" s="38"/>
      <c r="SKC205" s="38"/>
      <c r="SKD205" s="38"/>
      <c r="SKE205" s="38"/>
      <c r="SKF205" s="38"/>
      <c r="SKG205" s="38"/>
      <c r="SKH205" s="38"/>
      <c r="SKI205" s="38"/>
      <c r="SKJ205" s="38"/>
      <c r="SKK205" s="38"/>
      <c r="SKL205" s="38"/>
      <c r="SKM205" s="38"/>
      <c r="SKN205" s="38"/>
      <c r="SKO205" s="38"/>
      <c r="SKP205" s="38"/>
      <c r="SKQ205" s="38"/>
      <c r="SKR205" s="38"/>
      <c r="SKS205" s="38"/>
      <c r="SKT205" s="38"/>
      <c r="SKU205" s="38"/>
      <c r="SKV205" s="38"/>
      <c r="SKW205" s="38"/>
      <c r="SKX205" s="38"/>
      <c r="SKY205" s="38"/>
      <c r="SKZ205" s="38"/>
      <c r="SLA205" s="38"/>
      <c r="SLB205" s="38"/>
      <c r="SLC205" s="38"/>
      <c r="SLD205" s="38"/>
      <c r="SLE205" s="38"/>
      <c r="SLF205" s="38"/>
      <c r="SLG205" s="38"/>
      <c r="SLH205" s="38"/>
      <c r="SLI205" s="38"/>
      <c r="SLJ205" s="38"/>
      <c r="SLK205" s="38"/>
      <c r="SLL205" s="38"/>
      <c r="SLM205" s="38"/>
      <c r="SLN205" s="38"/>
      <c r="SLO205" s="38"/>
      <c r="SLP205" s="38"/>
      <c r="SLQ205" s="38"/>
      <c r="SLR205" s="38"/>
      <c r="SLS205" s="38"/>
      <c r="SLT205" s="38"/>
      <c r="SLU205" s="38"/>
      <c r="SLV205" s="38"/>
      <c r="SLW205" s="38"/>
      <c r="SLX205" s="38"/>
      <c r="SLY205" s="38"/>
      <c r="SLZ205" s="38"/>
      <c r="SMA205" s="38"/>
      <c r="SMB205" s="38"/>
      <c r="SMC205" s="38"/>
      <c r="SMD205" s="38"/>
      <c r="SME205" s="38"/>
      <c r="SMF205" s="38"/>
      <c r="SMG205" s="38"/>
      <c r="SMH205" s="38"/>
      <c r="SMI205" s="38"/>
      <c r="SMJ205" s="38"/>
      <c r="SMK205" s="38"/>
      <c r="SML205" s="38"/>
      <c r="SMM205" s="38"/>
      <c r="SMN205" s="38"/>
      <c r="SMO205" s="38"/>
      <c r="SMP205" s="38"/>
      <c r="SMQ205" s="38"/>
      <c r="SMR205" s="38"/>
      <c r="SMS205" s="38"/>
      <c r="SMT205" s="38"/>
      <c r="SMU205" s="38"/>
      <c r="SMV205" s="38"/>
      <c r="SMW205" s="38"/>
      <c r="SMX205" s="38"/>
      <c r="SMY205" s="38"/>
      <c r="SMZ205" s="38"/>
      <c r="SNA205" s="38"/>
      <c r="SNB205" s="38"/>
      <c r="SNC205" s="38"/>
      <c r="SND205" s="38"/>
      <c r="SNE205" s="38"/>
      <c r="SNF205" s="38"/>
      <c r="SNG205" s="38"/>
      <c r="SNH205" s="38"/>
      <c r="SNI205" s="38"/>
      <c r="SNJ205" s="38"/>
      <c r="SNK205" s="38"/>
      <c r="SNL205" s="38"/>
      <c r="SNM205" s="38"/>
      <c r="SNN205" s="38"/>
      <c r="SNO205" s="38"/>
      <c r="SNP205" s="38"/>
      <c r="SNQ205" s="38"/>
      <c r="SNR205" s="38"/>
      <c r="SNS205" s="38"/>
      <c r="SNT205" s="38"/>
      <c r="SNU205" s="38"/>
      <c r="SNV205" s="38"/>
      <c r="SNW205" s="38"/>
      <c r="SNX205" s="38"/>
      <c r="SNY205" s="38"/>
      <c r="SNZ205" s="38"/>
      <c r="SOA205" s="38"/>
      <c r="SOB205" s="38"/>
      <c r="SOC205" s="38"/>
      <c r="SOD205" s="38"/>
      <c r="SOE205" s="38"/>
      <c r="SOF205" s="38"/>
      <c r="SOG205" s="38"/>
      <c r="SOH205" s="38"/>
      <c r="SOI205" s="38"/>
      <c r="SOJ205" s="38"/>
      <c r="SOK205" s="38"/>
      <c r="SOL205" s="38"/>
      <c r="SOM205" s="38"/>
      <c r="SON205" s="38"/>
      <c r="SOO205" s="38"/>
      <c r="SOP205" s="38"/>
      <c r="SOQ205" s="38"/>
      <c r="SOR205" s="38"/>
      <c r="SOS205" s="38"/>
      <c r="SOT205" s="38"/>
      <c r="SOU205" s="38"/>
      <c r="SOV205" s="38"/>
      <c r="SOW205" s="38"/>
      <c r="SOX205" s="38"/>
      <c r="SOY205" s="38"/>
      <c r="SOZ205" s="38"/>
      <c r="SPA205" s="38"/>
      <c r="SPB205" s="38"/>
      <c r="SPC205" s="38"/>
      <c r="SPD205" s="38"/>
      <c r="SPE205" s="38"/>
      <c r="SPF205" s="38"/>
      <c r="SPG205" s="38"/>
      <c r="SPH205" s="38"/>
      <c r="SPI205" s="38"/>
      <c r="SPJ205" s="38"/>
      <c r="SPK205" s="38"/>
      <c r="SPL205" s="38"/>
      <c r="SPM205" s="38"/>
      <c r="SPN205" s="38"/>
      <c r="SPO205" s="38"/>
      <c r="SPP205" s="38"/>
      <c r="SPQ205" s="38"/>
      <c r="SPR205" s="38"/>
      <c r="SPS205" s="38"/>
      <c r="SPT205" s="38"/>
      <c r="SPU205" s="38"/>
      <c r="SPV205" s="38"/>
      <c r="SPW205" s="38"/>
      <c r="SPX205" s="38"/>
      <c r="SPY205" s="38"/>
      <c r="SPZ205" s="38"/>
      <c r="SQA205" s="38"/>
      <c r="SQB205" s="38"/>
      <c r="SQC205" s="38"/>
      <c r="SQD205" s="38"/>
      <c r="SQE205" s="38"/>
      <c r="SQF205" s="38"/>
      <c r="SQG205" s="38"/>
      <c r="SQH205" s="38"/>
      <c r="SQI205" s="38"/>
      <c r="SQJ205" s="38"/>
      <c r="SQK205" s="38"/>
      <c r="SQL205" s="38"/>
      <c r="SQM205" s="38"/>
      <c r="SQN205" s="38"/>
      <c r="SQO205" s="38"/>
      <c r="SQP205" s="38"/>
      <c r="SQQ205" s="38"/>
      <c r="SQR205" s="38"/>
      <c r="SQS205" s="38"/>
      <c r="SQT205" s="38"/>
      <c r="SQU205" s="38"/>
      <c r="SQV205" s="38"/>
      <c r="SQW205" s="38"/>
      <c r="SQX205" s="38"/>
      <c r="SQY205" s="38"/>
      <c r="SQZ205" s="38"/>
      <c r="SRA205" s="38"/>
      <c r="SRB205" s="38"/>
      <c r="SRC205" s="38"/>
      <c r="SRD205" s="38"/>
      <c r="SRE205" s="38"/>
      <c r="SRF205" s="38"/>
      <c r="SRG205" s="38"/>
      <c r="SRH205" s="38"/>
      <c r="SRI205" s="38"/>
      <c r="SRJ205" s="38"/>
      <c r="SRK205" s="38"/>
      <c r="SRL205" s="38"/>
      <c r="SRM205" s="38"/>
      <c r="SRN205" s="38"/>
      <c r="SRO205" s="38"/>
      <c r="SRP205" s="38"/>
      <c r="SRQ205" s="38"/>
      <c r="SRR205" s="38"/>
      <c r="SRS205" s="38"/>
      <c r="SRT205" s="38"/>
      <c r="SRU205" s="38"/>
      <c r="SRV205" s="38"/>
      <c r="SRW205" s="38"/>
      <c r="SRX205" s="38"/>
      <c r="SRY205" s="38"/>
      <c r="SRZ205" s="38"/>
      <c r="SSA205" s="38"/>
      <c r="SSB205" s="38"/>
      <c r="SSC205" s="38"/>
      <c r="SSD205" s="38"/>
      <c r="SSE205" s="38"/>
      <c r="SSF205" s="38"/>
      <c r="SSG205" s="38"/>
      <c r="SSH205" s="38"/>
      <c r="SSI205" s="38"/>
      <c r="SSJ205" s="38"/>
      <c r="SSK205" s="38"/>
      <c r="SSL205" s="38"/>
      <c r="SSM205" s="38"/>
      <c r="SSN205" s="38"/>
      <c r="SSO205" s="38"/>
      <c r="SSP205" s="38"/>
      <c r="SSQ205" s="38"/>
      <c r="SSR205" s="38"/>
      <c r="SSS205" s="38"/>
      <c r="SST205" s="38"/>
      <c r="SSU205" s="38"/>
      <c r="SSV205" s="38"/>
      <c r="SSW205" s="38"/>
      <c r="SSX205" s="38"/>
      <c r="SSY205" s="38"/>
      <c r="SSZ205" s="38"/>
      <c r="STA205" s="38"/>
      <c r="STB205" s="38"/>
      <c r="STC205" s="38"/>
      <c r="STD205" s="38"/>
      <c r="STE205" s="38"/>
      <c r="STF205" s="38"/>
      <c r="STG205" s="38"/>
      <c r="STH205" s="38"/>
      <c r="STI205" s="38"/>
      <c r="STJ205" s="38"/>
      <c r="STK205" s="38"/>
      <c r="STL205" s="38"/>
      <c r="STM205" s="38"/>
      <c r="STN205" s="38"/>
      <c r="STO205" s="38"/>
      <c r="STP205" s="38"/>
      <c r="STQ205" s="38"/>
      <c r="STR205" s="38"/>
      <c r="STS205" s="38"/>
      <c r="STT205" s="38"/>
      <c r="STU205" s="38"/>
      <c r="STV205" s="38"/>
      <c r="STW205" s="38"/>
      <c r="STX205" s="38"/>
      <c r="STY205" s="38"/>
      <c r="STZ205" s="38"/>
      <c r="SUA205" s="38"/>
      <c r="SUB205" s="38"/>
      <c r="SUC205" s="38"/>
      <c r="SUD205" s="38"/>
      <c r="SUE205" s="38"/>
      <c r="SUF205" s="38"/>
      <c r="SUG205" s="38"/>
      <c r="SUH205" s="38"/>
      <c r="SUI205" s="38"/>
      <c r="SUJ205" s="38"/>
      <c r="SUK205" s="38"/>
      <c r="SUL205" s="38"/>
      <c r="SUM205" s="38"/>
      <c r="SUN205" s="38"/>
      <c r="SUO205" s="38"/>
      <c r="SUP205" s="38"/>
      <c r="SUQ205" s="38"/>
      <c r="SUR205" s="38"/>
      <c r="SUS205" s="38"/>
      <c r="SUT205" s="38"/>
      <c r="SUU205" s="38"/>
      <c r="SUV205" s="38"/>
      <c r="SUW205" s="38"/>
      <c r="SUX205" s="38"/>
      <c r="SUY205" s="38"/>
      <c r="SUZ205" s="38"/>
      <c r="SVA205" s="38"/>
      <c r="SVB205" s="38"/>
      <c r="SVC205" s="38"/>
      <c r="SVD205" s="38"/>
      <c r="SVE205" s="38"/>
      <c r="SVF205" s="38"/>
      <c r="SVG205" s="38"/>
      <c r="SVH205" s="38"/>
      <c r="SVI205" s="38"/>
      <c r="SVJ205" s="38"/>
      <c r="SVK205" s="38"/>
      <c r="SVL205" s="38"/>
      <c r="SVM205" s="38"/>
      <c r="SVN205" s="38"/>
      <c r="SVO205" s="38"/>
      <c r="SVP205" s="38"/>
      <c r="SVQ205" s="38"/>
      <c r="SVR205" s="38"/>
      <c r="SVS205" s="38"/>
      <c r="SVT205" s="38"/>
      <c r="SVU205" s="38"/>
      <c r="SVV205" s="38"/>
      <c r="SVW205" s="38"/>
      <c r="SVX205" s="38"/>
      <c r="SVY205" s="38"/>
      <c r="SVZ205" s="38"/>
      <c r="SWA205" s="38"/>
      <c r="SWB205" s="38"/>
      <c r="SWC205" s="38"/>
      <c r="SWD205" s="38"/>
      <c r="SWE205" s="38"/>
      <c r="SWF205" s="38"/>
      <c r="SWG205" s="38"/>
      <c r="SWH205" s="38"/>
      <c r="SWI205" s="38"/>
      <c r="SWJ205" s="38"/>
      <c r="SWK205" s="38"/>
      <c r="SWL205" s="38"/>
      <c r="SWM205" s="38"/>
      <c r="SWN205" s="38"/>
      <c r="SWO205" s="38"/>
      <c r="SWP205" s="38"/>
      <c r="SWQ205" s="38"/>
      <c r="SWR205" s="38"/>
      <c r="SWS205" s="38"/>
      <c r="SWT205" s="38"/>
      <c r="SWU205" s="38"/>
      <c r="SWV205" s="38"/>
      <c r="SWW205" s="38"/>
      <c r="SWX205" s="38"/>
      <c r="SWY205" s="38"/>
      <c r="SWZ205" s="38"/>
      <c r="SXA205" s="38"/>
      <c r="SXB205" s="38"/>
      <c r="SXC205" s="38"/>
      <c r="SXD205" s="38"/>
      <c r="SXE205" s="38"/>
      <c r="SXF205" s="38"/>
      <c r="SXG205" s="38"/>
      <c r="SXH205" s="38"/>
      <c r="SXI205" s="38"/>
      <c r="SXJ205" s="38"/>
      <c r="SXK205" s="38"/>
      <c r="SXL205" s="38"/>
      <c r="SXM205" s="38"/>
      <c r="SXN205" s="38"/>
      <c r="SXO205" s="38"/>
      <c r="SXP205" s="38"/>
      <c r="SXQ205" s="38"/>
      <c r="SXR205" s="38"/>
      <c r="SXS205" s="38"/>
      <c r="SXT205" s="38"/>
      <c r="SXU205" s="38"/>
      <c r="SXV205" s="38"/>
      <c r="SXW205" s="38"/>
      <c r="SXX205" s="38"/>
      <c r="SXY205" s="38"/>
      <c r="SXZ205" s="38"/>
      <c r="SYA205" s="38"/>
      <c r="SYB205" s="38"/>
      <c r="SYC205" s="38"/>
      <c r="SYD205" s="38"/>
      <c r="SYE205" s="38"/>
      <c r="SYF205" s="38"/>
      <c r="SYG205" s="38"/>
      <c r="SYH205" s="38"/>
      <c r="SYI205" s="38"/>
      <c r="SYJ205" s="38"/>
      <c r="SYK205" s="38"/>
      <c r="SYL205" s="38"/>
      <c r="SYM205" s="38"/>
      <c r="SYN205" s="38"/>
      <c r="SYO205" s="38"/>
      <c r="SYP205" s="38"/>
      <c r="SYQ205" s="38"/>
      <c r="SYR205" s="38"/>
      <c r="SYS205" s="38"/>
      <c r="SYT205" s="38"/>
      <c r="SYU205" s="38"/>
      <c r="SYV205" s="38"/>
      <c r="SYW205" s="38"/>
      <c r="SYX205" s="38"/>
      <c r="SYY205" s="38"/>
      <c r="SYZ205" s="38"/>
      <c r="SZA205" s="38"/>
      <c r="SZB205" s="38"/>
      <c r="SZC205" s="38"/>
      <c r="SZD205" s="38"/>
      <c r="SZE205" s="38"/>
      <c r="SZF205" s="38"/>
      <c r="SZG205" s="38"/>
      <c r="SZH205" s="38"/>
      <c r="SZI205" s="38"/>
      <c r="SZJ205" s="38"/>
      <c r="SZK205" s="38"/>
      <c r="SZL205" s="38"/>
      <c r="SZM205" s="38"/>
      <c r="SZN205" s="38"/>
      <c r="SZO205" s="38"/>
      <c r="SZP205" s="38"/>
      <c r="SZQ205" s="38"/>
      <c r="SZR205" s="38"/>
      <c r="SZS205" s="38"/>
      <c r="SZT205" s="38"/>
      <c r="SZU205" s="38"/>
      <c r="SZV205" s="38"/>
      <c r="SZW205" s="38"/>
      <c r="SZX205" s="38"/>
      <c r="SZY205" s="38"/>
      <c r="SZZ205" s="38"/>
      <c r="TAA205" s="38"/>
      <c r="TAB205" s="38"/>
      <c r="TAC205" s="38"/>
      <c r="TAD205" s="38"/>
      <c r="TAE205" s="38"/>
      <c r="TAF205" s="38"/>
      <c r="TAG205" s="38"/>
      <c r="TAH205" s="38"/>
      <c r="TAI205" s="38"/>
      <c r="TAJ205" s="38"/>
      <c r="TAK205" s="38"/>
      <c r="TAL205" s="38"/>
      <c r="TAM205" s="38"/>
      <c r="TAN205" s="38"/>
      <c r="TAO205" s="38"/>
      <c r="TAP205" s="38"/>
      <c r="TAQ205" s="38"/>
      <c r="TAR205" s="38"/>
      <c r="TAS205" s="38"/>
      <c r="TAT205" s="38"/>
      <c r="TAU205" s="38"/>
      <c r="TAV205" s="38"/>
      <c r="TAW205" s="38"/>
      <c r="TAX205" s="38"/>
      <c r="TAY205" s="38"/>
      <c r="TAZ205" s="38"/>
      <c r="TBA205" s="38"/>
      <c r="TBB205" s="38"/>
      <c r="TBC205" s="38"/>
      <c r="TBD205" s="38"/>
      <c r="TBE205" s="38"/>
      <c r="TBF205" s="38"/>
      <c r="TBG205" s="38"/>
      <c r="TBH205" s="38"/>
      <c r="TBI205" s="38"/>
      <c r="TBJ205" s="38"/>
      <c r="TBK205" s="38"/>
      <c r="TBL205" s="38"/>
      <c r="TBM205" s="38"/>
      <c r="TBN205" s="38"/>
      <c r="TBO205" s="38"/>
      <c r="TBP205" s="38"/>
      <c r="TBQ205" s="38"/>
      <c r="TBR205" s="38"/>
      <c r="TBS205" s="38"/>
      <c r="TBT205" s="38"/>
      <c r="TBU205" s="38"/>
      <c r="TBV205" s="38"/>
      <c r="TBW205" s="38"/>
      <c r="TBX205" s="38"/>
      <c r="TBY205" s="38"/>
      <c r="TBZ205" s="38"/>
      <c r="TCA205" s="38"/>
      <c r="TCB205" s="38"/>
      <c r="TCC205" s="38"/>
      <c r="TCD205" s="38"/>
      <c r="TCE205" s="38"/>
      <c r="TCF205" s="38"/>
      <c r="TCG205" s="38"/>
      <c r="TCH205" s="38"/>
      <c r="TCI205" s="38"/>
      <c r="TCJ205" s="38"/>
      <c r="TCK205" s="38"/>
      <c r="TCL205" s="38"/>
      <c r="TCM205" s="38"/>
      <c r="TCN205" s="38"/>
      <c r="TCO205" s="38"/>
      <c r="TCP205" s="38"/>
      <c r="TCQ205" s="38"/>
      <c r="TCR205" s="38"/>
      <c r="TCS205" s="38"/>
      <c r="TCT205" s="38"/>
      <c r="TCU205" s="38"/>
      <c r="TCV205" s="38"/>
      <c r="TCW205" s="38"/>
      <c r="TCX205" s="38"/>
      <c r="TCY205" s="38"/>
      <c r="TCZ205" s="38"/>
      <c r="TDA205" s="38"/>
      <c r="TDB205" s="38"/>
      <c r="TDC205" s="38"/>
      <c r="TDD205" s="38"/>
      <c r="TDE205" s="38"/>
      <c r="TDF205" s="38"/>
      <c r="TDG205" s="38"/>
      <c r="TDH205" s="38"/>
      <c r="TDI205" s="38"/>
      <c r="TDJ205" s="38"/>
      <c r="TDK205" s="38"/>
      <c r="TDL205" s="38"/>
      <c r="TDM205" s="38"/>
      <c r="TDN205" s="38"/>
      <c r="TDO205" s="38"/>
      <c r="TDP205" s="38"/>
      <c r="TDQ205" s="38"/>
      <c r="TDR205" s="38"/>
      <c r="TDS205" s="38"/>
      <c r="TDT205" s="38"/>
      <c r="TDU205" s="38"/>
      <c r="TDV205" s="38"/>
      <c r="TDW205" s="38"/>
      <c r="TDX205" s="38"/>
      <c r="TDY205" s="38"/>
      <c r="TDZ205" s="38"/>
      <c r="TEA205" s="38"/>
      <c r="TEB205" s="38"/>
      <c r="TEC205" s="38"/>
      <c r="TED205" s="38"/>
      <c r="TEE205" s="38"/>
      <c r="TEF205" s="38"/>
      <c r="TEG205" s="38"/>
      <c r="TEH205" s="38"/>
      <c r="TEI205" s="38"/>
      <c r="TEJ205" s="38"/>
      <c r="TEK205" s="38"/>
      <c r="TEL205" s="38"/>
      <c r="TEM205" s="38"/>
      <c r="TEN205" s="38"/>
      <c r="TEO205" s="38"/>
      <c r="TEP205" s="38"/>
      <c r="TEQ205" s="38"/>
      <c r="TER205" s="38"/>
      <c r="TES205" s="38"/>
      <c r="TET205" s="38"/>
      <c r="TEU205" s="38"/>
      <c r="TEV205" s="38"/>
      <c r="TEW205" s="38"/>
      <c r="TEX205" s="38"/>
      <c r="TEY205" s="38"/>
      <c r="TEZ205" s="38"/>
      <c r="TFA205" s="38"/>
      <c r="TFB205" s="38"/>
      <c r="TFC205" s="38"/>
      <c r="TFD205" s="38"/>
      <c r="TFE205" s="38"/>
      <c r="TFF205" s="38"/>
      <c r="TFG205" s="38"/>
      <c r="TFH205" s="38"/>
      <c r="TFI205" s="38"/>
      <c r="TFJ205" s="38"/>
      <c r="TFK205" s="38"/>
      <c r="TFL205" s="38"/>
      <c r="TFM205" s="38"/>
      <c r="TFN205" s="38"/>
      <c r="TFO205" s="38"/>
      <c r="TFP205" s="38"/>
      <c r="TFQ205" s="38"/>
      <c r="TFR205" s="38"/>
      <c r="TFS205" s="38"/>
      <c r="TFT205" s="38"/>
      <c r="TFU205" s="38"/>
      <c r="TFV205" s="38"/>
      <c r="TFW205" s="38"/>
      <c r="TFX205" s="38"/>
      <c r="TFY205" s="38"/>
      <c r="TFZ205" s="38"/>
      <c r="TGA205" s="38"/>
      <c r="TGB205" s="38"/>
      <c r="TGC205" s="38"/>
      <c r="TGD205" s="38"/>
      <c r="TGE205" s="38"/>
      <c r="TGF205" s="38"/>
      <c r="TGG205" s="38"/>
      <c r="TGH205" s="38"/>
      <c r="TGI205" s="38"/>
      <c r="TGJ205" s="38"/>
      <c r="TGK205" s="38"/>
      <c r="TGL205" s="38"/>
      <c r="TGM205" s="38"/>
      <c r="TGN205" s="38"/>
      <c r="TGO205" s="38"/>
      <c r="TGP205" s="38"/>
      <c r="TGQ205" s="38"/>
      <c r="TGR205" s="38"/>
      <c r="TGS205" s="38"/>
      <c r="TGT205" s="38"/>
      <c r="TGU205" s="38"/>
      <c r="TGV205" s="38"/>
      <c r="TGW205" s="38"/>
      <c r="TGX205" s="38"/>
      <c r="TGY205" s="38"/>
      <c r="TGZ205" s="38"/>
      <c r="THA205" s="38"/>
      <c r="THB205" s="38"/>
      <c r="THC205" s="38"/>
      <c r="THD205" s="38"/>
      <c r="THE205" s="38"/>
      <c r="THF205" s="38"/>
      <c r="THG205" s="38"/>
      <c r="THH205" s="38"/>
      <c r="THI205" s="38"/>
      <c r="THJ205" s="38"/>
      <c r="THK205" s="38"/>
      <c r="THL205" s="38"/>
      <c r="THM205" s="38"/>
      <c r="THN205" s="38"/>
      <c r="THO205" s="38"/>
      <c r="THP205" s="38"/>
      <c r="THQ205" s="38"/>
      <c r="THR205" s="38"/>
      <c r="THS205" s="38"/>
      <c r="THT205" s="38"/>
      <c r="THU205" s="38"/>
      <c r="THV205" s="38"/>
      <c r="THW205" s="38"/>
      <c r="THX205" s="38"/>
      <c r="THY205" s="38"/>
      <c r="THZ205" s="38"/>
      <c r="TIA205" s="38"/>
      <c r="TIB205" s="38"/>
      <c r="TIC205" s="38"/>
      <c r="TID205" s="38"/>
      <c r="TIE205" s="38"/>
      <c r="TIF205" s="38"/>
      <c r="TIG205" s="38"/>
      <c r="TIH205" s="38"/>
      <c r="TII205" s="38"/>
      <c r="TIJ205" s="38"/>
      <c r="TIK205" s="38"/>
      <c r="TIL205" s="38"/>
      <c r="TIM205" s="38"/>
      <c r="TIN205" s="38"/>
      <c r="TIO205" s="38"/>
      <c r="TIP205" s="38"/>
      <c r="TIQ205" s="38"/>
      <c r="TIR205" s="38"/>
      <c r="TIS205" s="38"/>
      <c r="TIT205" s="38"/>
      <c r="TIU205" s="38"/>
      <c r="TIV205" s="38"/>
      <c r="TIW205" s="38"/>
      <c r="TIX205" s="38"/>
      <c r="TIY205" s="38"/>
      <c r="TIZ205" s="38"/>
      <c r="TJA205" s="38"/>
      <c r="TJB205" s="38"/>
      <c r="TJC205" s="38"/>
      <c r="TJD205" s="38"/>
      <c r="TJE205" s="38"/>
      <c r="TJF205" s="38"/>
      <c r="TJG205" s="38"/>
      <c r="TJH205" s="38"/>
      <c r="TJI205" s="38"/>
      <c r="TJJ205" s="38"/>
      <c r="TJK205" s="38"/>
      <c r="TJL205" s="38"/>
      <c r="TJM205" s="38"/>
      <c r="TJN205" s="38"/>
      <c r="TJO205" s="38"/>
      <c r="TJP205" s="38"/>
      <c r="TJQ205" s="38"/>
      <c r="TJR205" s="38"/>
      <c r="TJS205" s="38"/>
      <c r="TJT205" s="38"/>
      <c r="TJU205" s="38"/>
      <c r="TJV205" s="38"/>
      <c r="TJW205" s="38"/>
      <c r="TJX205" s="38"/>
      <c r="TJY205" s="38"/>
      <c r="TJZ205" s="38"/>
      <c r="TKA205" s="38"/>
      <c r="TKB205" s="38"/>
      <c r="TKC205" s="38"/>
      <c r="TKD205" s="38"/>
      <c r="TKE205" s="38"/>
      <c r="TKF205" s="38"/>
      <c r="TKG205" s="38"/>
      <c r="TKH205" s="38"/>
      <c r="TKI205" s="38"/>
      <c r="TKJ205" s="38"/>
      <c r="TKK205" s="38"/>
      <c r="TKL205" s="38"/>
      <c r="TKM205" s="38"/>
      <c r="TKN205" s="38"/>
      <c r="TKO205" s="38"/>
      <c r="TKP205" s="38"/>
      <c r="TKQ205" s="38"/>
      <c r="TKR205" s="38"/>
      <c r="TKS205" s="38"/>
      <c r="TKT205" s="38"/>
      <c r="TKU205" s="38"/>
      <c r="TKV205" s="38"/>
      <c r="TKW205" s="38"/>
      <c r="TKX205" s="38"/>
      <c r="TKY205" s="38"/>
      <c r="TKZ205" s="38"/>
      <c r="TLA205" s="38"/>
      <c r="TLB205" s="38"/>
      <c r="TLC205" s="38"/>
      <c r="TLD205" s="38"/>
      <c r="TLE205" s="38"/>
      <c r="TLF205" s="38"/>
      <c r="TLG205" s="38"/>
      <c r="TLH205" s="38"/>
      <c r="TLI205" s="38"/>
      <c r="TLJ205" s="38"/>
      <c r="TLK205" s="38"/>
      <c r="TLL205" s="38"/>
      <c r="TLM205" s="38"/>
      <c r="TLN205" s="38"/>
      <c r="TLO205" s="38"/>
      <c r="TLP205" s="38"/>
      <c r="TLQ205" s="38"/>
      <c r="TLR205" s="38"/>
      <c r="TLS205" s="38"/>
      <c r="TLT205" s="38"/>
      <c r="TLU205" s="38"/>
      <c r="TLV205" s="38"/>
      <c r="TLW205" s="38"/>
      <c r="TLX205" s="38"/>
      <c r="TLY205" s="38"/>
      <c r="TLZ205" s="38"/>
      <c r="TMA205" s="38"/>
      <c r="TMB205" s="38"/>
      <c r="TMC205" s="38"/>
      <c r="TMD205" s="38"/>
      <c r="TME205" s="38"/>
      <c r="TMF205" s="38"/>
      <c r="TMG205" s="38"/>
      <c r="TMH205" s="38"/>
      <c r="TMI205" s="38"/>
      <c r="TMJ205" s="38"/>
      <c r="TMK205" s="38"/>
      <c r="TML205" s="38"/>
      <c r="TMM205" s="38"/>
      <c r="TMN205" s="38"/>
      <c r="TMO205" s="38"/>
      <c r="TMP205" s="38"/>
      <c r="TMQ205" s="38"/>
      <c r="TMR205" s="38"/>
      <c r="TMS205" s="38"/>
      <c r="TMT205" s="38"/>
      <c r="TMU205" s="38"/>
      <c r="TMV205" s="38"/>
      <c r="TMW205" s="38"/>
      <c r="TMX205" s="38"/>
      <c r="TMY205" s="38"/>
      <c r="TMZ205" s="38"/>
      <c r="TNA205" s="38"/>
      <c r="TNB205" s="38"/>
      <c r="TNC205" s="38"/>
      <c r="TND205" s="38"/>
      <c r="TNE205" s="38"/>
      <c r="TNF205" s="38"/>
      <c r="TNG205" s="38"/>
      <c r="TNH205" s="38"/>
      <c r="TNI205" s="38"/>
      <c r="TNJ205" s="38"/>
      <c r="TNK205" s="38"/>
      <c r="TNL205" s="38"/>
      <c r="TNM205" s="38"/>
      <c r="TNN205" s="38"/>
      <c r="TNO205" s="38"/>
      <c r="TNP205" s="38"/>
      <c r="TNQ205" s="38"/>
      <c r="TNR205" s="38"/>
      <c r="TNS205" s="38"/>
      <c r="TNT205" s="38"/>
      <c r="TNU205" s="38"/>
      <c r="TNV205" s="38"/>
      <c r="TNW205" s="38"/>
      <c r="TNX205" s="38"/>
      <c r="TNY205" s="38"/>
      <c r="TNZ205" s="38"/>
      <c r="TOA205" s="38"/>
      <c r="TOB205" s="38"/>
      <c r="TOC205" s="38"/>
      <c r="TOD205" s="38"/>
      <c r="TOE205" s="38"/>
      <c r="TOF205" s="38"/>
      <c r="TOG205" s="38"/>
      <c r="TOH205" s="38"/>
      <c r="TOI205" s="38"/>
      <c r="TOJ205" s="38"/>
      <c r="TOK205" s="38"/>
      <c r="TOL205" s="38"/>
      <c r="TOM205" s="38"/>
      <c r="TON205" s="38"/>
      <c r="TOO205" s="38"/>
      <c r="TOP205" s="38"/>
      <c r="TOQ205" s="38"/>
      <c r="TOR205" s="38"/>
      <c r="TOS205" s="38"/>
      <c r="TOT205" s="38"/>
      <c r="TOU205" s="38"/>
      <c r="TOV205" s="38"/>
      <c r="TOW205" s="38"/>
      <c r="TOX205" s="38"/>
      <c r="TOY205" s="38"/>
      <c r="TOZ205" s="38"/>
      <c r="TPA205" s="38"/>
      <c r="TPB205" s="38"/>
      <c r="TPC205" s="38"/>
      <c r="TPD205" s="38"/>
      <c r="TPE205" s="38"/>
      <c r="TPF205" s="38"/>
      <c r="TPG205" s="38"/>
      <c r="TPH205" s="38"/>
      <c r="TPI205" s="38"/>
      <c r="TPJ205" s="38"/>
      <c r="TPK205" s="38"/>
      <c r="TPL205" s="38"/>
      <c r="TPM205" s="38"/>
      <c r="TPN205" s="38"/>
      <c r="TPO205" s="38"/>
      <c r="TPP205" s="38"/>
      <c r="TPQ205" s="38"/>
      <c r="TPR205" s="38"/>
      <c r="TPS205" s="38"/>
      <c r="TPT205" s="38"/>
      <c r="TPU205" s="38"/>
      <c r="TPV205" s="38"/>
      <c r="TPW205" s="38"/>
      <c r="TPX205" s="38"/>
      <c r="TPY205" s="38"/>
      <c r="TPZ205" s="38"/>
      <c r="TQA205" s="38"/>
      <c r="TQB205" s="38"/>
      <c r="TQC205" s="38"/>
      <c r="TQD205" s="38"/>
      <c r="TQE205" s="38"/>
      <c r="TQF205" s="38"/>
      <c r="TQG205" s="38"/>
      <c r="TQH205" s="38"/>
      <c r="TQI205" s="38"/>
      <c r="TQJ205" s="38"/>
      <c r="TQK205" s="38"/>
      <c r="TQL205" s="38"/>
      <c r="TQM205" s="38"/>
      <c r="TQN205" s="38"/>
      <c r="TQO205" s="38"/>
      <c r="TQP205" s="38"/>
      <c r="TQQ205" s="38"/>
      <c r="TQR205" s="38"/>
      <c r="TQS205" s="38"/>
      <c r="TQT205" s="38"/>
      <c r="TQU205" s="38"/>
      <c r="TQV205" s="38"/>
      <c r="TQW205" s="38"/>
      <c r="TQX205" s="38"/>
      <c r="TQY205" s="38"/>
      <c r="TQZ205" s="38"/>
      <c r="TRA205" s="38"/>
      <c r="TRB205" s="38"/>
      <c r="TRC205" s="38"/>
      <c r="TRD205" s="38"/>
      <c r="TRE205" s="38"/>
      <c r="TRF205" s="38"/>
      <c r="TRG205" s="38"/>
      <c r="TRH205" s="38"/>
      <c r="TRI205" s="38"/>
      <c r="TRJ205" s="38"/>
      <c r="TRK205" s="38"/>
      <c r="TRL205" s="38"/>
      <c r="TRM205" s="38"/>
      <c r="TRN205" s="38"/>
      <c r="TRO205" s="38"/>
      <c r="TRP205" s="38"/>
      <c r="TRQ205" s="38"/>
      <c r="TRR205" s="38"/>
      <c r="TRS205" s="38"/>
      <c r="TRT205" s="38"/>
      <c r="TRU205" s="38"/>
      <c r="TRV205" s="38"/>
      <c r="TRW205" s="38"/>
      <c r="TRX205" s="38"/>
      <c r="TRY205" s="38"/>
      <c r="TRZ205" s="38"/>
      <c r="TSA205" s="38"/>
      <c r="TSB205" s="38"/>
      <c r="TSC205" s="38"/>
      <c r="TSD205" s="38"/>
      <c r="TSE205" s="38"/>
      <c r="TSF205" s="38"/>
      <c r="TSG205" s="38"/>
      <c r="TSH205" s="38"/>
      <c r="TSI205" s="38"/>
      <c r="TSJ205" s="38"/>
      <c r="TSK205" s="38"/>
      <c r="TSL205" s="38"/>
      <c r="TSM205" s="38"/>
      <c r="TSN205" s="38"/>
      <c r="TSO205" s="38"/>
      <c r="TSP205" s="38"/>
      <c r="TSQ205" s="38"/>
      <c r="TSR205" s="38"/>
      <c r="TSS205" s="38"/>
      <c r="TST205" s="38"/>
      <c r="TSU205" s="38"/>
      <c r="TSV205" s="38"/>
      <c r="TSW205" s="38"/>
      <c r="TSX205" s="38"/>
      <c r="TSY205" s="38"/>
      <c r="TSZ205" s="38"/>
      <c r="TTA205" s="38"/>
      <c r="TTB205" s="38"/>
      <c r="TTC205" s="38"/>
      <c r="TTD205" s="38"/>
      <c r="TTE205" s="38"/>
      <c r="TTF205" s="38"/>
      <c r="TTG205" s="38"/>
      <c r="TTH205" s="38"/>
      <c r="TTI205" s="38"/>
      <c r="TTJ205" s="38"/>
      <c r="TTK205" s="38"/>
      <c r="TTL205" s="38"/>
      <c r="TTM205" s="38"/>
      <c r="TTN205" s="38"/>
      <c r="TTO205" s="38"/>
      <c r="TTP205" s="38"/>
      <c r="TTQ205" s="38"/>
      <c r="TTR205" s="38"/>
      <c r="TTS205" s="38"/>
      <c r="TTT205" s="38"/>
      <c r="TTU205" s="38"/>
      <c r="TTV205" s="38"/>
      <c r="TTW205" s="38"/>
      <c r="TTX205" s="38"/>
      <c r="TTY205" s="38"/>
      <c r="TTZ205" s="38"/>
      <c r="TUA205" s="38"/>
      <c r="TUB205" s="38"/>
      <c r="TUC205" s="38"/>
      <c r="TUD205" s="38"/>
      <c r="TUE205" s="38"/>
      <c r="TUF205" s="38"/>
      <c r="TUG205" s="38"/>
      <c r="TUH205" s="38"/>
      <c r="TUI205" s="38"/>
      <c r="TUJ205" s="38"/>
      <c r="TUK205" s="38"/>
      <c r="TUL205" s="38"/>
      <c r="TUM205" s="38"/>
      <c r="TUN205" s="38"/>
      <c r="TUO205" s="38"/>
      <c r="TUP205" s="38"/>
      <c r="TUQ205" s="38"/>
      <c r="TUR205" s="38"/>
      <c r="TUS205" s="38"/>
      <c r="TUT205" s="38"/>
      <c r="TUU205" s="38"/>
      <c r="TUV205" s="38"/>
      <c r="TUW205" s="38"/>
      <c r="TUX205" s="38"/>
      <c r="TUY205" s="38"/>
      <c r="TUZ205" s="38"/>
      <c r="TVA205" s="38"/>
      <c r="TVB205" s="38"/>
      <c r="TVC205" s="38"/>
      <c r="TVD205" s="38"/>
      <c r="TVE205" s="38"/>
      <c r="TVF205" s="38"/>
      <c r="TVG205" s="38"/>
      <c r="TVH205" s="38"/>
      <c r="TVI205" s="38"/>
      <c r="TVJ205" s="38"/>
      <c r="TVK205" s="38"/>
      <c r="TVL205" s="38"/>
      <c r="TVM205" s="38"/>
      <c r="TVN205" s="38"/>
      <c r="TVO205" s="38"/>
      <c r="TVP205" s="38"/>
      <c r="TVQ205" s="38"/>
      <c r="TVR205" s="38"/>
      <c r="TVS205" s="38"/>
      <c r="TVT205" s="38"/>
      <c r="TVU205" s="38"/>
      <c r="TVV205" s="38"/>
      <c r="TVW205" s="38"/>
      <c r="TVX205" s="38"/>
      <c r="TVY205" s="38"/>
      <c r="TVZ205" s="38"/>
      <c r="TWA205" s="38"/>
      <c r="TWB205" s="38"/>
      <c r="TWC205" s="38"/>
      <c r="TWD205" s="38"/>
      <c r="TWE205" s="38"/>
      <c r="TWF205" s="38"/>
      <c r="TWG205" s="38"/>
      <c r="TWH205" s="38"/>
      <c r="TWI205" s="38"/>
      <c r="TWJ205" s="38"/>
      <c r="TWK205" s="38"/>
      <c r="TWL205" s="38"/>
      <c r="TWM205" s="38"/>
      <c r="TWN205" s="38"/>
      <c r="TWO205" s="38"/>
      <c r="TWP205" s="38"/>
      <c r="TWQ205" s="38"/>
      <c r="TWR205" s="38"/>
      <c r="TWS205" s="38"/>
      <c r="TWT205" s="38"/>
      <c r="TWU205" s="38"/>
      <c r="TWV205" s="38"/>
      <c r="TWW205" s="38"/>
      <c r="TWX205" s="38"/>
      <c r="TWY205" s="38"/>
      <c r="TWZ205" s="38"/>
      <c r="TXA205" s="38"/>
      <c r="TXB205" s="38"/>
      <c r="TXC205" s="38"/>
      <c r="TXD205" s="38"/>
      <c r="TXE205" s="38"/>
      <c r="TXF205" s="38"/>
      <c r="TXG205" s="38"/>
      <c r="TXH205" s="38"/>
      <c r="TXI205" s="38"/>
      <c r="TXJ205" s="38"/>
      <c r="TXK205" s="38"/>
      <c r="TXL205" s="38"/>
      <c r="TXM205" s="38"/>
      <c r="TXN205" s="38"/>
      <c r="TXO205" s="38"/>
      <c r="TXP205" s="38"/>
      <c r="TXQ205" s="38"/>
      <c r="TXR205" s="38"/>
      <c r="TXS205" s="38"/>
      <c r="TXT205" s="38"/>
      <c r="TXU205" s="38"/>
      <c r="TXV205" s="38"/>
      <c r="TXW205" s="38"/>
      <c r="TXX205" s="38"/>
      <c r="TXY205" s="38"/>
      <c r="TXZ205" s="38"/>
      <c r="TYA205" s="38"/>
      <c r="TYB205" s="38"/>
      <c r="TYC205" s="38"/>
      <c r="TYD205" s="38"/>
      <c r="TYE205" s="38"/>
      <c r="TYF205" s="38"/>
      <c r="TYG205" s="38"/>
      <c r="TYH205" s="38"/>
      <c r="TYI205" s="38"/>
      <c r="TYJ205" s="38"/>
      <c r="TYK205" s="38"/>
      <c r="TYL205" s="38"/>
      <c r="TYM205" s="38"/>
      <c r="TYN205" s="38"/>
      <c r="TYO205" s="38"/>
      <c r="TYP205" s="38"/>
      <c r="TYQ205" s="38"/>
      <c r="TYR205" s="38"/>
      <c r="TYS205" s="38"/>
      <c r="TYT205" s="38"/>
      <c r="TYU205" s="38"/>
      <c r="TYV205" s="38"/>
      <c r="TYW205" s="38"/>
      <c r="TYX205" s="38"/>
      <c r="TYY205" s="38"/>
      <c r="TYZ205" s="38"/>
      <c r="TZA205" s="38"/>
      <c r="TZB205" s="38"/>
      <c r="TZC205" s="38"/>
      <c r="TZD205" s="38"/>
      <c r="TZE205" s="38"/>
      <c r="TZF205" s="38"/>
      <c r="TZG205" s="38"/>
      <c r="TZH205" s="38"/>
      <c r="TZI205" s="38"/>
      <c r="TZJ205" s="38"/>
      <c r="TZK205" s="38"/>
      <c r="TZL205" s="38"/>
      <c r="TZM205" s="38"/>
      <c r="TZN205" s="38"/>
      <c r="TZO205" s="38"/>
      <c r="TZP205" s="38"/>
      <c r="TZQ205" s="38"/>
      <c r="TZR205" s="38"/>
      <c r="TZS205" s="38"/>
      <c r="TZT205" s="38"/>
      <c r="TZU205" s="38"/>
      <c r="TZV205" s="38"/>
      <c r="TZW205" s="38"/>
      <c r="TZX205" s="38"/>
      <c r="TZY205" s="38"/>
      <c r="TZZ205" s="38"/>
      <c r="UAA205" s="38"/>
      <c r="UAB205" s="38"/>
      <c r="UAC205" s="38"/>
      <c r="UAD205" s="38"/>
      <c r="UAE205" s="38"/>
      <c r="UAF205" s="38"/>
      <c r="UAG205" s="38"/>
      <c r="UAH205" s="38"/>
      <c r="UAI205" s="38"/>
      <c r="UAJ205" s="38"/>
      <c r="UAK205" s="38"/>
      <c r="UAL205" s="38"/>
      <c r="UAM205" s="38"/>
      <c r="UAN205" s="38"/>
      <c r="UAO205" s="38"/>
      <c r="UAP205" s="38"/>
      <c r="UAQ205" s="38"/>
      <c r="UAR205" s="38"/>
      <c r="UAS205" s="38"/>
      <c r="UAT205" s="38"/>
      <c r="UAU205" s="38"/>
      <c r="UAV205" s="38"/>
      <c r="UAW205" s="38"/>
      <c r="UAX205" s="38"/>
      <c r="UAY205" s="38"/>
      <c r="UAZ205" s="38"/>
      <c r="UBA205" s="38"/>
      <c r="UBB205" s="38"/>
      <c r="UBC205" s="38"/>
      <c r="UBD205" s="38"/>
      <c r="UBE205" s="38"/>
      <c r="UBF205" s="38"/>
      <c r="UBG205" s="38"/>
      <c r="UBH205" s="38"/>
      <c r="UBI205" s="38"/>
      <c r="UBJ205" s="38"/>
      <c r="UBK205" s="38"/>
      <c r="UBL205" s="38"/>
      <c r="UBM205" s="38"/>
      <c r="UBN205" s="38"/>
      <c r="UBO205" s="38"/>
      <c r="UBP205" s="38"/>
      <c r="UBQ205" s="38"/>
      <c r="UBR205" s="38"/>
      <c r="UBS205" s="38"/>
      <c r="UBT205" s="38"/>
      <c r="UBU205" s="38"/>
      <c r="UBV205" s="38"/>
      <c r="UBW205" s="38"/>
      <c r="UBX205" s="38"/>
      <c r="UBY205" s="38"/>
      <c r="UBZ205" s="38"/>
      <c r="UCA205" s="38"/>
      <c r="UCB205" s="38"/>
      <c r="UCC205" s="38"/>
      <c r="UCD205" s="38"/>
      <c r="UCE205" s="38"/>
      <c r="UCF205" s="38"/>
      <c r="UCG205" s="38"/>
      <c r="UCH205" s="38"/>
      <c r="UCI205" s="38"/>
      <c r="UCJ205" s="38"/>
      <c r="UCK205" s="38"/>
      <c r="UCL205" s="38"/>
      <c r="UCM205" s="38"/>
      <c r="UCN205" s="38"/>
      <c r="UCO205" s="38"/>
      <c r="UCP205" s="38"/>
      <c r="UCQ205" s="38"/>
      <c r="UCR205" s="38"/>
      <c r="UCS205" s="38"/>
      <c r="UCT205" s="38"/>
      <c r="UCU205" s="38"/>
      <c r="UCV205" s="38"/>
      <c r="UCW205" s="38"/>
      <c r="UCX205" s="38"/>
      <c r="UCY205" s="38"/>
      <c r="UCZ205" s="38"/>
      <c r="UDA205" s="38"/>
      <c r="UDB205" s="38"/>
      <c r="UDC205" s="38"/>
      <c r="UDD205" s="38"/>
      <c r="UDE205" s="38"/>
      <c r="UDF205" s="38"/>
      <c r="UDG205" s="38"/>
      <c r="UDH205" s="38"/>
      <c r="UDI205" s="38"/>
      <c r="UDJ205" s="38"/>
      <c r="UDK205" s="38"/>
      <c r="UDL205" s="38"/>
      <c r="UDM205" s="38"/>
      <c r="UDN205" s="38"/>
      <c r="UDO205" s="38"/>
      <c r="UDP205" s="38"/>
      <c r="UDQ205" s="38"/>
      <c r="UDR205" s="38"/>
      <c r="UDS205" s="38"/>
      <c r="UDT205" s="38"/>
      <c r="UDU205" s="38"/>
      <c r="UDV205" s="38"/>
      <c r="UDW205" s="38"/>
      <c r="UDX205" s="38"/>
      <c r="UDY205" s="38"/>
      <c r="UDZ205" s="38"/>
      <c r="UEA205" s="38"/>
      <c r="UEB205" s="38"/>
      <c r="UEC205" s="38"/>
      <c r="UED205" s="38"/>
      <c r="UEE205" s="38"/>
      <c r="UEF205" s="38"/>
      <c r="UEG205" s="38"/>
      <c r="UEH205" s="38"/>
      <c r="UEI205" s="38"/>
      <c r="UEJ205" s="38"/>
      <c r="UEK205" s="38"/>
      <c r="UEL205" s="38"/>
      <c r="UEM205" s="38"/>
      <c r="UEN205" s="38"/>
      <c r="UEO205" s="38"/>
      <c r="UEP205" s="38"/>
      <c r="UEQ205" s="38"/>
      <c r="UER205" s="38"/>
      <c r="UES205" s="38"/>
      <c r="UET205" s="38"/>
      <c r="UEU205" s="38"/>
      <c r="UEV205" s="38"/>
      <c r="UEW205" s="38"/>
      <c r="UEX205" s="38"/>
      <c r="UEY205" s="38"/>
      <c r="UEZ205" s="38"/>
      <c r="UFA205" s="38"/>
      <c r="UFB205" s="38"/>
      <c r="UFC205" s="38"/>
      <c r="UFD205" s="38"/>
      <c r="UFE205" s="38"/>
      <c r="UFF205" s="38"/>
      <c r="UFG205" s="38"/>
      <c r="UFH205" s="38"/>
      <c r="UFI205" s="38"/>
      <c r="UFJ205" s="38"/>
      <c r="UFK205" s="38"/>
      <c r="UFL205" s="38"/>
      <c r="UFM205" s="38"/>
      <c r="UFN205" s="38"/>
      <c r="UFO205" s="38"/>
      <c r="UFP205" s="38"/>
      <c r="UFQ205" s="38"/>
      <c r="UFR205" s="38"/>
      <c r="UFS205" s="38"/>
      <c r="UFT205" s="38"/>
      <c r="UFU205" s="38"/>
      <c r="UFV205" s="38"/>
      <c r="UFW205" s="38"/>
      <c r="UFX205" s="38"/>
      <c r="UFY205" s="38"/>
      <c r="UFZ205" s="38"/>
      <c r="UGA205" s="38"/>
      <c r="UGB205" s="38"/>
      <c r="UGC205" s="38"/>
      <c r="UGD205" s="38"/>
      <c r="UGE205" s="38"/>
      <c r="UGF205" s="38"/>
      <c r="UGG205" s="38"/>
      <c r="UGH205" s="38"/>
      <c r="UGI205" s="38"/>
      <c r="UGJ205" s="38"/>
      <c r="UGK205" s="38"/>
      <c r="UGL205" s="38"/>
      <c r="UGM205" s="38"/>
      <c r="UGN205" s="38"/>
      <c r="UGO205" s="38"/>
      <c r="UGP205" s="38"/>
      <c r="UGQ205" s="38"/>
      <c r="UGR205" s="38"/>
      <c r="UGS205" s="38"/>
      <c r="UGT205" s="38"/>
      <c r="UGU205" s="38"/>
      <c r="UGV205" s="38"/>
      <c r="UGW205" s="38"/>
      <c r="UGX205" s="38"/>
      <c r="UGY205" s="38"/>
      <c r="UGZ205" s="38"/>
      <c r="UHA205" s="38"/>
      <c r="UHB205" s="38"/>
      <c r="UHC205" s="38"/>
      <c r="UHD205" s="38"/>
      <c r="UHE205" s="38"/>
      <c r="UHF205" s="38"/>
      <c r="UHG205" s="38"/>
      <c r="UHH205" s="38"/>
      <c r="UHI205" s="38"/>
      <c r="UHJ205" s="38"/>
      <c r="UHK205" s="38"/>
      <c r="UHL205" s="38"/>
      <c r="UHM205" s="38"/>
      <c r="UHN205" s="38"/>
      <c r="UHO205" s="38"/>
      <c r="UHP205" s="38"/>
      <c r="UHQ205" s="38"/>
      <c r="UHR205" s="38"/>
      <c r="UHS205" s="38"/>
      <c r="UHT205" s="38"/>
      <c r="UHU205" s="38"/>
      <c r="UHV205" s="38"/>
      <c r="UHW205" s="38"/>
      <c r="UHX205" s="38"/>
      <c r="UHY205" s="38"/>
      <c r="UHZ205" s="38"/>
      <c r="UIA205" s="38"/>
      <c r="UIB205" s="38"/>
      <c r="UIC205" s="38"/>
      <c r="UID205" s="38"/>
      <c r="UIE205" s="38"/>
      <c r="UIF205" s="38"/>
      <c r="UIG205" s="38"/>
      <c r="UIH205" s="38"/>
      <c r="UII205" s="38"/>
      <c r="UIJ205" s="38"/>
      <c r="UIK205" s="38"/>
      <c r="UIL205" s="38"/>
      <c r="UIM205" s="38"/>
      <c r="UIN205" s="38"/>
      <c r="UIO205" s="38"/>
      <c r="UIP205" s="38"/>
      <c r="UIQ205" s="38"/>
      <c r="UIR205" s="38"/>
      <c r="UIS205" s="38"/>
      <c r="UIT205" s="38"/>
      <c r="UIU205" s="38"/>
      <c r="UIV205" s="38"/>
      <c r="UIW205" s="38"/>
      <c r="UIX205" s="38"/>
      <c r="UIY205" s="38"/>
      <c r="UIZ205" s="38"/>
      <c r="UJA205" s="38"/>
      <c r="UJB205" s="38"/>
      <c r="UJC205" s="38"/>
      <c r="UJD205" s="38"/>
      <c r="UJE205" s="38"/>
      <c r="UJF205" s="38"/>
      <c r="UJG205" s="38"/>
      <c r="UJH205" s="38"/>
      <c r="UJI205" s="38"/>
      <c r="UJJ205" s="38"/>
      <c r="UJK205" s="38"/>
      <c r="UJL205" s="38"/>
      <c r="UJM205" s="38"/>
      <c r="UJN205" s="38"/>
      <c r="UJO205" s="38"/>
      <c r="UJP205" s="38"/>
      <c r="UJQ205" s="38"/>
      <c r="UJR205" s="38"/>
      <c r="UJS205" s="38"/>
      <c r="UJT205" s="38"/>
      <c r="UJU205" s="38"/>
      <c r="UJV205" s="38"/>
      <c r="UJW205" s="38"/>
      <c r="UJX205" s="38"/>
      <c r="UJY205" s="38"/>
      <c r="UJZ205" s="38"/>
      <c r="UKA205" s="38"/>
      <c r="UKB205" s="38"/>
      <c r="UKC205" s="38"/>
      <c r="UKD205" s="38"/>
      <c r="UKE205" s="38"/>
      <c r="UKF205" s="38"/>
      <c r="UKG205" s="38"/>
      <c r="UKH205" s="38"/>
      <c r="UKI205" s="38"/>
      <c r="UKJ205" s="38"/>
      <c r="UKK205" s="38"/>
      <c r="UKL205" s="38"/>
      <c r="UKM205" s="38"/>
      <c r="UKN205" s="38"/>
      <c r="UKO205" s="38"/>
      <c r="UKP205" s="38"/>
      <c r="UKQ205" s="38"/>
      <c r="UKR205" s="38"/>
      <c r="UKS205" s="38"/>
      <c r="UKT205" s="38"/>
      <c r="UKU205" s="38"/>
      <c r="UKV205" s="38"/>
      <c r="UKW205" s="38"/>
      <c r="UKX205" s="38"/>
      <c r="UKY205" s="38"/>
      <c r="UKZ205" s="38"/>
      <c r="ULA205" s="38"/>
      <c r="ULB205" s="38"/>
      <c r="ULC205" s="38"/>
      <c r="ULD205" s="38"/>
      <c r="ULE205" s="38"/>
      <c r="ULF205" s="38"/>
      <c r="ULG205" s="38"/>
      <c r="ULH205" s="38"/>
      <c r="ULI205" s="38"/>
      <c r="ULJ205" s="38"/>
      <c r="ULK205" s="38"/>
      <c r="ULL205" s="38"/>
      <c r="ULM205" s="38"/>
      <c r="ULN205" s="38"/>
      <c r="ULO205" s="38"/>
      <c r="ULP205" s="38"/>
      <c r="ULQ205" s="38"/>
      <c r="ULR205" s="38"/>
      <c r="ULS205" s="38"/>
      <c r="ULT205" s="38"/>
      <c r="ULU205" s="38"/>
      <c r="ULV205" s="38"/>
      <c r="ULW205" s="38"/>
      <c r="ULX205" s="38"/>
      <c r="ULY205" s="38"/>
      <c r="ULZ205" s="38"/>
      <c r="UMA205" s="38"/>
      <c r="UMB205" s="38"/>
      <c r="UMC205" s="38"/>
      <c r="UMD205" s="38"/>
      <c r="UME205" s="38"/>
      <c r="UMF205" s="38"/>
      <c r="UMG205" s="38"/>
      <c r="UMH205" s="38"/>
      <c r="UMI205" s="38"/>
      <c r="UMJ205" s="38"/>
      <c r="UMK205" s="38"/>
      <c r="UML205" s="38"/>
      <c r="UMM205" s="38"/>
      <c r="UMN205" s="38"/>
      <c r="UMO205" s="38"/>
      <c r="UMP205" s="38"/>
      <c r="UMQ205" s="38"/>
      <c r="UMR205" s="38"/>
      <c r="UMS205" s="38"/>
      <c r="UMT205" s="38"/>
      <c r="UMU205" s="38"/>
      <c r="UMV205" s="38"/>
      <c r="UMW205" s="38"/>
      <c r="UMX205" s="38"/>
      <c r="UMY205" s="38"/>
      <c r="UMZ205" s="38"/>
      <c r="UNA205" s="38"/>
      <c r="UNB205" s="38"/>
      <c r="UNC205" s="38"/>
      <c r="UND205" s="38"/>
      <c r="UNE205" s="38"/>
      <c r="UNF205" s="38"/>
      <c r="UNG205" s="38"/>
      <c r="UNH205" s="38"/>
      <c r="UNI205" s="38"/>
      <c r="UNJ205" s="38"/>
      <c r="UNK205" s="38"/>
      <c r="UNL205" s="38"/>
      <c r="UNM205" s="38"/>
      <c r="UNN205" s="38"/>
      <c r="UNO205" s="38"/>
      <c r="UNP205" s="38"/>
      <c r="UNQ205" s="38"/>
      <c r="UNR205" s="38"/>
      <c r="UNS205" s="38"/>
      <c r="UNT205" s="38"/>
      <c r="UNU205" s="38"/>
      <c r="UNV205" s="38"/>
      <c r="UNW205" s="38"/>
      <c r="UNX205" s="38"/>
      <c r="UNY205" s="38"/>
      <c r="UNZ205" s="38"/>
      <c r="UOA205" s="38"/>
      <c r="UOB205" s="38"/>
      <c r="UOC205" s="38"/>
      <c r="UOD205" s="38"/>
      <c r="UOE205" s="38"/>
      <c r="UOF205" s="38"/>
      <c r="UOG205" s="38"/>
      <c r="UOH205" s="38"/>
      <c r="UOI205" s="38"/>
      <c r="UOJ205" s="38"/>
      <c r="UOK205" s="38"/>
      <c r="UOL205" s="38"/>
      <c r="UOM205" s="38"/>
      <c r="UON205" s="38"/>
      <c r="UOO205" s="38"/>
      <c r="UOP205" s="38"/>
      <c r="UOQ205" s="38"/>
      <c r="UOR205" s="38"/>
      <c r="UOS205" s="38"/>
      <c r="UOT205" s="38"/>
      <c r="UOU205" s="38"/>
      <c r="UOV205" s="38"/>
      <c r="UOW205" s="38"/>
      <c r="UOX205" s="38"/>
      <c r="UOY205" s="38"/>
      <c r="UOZ205" s="38"/>
      <c r="UPA205" s="38"/>
      <c r="UPB205" s="38"/>
      <c r="UPC205" s="38"/>
      <c r="UPD205" s="38"/>
      <c r="UPE205" s="38"/>
      <c r="UPF205" s="38"/>
      <c r="UPG205" s="38"/>
      <c r="UPH205" s="38"/>
      <c r="UPI205" s="38"/>
      <c r="UPJ205" s="38"/>
      <c r="UPK205" s="38"/>
      <c r="UPL205" s="38"/>
      <c r="UPM205" s="38"/>
      <c r="UPN205" s="38"/>
      <c r="UPO205" s="38"/>
      <c r="UPP205" s="38"/>
      <c r="UPQ205" s="38"/>
      <c r="UPR205" s="38"/>
      <c r="UPS205" s="38"/>
      <c r="UPT205" s="38"/>
      <c r="UPU205" s="38"/>
      <c r="UPV205" s="38"/>
      <c r="UPW205" s="38"/>
      <c r="UPX205" s="38"/>
      <c r="UPY205" s="38"/>
      <c r="UPZ205" s="38"/>
      <c r="UQA205" s="38"/>
      <c r="UQB205" s="38"/>
      <c r="UQC205" s="38"/>
      <c r="UQD205" s="38"/>
      <c r="UQE205" s="38"/>
      <c r="UQF205" s="38"/>
      <c r="UQG205" s="38"/>
      <c r="UQH205" s="38"/>
      <c r="UQI205" s="38"/>
      <c r="UQJ205" s="38"/>
      <c r="UQK205" s="38"/>
      <c r="UQL205" s="38"/>
      <c r="UQM205" s="38"/>
      <c r="UQN205" s="38"/>
      <c r="UQO205" s="38"/>
      <c r="UQP205" s="38"/>
      <c r="UQQ205" s="38"/>
      <c r="UQR205" s="38"/>
      <c r="UQS205" s="38"/>
      <c r="UQT205" s="38"/>
      <c r="UQU205" s="38"/>
      <c r="UQV205" s="38"/>
      <c r="UQW205" s="38"/>
      <c r="UQX205" s="38"/>
      <c r="UQY205" s="38"/>
      <c r="UQZ205" s="38"/>
      <c r="URA205" s="38"/>
      <c r="URB205" s="38"/>
      <c r="URC205" s="38"/>
      <c r="URD205" s="38"/>
      <c r="URE205" s="38"/>
      <c r="URF205" s="38"/>
      <c r="URG205" s="38"/>
      <c r="URH205" s="38"/>
      <c r="URI205" s="38"/>
      <c r="URJ205" s="38"/>
      <c r="URK205" s="38"/>
      <c r="URL205" s="38"/>
      <c r="URM205" s="38"/>
      <c r="URN205" s="38"/>
      <c r="URO205" s="38"/>
      <c r="URP205" s="38"/>
      <c r="URQ205" s="38"/>
      <c r="URR205" s="38"/>
      <c r="URS205" s="38"/>
      <c r="URT205" s="38"/>
      <c r="URU205" s="38"/>
      <c r="URV205" s="38"/>
      <c r="URW205" s="38"/>
      <c r="URX205" s="38"/>
      <c r="URY205" s="38"/>
      <c r="URZ205" s="38"/>
      <c r="USA205" s="38"/>
      <c r="USB205" s="38"/>
      <c r="USC205" s="38"/>
      <c r="USD205" s="38"/>
      <c r="USE205" s="38"/>
      <c r="USF205" s="38"/>
      <c r="USG205" s="38"/>
      <c r="USH205" s="38"/>
      <c r="USI205" s="38"/>
      <c r="USJ205" s="38"/>
      <c r="USK205" s="38"/>
      <c r="USL205" s="38"/>
      <c r="USM205" s="38"/>
      <c r="USN205" s="38"/>
      <c r="USO205" s="38"/>
      <c r="USP205" s="38"/>
      <c r="USQ205" s="38"/>
      <c r="USR205" s="38"/>
      <c r="USS205" s="38"/>
      <c r="UST205" s="38"/>
      <c r="USU205" s="38"/>
      <c r="USV205" s="38"/>
      <c r="USW205" s="38"/>
      <c r="USX205" s="38"/>
      <c r="USY205" s="38"/>
      <c r="USZ205" s="38"/>
      <c r="UTA205" s="38"/>
      <c r="UTB205" s="38"/>
      <c r="UTC205" s="38"/>
      <c r="UTD205" s="38"/>
      <c r="UTE205" s="38"/>
      <c r="UTF205" s="38"/>
      <c r="UTG205" s="38"/>
      <c r="UTH205" s="38"/>
      <c r="UTI205" s="38"/>
      <c r="UTJ205" s="38"/>
      <c r="UTK205" s="38"/>
      <c r="UTL205" s="38"/>
      <c r="UTM205" s="38"/>
      <c r="UTN205" s="38"/>
      <c r="UTO205" s="38"/>
      <c r="UTP205" s="38"/>
      <c r="UTQ205" s="38"/>
      <c r="UTR205" s="38"/>
      <c r="UTS205" s="38"/>
      <c r="UTT205" s="38"/>
      <c r="UTU205" s="38"/>
      <c r="UTV205" s="38"/>
      <c r="UTW205" s="38"/>
      <c r="UTX205" s="38"/>
      <c r="UTY205" s="38"/>
      <c r="UTZ205" s="38"/>
      <c r="UUA205" s="38"/>
      <c r="UUB205" s="38"/>
      <c r="UUC205" s="38"/>
      <c r="UUD205" s="38"/>
      <c r="UUE205" s="38"/>
      <c r="UUF205" s="38"/>
      <c r="UUG205" s="38"/>
      <c r="UUH205" s="38"/>
      <c r="UUI205" s="38"/>
      <c r="UUJ205" s="38"/>
      <c r="UUK205" s="38"/>
      <c r="UUL205" s="38"/>
      <c r="UUM205" s="38"/>
      <c r="UUN205" s="38"/>
      <c r="UUO205" s="38"/>
      <c r="UUP205" s="38"/>
      <c r="UUQ205" s="38"/>
      <c r="UUR205" s="38"/>
      <c r="UUS205" s="38"/>
      <c r="UUT205" s="38"/>
      <c r="UUU205" s="38"/>
      <c r="UUV205" s="38"/>
      <c r="UUW205" s="38"/>
      <c r="UUX205" s="38"/>
      <c r="UUY205" s="38"/>
      <c r="UUZ205" s="38"/>
      <c r="UVA205" s="38"/>
      <c r="UVB205" s="38"/>
      <c r="UVC205" s="38"/>
      <c r="UVD205" s="38"/>
      <c r="UVE205" s="38"/>
      <c r="UVF205" s="38"/>
      <c r="UVG205" s="38"/>
      <c r="UVH205" s="38"/>
      <c r="UVI205" s="38"/>
      <c r="UVJ205" s="38"/>
      <c r="UVK205" s="38"/>
      <c r="UVL205" s="38"/>
      <c r="UVM205" s="38"/>
      <c r="UVN205" s="38"/>
      <c r="UVO205" s="38"/>
      <c r="UVP205" s="38"/>
      <c r="UVQ205" s="38"/>
      <c r="UVR205" s="38"/>
      <c r="UVS205" s="38"/>
      <c r="UVT205" s="38"/>
      <c r="UVU205" s="38"/>
      <c r="UVV205" s="38"/>
      <c r="UVW205" s="38"/>
      <c r="UVX205" s="38"/>
      <c r="UVY205" s="38"/>
      <c r="UVZ205" s="38"/>
      <c r="UWA205" s="38"/>
      <c r="UWB205" s="38"/>
      <c r="UWC205" s="38"/>
      <c r="UWD205" s="38"/>
      <c r="UWE205" s="38"/>
      <c r="UWF205" s="38"/>
      <c r="UWG205" s="38"/>
      <c r="UWH205" s="38"/>
      <c r="UWI205" s="38"/>
      <c r="UWJ205" s="38"/>
      <c r="UWK205" s="38"/>
      <c r="UWL205" s="38"/>
      <c r="UWM205" s="38"/>
      <c r="UWN205" s="38"/>
      <c r="UWO205" s="38"/>
      <c r="UWP205" s="38"/>
      <c r="UWQ205" s="38"/>
      <c r="UWR205" s="38"/>
      <c r="UWS205" s="38"/>
      <c r="UWT205" s="38"/>
      <c r="UWU205" s="38"/>
      <c r="UWV205" s="38"/>
      <c r="UWW205" s="38"/>
      <c r="UWX205" s="38"/>
      <c r="UWY205" s="38"/>
      <c r="UWZ205" s="38"/>
      <c r="UXA205" s="38"/>
      <c r="UXB205" s="38"/>
      <c r="UXC205" s="38"/>
      <c r="UXD205" s="38"/>
      <c r="UXE205" s="38"/>
      <c r="UXF205" s="38"/>
      <c r="UXG205" s="38"/>
      <c r="UXH205" s="38"/>
      <c r="UXI205" s="38"/>
      <c r="UXJ205" s="38"/>
      <c r="UXK205" s="38"/>
      <c r="UXL205" s="38"/>
      <c r="UXM205" s="38"/>
      <c r="UXN205" s="38"/>
      <c r="UXO205" s="38"/>
      <c r="UXP205" s="38"/>
      <c r="UXQ205" s="38"/>
      <c r="UXR205" s="38"/>
      <c r="UXS205" s="38"/>
      <c r="UXT205" s="38"/>
      <c r="UXU205" s="38"/>
      <c r="UXV205" s="38"/>
      <c r="UXW205" s="38"/>
      <c r="UXX205" s="38"/>
      <c r="UXY205" s="38"/>
      <c r="UXZ205" s="38"/>
      <c r="UYA205" s="38"/>
      <c r="UYB205" s="38"/>
      <c r="UYC205" s="38"/>
      <c r="UYD205" s="38"/>
      <c r="UYE205" s="38"/>
      <c r="UYF205" s="38"/>
      <c r="UYG205" s="38"/>
      <c r="UYH205" s="38"/>
      <c r="UYI205" s="38"/>
      <c r="UYJ205" s="38"/>
      <c r="UYK205" s="38"/>
      <c r="UYL205" s="38"/>
      <c r="UYM205" s="38"/>
      <c r="UYN205" s="38"/>
      <c r="UYO205" s="38"/>
      <c r="UYP205" s="38"/>
      <c r="UYQ205" s="38"/>
      <c r="UYR205" s="38"/>
      <c r="UYS205" s="38"/>
      <c r="UYT205" s="38"/>
      <c r="UYU205" s="38"/>
      <c r="UYV205" s="38"/>
      <c r="UYW205" s="38"/>
      <c r="UYX205" s="38"/>
      <c r="UYY205" s="38"/>
      <c r="UYZ205" s="38"/>
      <c r="UZA205" s="38"/>
      <c r="UZB205" s="38"/>
      <c r="UZC205" s="38"/>
      <c r="UZD205" s="38"/>
      <c r="UZE205" s="38"/>
      <c r="UZF205" s="38"/>
      <c r="UZG205" s="38"/>
      <c r="UZH205" s="38"/>
      <c r="UZI205" s="38"/>
      <c r="UZJ205" s="38"/>
      <c r="UZK205" s="38"/>
      <c r="UZL205" s="38"/>
      <c r="UZM205" s="38"/>
      <c r="UZN205" s="38"/>
      <c r="UZO205" s="38"/>
      <c r="UZP205" s="38"/>
      <c r="UZQ205" s="38"/>
      <c r="UZR205" s="38"/>
      <c r="UZS205" s="38"/>
      <c r="UZT205" s="38"/>
      <c r="UZU205" s="38"/>
      <c r="UZV205" s="38"/>
      <c r="UZW205" s="38"/>
      <c r="UZX205" s="38"/>
      <c r="UZY205" s="38"/>
      <c r="UZZ205" s="38"/>
      <c r="VAA205" s="38"/>
      <c r="VAB205" s="38"/>
      <c r="VAC205" s="38"/>
      <c r="VAD205" s="38"/>
      <c r="VAE205" s="38"/>
      <c r="VAF205" s="38"/>
      <c r="VAG205" s="38"/>
      <c r="VAH205" s="38"/>
      <c r="VAI205" s="38"/>
      <c r="VAJ205" s="38"/>
      <c r="VAK205" s="38"/>
      <c r="VAL205" s="38"/>
      <c r="VAM205" s="38"/>
      <c r="VAN205" s="38"/>
      <c r="VAO205" s="38"/>
      <c r="VAP205" s="38"/>
      <c r="VAQ205" s="38"/>
      <c r="VAR205" s="38"/>
      <c r="VAS205" s="38"/>
      <c r="VAT205" s="38"/>
      <c r="VAU205" s="38"/>
      <c r="VAV205" s="38"/>
      <c r="VAW205" s="38"/>
      <c r="VAX205" s="38"/>
      <c r="VAY205" s="38"/>
      <c r="VAZ205" s="38"/>
      <c r="VBA205" s="38"/>
      <c r="VBB205" s="38"/>
      <c r="VBC205" s="38"/>
      <c r="VBD205" s="38"/>
      <c r="VBE205" s="38"/>
      <c r="VBF205" s="38"/>
      <c r="VBG205" s="38"/>
      <c r="VBH205" s="38"/>
      <c r="VBI205" s="38"/>
      <c r="VBJ205" s="38"/>
      <c r="VBK205" s="38"/>
      <c r="VBL205" s="38"/>
      <c r="VBM205" s="38"/>
      <c r="VBN205" s="38"/>
      <c r="VBO205" s="38"/>
      <c r="VBP205" s="38"/>
      <c r="VBQ205" s="38"/>
      <c r="VBR205" s="38"/>
      <c r="VBS205" s="38"/>
      <c r="VBT205" s="38"/>
      <c r="VBU205" s="38"/>
      <c r="VBV205" s="38"/>
      <c r="VBW205" s="38"/>
      <c r="VBX205" s="38"/>
      <c r="VBY205" s="38"/>
      <c r="VBZ205" s="38"/>
      <c r="VCA205" s="38"/>
      <c r="VCB205" s="38"/>
      <c r="VCC205" s="38"/>
      <c r="VCD205" s="38"/>
      <c r="VCE205" s="38"/>
      <c r="VCF205" s="38"/>
      <c r="VCG205" s="38"/>
      <c r="VCH205" s="38"/>
      <c r="VCI205" s="38"/>
      <c r="VCJ205" s="38"/>
      <c r="VCK205" s="38"/>
      <c r="VCL205" s="38"/>
      <c r="VCM205" s="38"/>
      <c r="VCN205" s="38"/>
      <c r="VCO205" s="38"/>
      <c r="VCP205" s="38"/>
      <c r="VCQ205" s="38"/>
      <c r="VCR205" s="38"/>
      <c r="VCS205" s="38"/>
      <c r="VCT205" s="38"/>
      <c r="VCU205" s="38"/>
      <c r="VCV205" s="38"/>
      <c r="VCW205" s="38"/>
      <c r="VCX205" s="38"/>
      <c r="VCY205" s="38"/>
      <c r="VCZ205" s="38"/>
      <c r="VDA205" s="38"/>
      <c r="VDB205" s="38"/>
      <c r="VDC205" s="38"/>
      <c r="VDD205" s="38"/>
      <c r="VDE205" s="38"/>
      <c r="VDF205" s="38"/>
      <c r="VDG205" s="38"/>
      <c r="VDH205" s="38"/>
      <c r="VDI205" s="38"/>
      <c r="VDJ205" s="38"/>
      <c r="VDK205" s="38"/>
      <c r="VDL205" s="38"/>
      <c r="VDM205" s="38"/>
      <c r="VDN205" s="38"/>
      <c r="VDO205" s="38"/>
      <c r="VDP205" s="38"/>
      <c r="VDQ205" s="38"/>
      <c r="VDR205" s="38"/>
      <c r="VDS205" s="38"/>
      <c r="VDT205" s="38"/>
      <c r="VDU205" s="38"/>
      <c r="VDV205" s="38"/>
      <c r="VDW205" s="38"/>
      <c r="VDX205" s="38"/>
      <c r="VDY205" s="38"/>
      <c r="VDZ205" s="38"/>
      <c r="VEA205" s="38"/>
      <c r="VEB205" s="38"/>
      <c r="VEC205" s="38"/>
      <c r="VED205" s="38"/>
      <c r="VEE205" s="38"/>
      <c r="VEF205" s="38"/>
      <c r="VEG205" s="38"/>
      <c r="VEH205" s="38"/>
      <c r="VEI205" s="38"/>
      <c r="VEJ205" s="38"/>
      <c r="VEK205" s="38"/>
      <c r="VEL205" s="38"/>
      <c r="VEM205" s="38"/>
      <c r="VEN205" s="38"/>
      <c r="VEO205" s="38"/>
      <c r="VEP205" s="38"/>
      <c r="VEQ205" s="38"/>
      <c r="VER205" s="38"/>
      <c r="VES205" s="38"/>
      <c r="VET205" s="38"/>
      <c r="VEU205" s="38"/>
      <c r="VEV205" s="38"/>
      <c r="VEW205" s="38"/>
      <c r="VEX205" s="38"/>
      <c r="VEY205" s="38"/>
      <c r="VEZ205" s="38"/>
      <c r="VFA205" s="38"/>
      <c r="VFB205" s="38"/>
      <c r="VFC205" s="38"/>
      <c r="VFD205" s="38"/>
      <c r="VFE205" s="38"/>
      <c r="VFF205" s="38"/>
      <c r="VFG205" s="38"/>
      <c r="VFH205" s="38"/>
      <c r="VFI205" s="38"/>
      <c r="VFJ205" s="38"/>
      <c r="VFK205" s="38"/>
      <c r="VFL205" s="38"/>
      <c r="VFM205" s="38"/>
      <c r="VFN205" s="38"/>
      <c r="VFO205" s="38"/>
      <c r="VFP205" s="38"/>
      <c r="VFQ205" s="38"/>
      <c r="VFR205" s="38"/>
      <c r="VFS205" s="38"/>
      <c r="VFT205" s="38"/>
      <c r="VFU205" s="38"/>
      <c r="VFV205" s="38"/>
      <c r="VFW205" s="38"/>
      <c r="VFX205" s="38"/>
      <c r="VFY205" s="38"/>
      <c r="VFZ205" s="38"/>
      <c r="VGA205" s="38"/>
      <c r="VGB205" s="38"/>
      <c r="VGC205" s="38"/>
      <c r="VGD205" s="38"/>
      <c r="VGE205" s="38"/>
      <c r="VGF205" s="38"/>
      <c r="VGG205" s="38"/>
      <c r="VGH205" s="38"/>
      <c r="VGI205" s="38"/>
      <c r="VGJ205" s="38"/>
      <c r="VGK205" s="38"/>
      <c r="VGL205" s="38"/>
      <c r="VGM205" s="38"/>
      <c r="VGN205" s="38"/>
      <c r="VGO205" s="38"/>
      <c r="VGP205" s="38"/>
      <c r="VGQ205" s="38"/>
      <c r="VGR205" s="38"/>
      <c r="VGS205" s="38"/>
      <c r="VGT205" s="38"/>
      <c r="VGU205" s="38"/>
      <c r="VGV205" s="38"/>
      <c r="VGW205" s="38"/>
      <c r="VGX205" s="38"/>
      <c r="VGY205" s="38"/>
      <c r="VGZ205" s="38"/>
      <c r="VHA205" s="38"/>
      <c r="VHB205" s="38"/>
      <c r="VHC205" s="38"/>
      <c r="VHD205" s="38"/>
      <c r="VHE205" s="38"/>
      <c r="VHF205" s="38"/>
      <c r="VHG205" s="38"/>
      <c r="VHH205" s="38"/>
      <c r="VHI205" s="38"/>
      <c r="VHJ205" s="38"/>
      <c r="VHK205" s="38"/>
      <c r="VHL205" s="38"/>
      <c r="VHM205" s="38"/>
      <c r="VHN205" s="38"/>
      <c r="VHO205" s="38"/>
      <c r="VHP205" s="38"/>
      <c r="VHQ205" s="38"/>
      <c r="VHR205" s="38"/>
      <c r="VHS205" s="38"/>
      <c r="VHT205" s="38"/>
      <c r="VHU205" s="38"/>
      <c r="VHV205" s="38"/>
      <c r="VHW205" s="38"/>
      <c r="VHX205" s="38"/>
      <c r="VHY205" s="38"/>
      <c r="VHZ205" s="38"/>
      <c r="VIA205" s="38"/>
      <c r="VIB205" s="38"/>
      <c r="VIC205" s="38"/>
      <c r="VID205" s="38"/>
      <c r="VIE205" s="38"/>
      <c r="VIF205" s="38"/>
      <c r="VIG205" s="38"/>
      <c r="VIH205" s="38"/>
      <c r="VII205" s="38"/>
      <c r="VIJ205" s="38"/>
      <c r="VIK205" s="38"/>
      <c r="VIL205" s="38"/>
      <c r="VIM205" s="38"/>
      <c r="VIN205" s="38"/>
      <c r="VIO205" s="38"/>
      <c r="VIP205" s="38"/>
      <c r="VIQ205" s="38"/>
      <c r="VIR205" s="38"/>
      <c r="VIS205" s="38"/>
      <c r="VIT205" s="38"/>
      <c r="VIU205" s="38"/>
      <c r="VIV205" s="38"/>
      <c r="VIW205" s="38"/>
      <c r="VIX205" s="38"/>
      <c r="VIY205" s="38"/>
      <c r="VIZ205" s="38"/>
      <c r="VJA205" s="38"/>
      <c r="VJB205" s="38"/>
      <c r="VJC205" s="38"/>
      <c r="VJD205" s="38"/>
      <c r="VJE205" s="38"/>
      <c r="VJF205" s="38"/>
      <c r="VJG205" s="38"/>
      <c r="VJH205" s="38"/>
      <c r="VJI205" s="38"/>
      <c r="VJJ205" s="38"/>
      <c r="VJK205" s="38"/>
      <c r="VJL205" s="38"/>
      <c r="VJM205" s="38"/>
      <c r="VJN205" s="38"/>
      <c r="VJO205" s="38"/>
      <c r="VJP205" s="38"/>
      <c r="VJQ205" s="38"/>
      <c r="VJR205" s="38"/>
      <c r="VJS205" s="38"/>
      <c r="VJT205" s="38"/>
      <c r="VJU205" s="38"/>
      <c r="VJV205" s="38"/>
      <c r="VJW205" s="38"/>
      <c r="VJX205" s="38"/>
      <c r="VJY205" s="38"/>
      <c r="VJZ205" s="38"/>
      <c r="VKA205" s="38"/>
      <c r="VKB205" s="38"/>
      <c r="VKC205" s="38"/>
      <c r="VKD205" s="38"/>
      <c r="VKE205" s="38"/>
      <c r="VKF205" s="38"/>
      <c r="VKG205" s="38"/>
      <c r="VKH205" s="38"/>
      <c r="VKI205" s="38"/>
      <c r="VKJ205" s="38"/>
      <c r="VKK205" s="38"/>
      <c r="VKL205" s="38"/>
      <c r="VKM205" s="38"/>
      <c r="VKN205" s="38"/>
      <c r="VKO205" s="38"/>
      <c r="VKP205" s="38"/>
      <c r="VKQ205" s="38"/>
      <c r="VKR205" s="38"/>
      <c r="VKS205" s="38"/>
      <c r="VKT205" s="38"/>
      <c r="VKU205" s="38"/>
      <c r="VKV205" s="38"/>
      <c r="VKW205" s="38"/>
      <c r="VKX205" s="38"/>
      <c r="VKY205" s="38"/>
      <c r="VKZ205" s="38"/>
      <c r="VLA205" s="38"/>
      <c r="VLB205" s="38"/>
      <c r="VLC205" s="38"/>
      <c r="VLD205" s="38"/>
      <c r="VLE205" s="38"/>
      <c r="VLF205" s="38"/>
      <c r="VLG205" s="38"/>
      <c r="VLH205" s="38"/>
      <c r="VLI205" s="38"/>
      <c r="VLJ205" s="38"/>
      <c r="VLK205" s="38"/>
      <c r="VLL205" s="38"/>
      <c r="VLM205" s="38"/>
      <c r="VLN205" s="38"/>
      <c r="VLO205" s="38"/>
      <c r="VLP205" s="38"/>
      <c r="VLQ205" s="38"/>
      <c r="VLR205" s="38"/>
      <c r="VLS205" s="38"/>
      <c r="VLT205" s="38"/>
      <c r="VLU205" s="38"/>
      <c r="VLV205" s="38"/>
      <c r="VLW205" s="38"/>
      <c r="VLX205" s="38"/>
      <c r="VLY205" s="38"/>
      <c r="VLZ205" s="38"/>
      <c r="VMA205" s="38"/>
      <c r="VMB205" s="38"/>
      <c r="VMC205" s="38"/>
      <c r="VMD205" s="38"/>
      <c r="VME205" s="38"/>
      <c r="VMF205" s="38"/>
      <c r="VMG205" s="38"/>
      <c r="VMH205" s="38"/>
      <c r="VMI205" s="38"/>
      <c r="VMJ205" s="38"/>
      <c r="VMK205" s="38"/>
      <c r="VML205" s="38"/>
      <c r="VMM205" s="38"/>
      <c r="VMN205" s="38"/>
      <c r="VMO205" s="38"/>
      <c r="VMP205" s="38"/>
      <c r="VMQ205" s="38"/>
      <c r="VMR205" s="38"/>
      <c r="VMS205" s="38"/>
      <c r="VMT205" s="38"/>
      <c r="VMU205" s="38"/>
      <c r="VMV205" s="38"/>
      <c r="VMW205" s="38"/>
      <c r="VMX205" s="38"/>
      <c r="VMY205" s="38"/>
      <c r="VMZ205" s="38"/>
      <c r="VNA205" s="38"/>
      <c r="VNB205" s="38"/>
      <c r="VNC205" s="38"/>
      <c r="VND205" s="38"/>
      <c r="VNE205" s="38"/>
      <c r="VNF205" s="38"/>
      <c r="VNG205" s="38"/>
      <c r="VNH205" s="38"/>
      <c r="VNI205" s="38"/>
      <c r="VNJ205" s="38"/>
      <c r="VNK205" s="38"/>
      <c r="VNL205" s="38"/>
      <c r="VNM205" s="38"/>
      <c r="VNN205" s="38"/>
      <c r="VNO205" s="38"/>
      <c r="VNP205" s="38"/>
      <c r="VNQ205" s="38"/>
      <c r="VNR205" s="38"/>
      <c r="VNS205" s="38"/>
      <c r="VNT205" s="38"/>
      <c r="VNU205" s="38"/>
      <c r="VNV205" s="38"/>
      <c r="VNW205" s="38"/>
      <c r="VNX205" s="38"/>
      <c r="VNY205" s="38"/>
      <c r="VNZ205" s="38"/>
      <c r="VOA205" s="38"/>
      <c r="VOB205" s="38"/>
      <c r="VOC205" s="38"/>
      <c r="VOD205" s="38"/>
      <c r="VOE205" s="38"/>
      <c r="VOF205" s="38"/>
      <c r="VOG205" s="38"/>
      <c r="VOH205" s="38"/>
      <c r="VOI205" s="38"/>
      <c r="VOJ205" s="38"/>
      <c r="VOK205" s="38"/>
      <c r="VOL205" s="38"/>
      <c r="VOM205" s="38"/>
      <c r="VON205" s="38"/>
      <c r="VOO205" s="38"/>
      <c r="VOP205" s="38"/>
      <c r="VOQ205" s="38"/>
      <c r="VOR205" s="38"/>
      <c r="VOS205" s="38"/>
      <c r="VOT205" s="38"/>
      <c r="VOU205" s="38"/>
      <c r="VOV205" s="38"/>
      <c r="VOW205" s="38"/>
      <c r="VOX205" s="38"/>
      <c r="VOY205" s="38"/>
      <c r="VOZ205" s="38"/>
      <c r="VPA205" s="38"/>
      <c r="VPB205" s="38"/>
      <c r="VPC205" s="38"/>
      <c r="VPD205" s="38"/>
      <c r="VPE205" s="38"/>
      <c r="VPF205" s="38"/>
      <c r="VPG205" s="38"/>
      <c r="VPH205" s="38"/>
      <c r="VPI205" s="38"/>
      <c r="VPJ205" s="38"/>
      <c r="VPK205" s="38"/>
      <c r="VPL205" s="38"/>
      <c r="VPM205" s="38"/>
      <c r="VPN205" s="38"/>
      <c r="VPO205" s="38"/>
      <c r="VPP205" s="38"/>
      <c r="VPQ205" s="38"/>
      <c r="VPR205" s="38"/>
      <c r="VPS205" s="38"/>
      <c r="VPT205" s="38"/>
      <c r="VPU205" s="38"/>
      <c r="VPV205" s="38"/>
      <c r="VPW205" s="38"/>
      <c r="VPX205" s="38"/>
      <c r="VPY205" s="38"/>
      <c r="VPZ205" s="38"/>
      <c r="VQA205" s="38"/>
      <c r="VQB205" s="38"/>
      <c r="VQC205" s="38"/>
      <c r="VQD205" s="38"/>
      <c r="VQE205" s="38"/>
      <c r="VQF205" s="38"/>
      <c r="VQG205" s="38"/>
      <c r="VQH205" s="38"/>
      <c r="VQI205" s="38"/>
      <c r="VQJ205" s="38"/>
      <c r="VQK205" s="38"/>
      <c r="VQL205" s="38"/>
      <c r="VQM205" s="38"/>
      <c r="VQN205" s="38"/>
      <c r="VQO205" s="38"/>
      <c r="VQP205" s="38"/>
      <c r="VQQ205" s="38"/>
      <c r="VQR205" s="38"/>
      <c r="VQS205" s="38"/>
      <c r="VQT205" s="38"/>
      <c r="VQU205" s="38"/>
      <c r="VQV205" s="38"/>
      <c r="VQW205" s="38"/>
      <c r="VQX205" s="38"/>
      <c r="VQY205" s="38"/>
      <c r="VQZ205" s="38"/>
      <c r="VRA205" s="38"/>
      <c r="VRB205" s="38"/>
      <c r="VRC205" s="38"/>
      <c r="VRD205" s="38"/>
      <c r="VRE205" s="38"/>
      <c r="VRF205" s="38"/>
      <c r="VRG205" s="38"/>
      <c r="VRH205" s="38"/>
      <c r="VRI205" s="38"/>
      <c r="VRJ205" s="38"/>
      <c r="VRK205" s="38"/>
      <c r="VRL205" s="38"/>
      <c r="VRM205" s="38"/>
      <c r="VRN205" s="38"/>
      <c r="VRO205" s="38"/>
      <c r="VRP205" s="38"/>
      <c r="VRQ205" s="38"/>
      <c r="VRR205" s="38"/>
      <c r="VRS205" s="38"/>
      <c r="VRT205" s="38"/>
      <c r="VRU205" s="38"/>
      <c r="VRV205" s="38"/>
      <c r="VRW205" s="38"/>
      <c r="VRX205" s="38"/>
      <c r="VRY205" s="38"/>
      <c r="VRZ205" s="38"/>
      <c r="VSA205" s="38"/>
      <c r="VSB205" s="38"/>
      <c r="VSC205" s="38"/>
      <c r="VSD205" s="38"/>
      <c r="VSE205" s="38"/>
      <c r="VSF205" s="38"/>
      <c r="VSG205" s="38"/>
      <c r="VSH205" s="38"/>
      <c r="VSI205" s="38"/>
      <c r="VSJ205" s="38"/>
      <c r="VSK205" s="38"/>
      <c r="VSL205" s="38"/>
      <c r="VSM205" s="38"/>
      <c r="VSN205" s="38"/>
      <c r="VSO205" s="38"/>
      <c r="VSP205" s="38"/>
      <c r="VSQ205" s="38"/>
      <c r="VSR205" s="38"/>
      <c r="VSS205" s="38"/>
      <c r="VST205" s="38"/>
      <c r="VSU205" s="38"/>
      <c r="VSV205" s="38"/>
      <c r="VSW205" s="38"/>
      <c r="VSX205" s="38"/>
      <c r="VSY205" s="38"/>
      <c r="VSZ205" s="38"/>
      <c r="VTA205" s="38"/>
      <c r="VTB205" s="38"/>
      <c r="VTC205" s="38"/>
      <c r="VTD205" s="38"/>
      <c r="VTE205" s="38"/>
      <c r="VTF205" s="38"/>
      <c r="VTG205" s="38"/>
      <c r="VTH205" s="38"/>
      <c r="VTI205" s="38"/>
      <c r="VTJ205" s="38"/>
      <c r="VTK205" s="38"/>
      <c r="VTL205" s="38"/>
      <c r="VTM205" s="38"/>
      <c r="VTN205" s="38"/>
      <c r="VTO205" s="38"/>
      <c r="VTP205" s="38"/>
      <c r="VTQ205" s="38"/>
      <c r="VTR205" s="38"/>
      <c r="VTS205" s="38"/>
      <c r="VTT205" s="38"/>
      <c r="VTU205" s="38"/>
      <c r="VTV205" s="38"/>
      <c r="VTW205" s="38"/>
      <c r="VTX205" s="38"/>
      <c r="VTY205" s="38"/>
      <c r="VTZ205" s="38"/>
      <c r="VUA205" s="38"/>
      <c r="VUB205" s="38"/>
      <c r="VUC205" s="38"/>
      <c r="VUD205" s="38"/>
      <c r="VUE205" s="38"/>
      <c r="VUF205" s="38"/>
      <c r="VUG205" s="38"/>
      <c r="VUH205" s="38"/>
      <c r="VUI205" s="38"/>
      <c r="VUJ205" s="38"/>
      <c r="VUK205" s="38"/>
      <c r="VUL205" s="38"/>
      <c r="VUM205" s="38"/>
      <c r="VUN205" s="38"/>
      <c r="VUO205" s="38"/>
      <c r="VUP205" s="38"/>
      <c r="VUQ205" s="38"/>
      <c r="VUR205" s="38"/>
      <c r="VUS205" s="38"/>
      <c r="VUT205" s="38"/>
      <c r="VUU205" s="38"/>
      <c r="VUV205" s="38"/>
      <c r="VUW205" s="38"/>
      <c r="VUX205" s="38"/>
      <c r="VUY205" s="38"/>
      <c r="VUZ205" s="38"/>
      <c r="VVA205" s="38"/>
      <c r="VVB205" s="38"/>
      <c r="VVC205" s="38"/>
      <c r="VVD205" s="38"/>
      <c r="VVE205" s="38"/>
      <c r="VVF205" s="38"/>
      <c r="VVG205" s="38"/>
      <c r="VVH205" s="38"/>
      <c r="VVI205" s="38"/>
      <c r="VVJ205" s="38"/>
      <c r="VVK205" s="38"/>
      <c r="VVL205" s="38"/>
      <c r="VVM205" s="38"/>
      <c r="VVN205" s="38"/>
      <c r="VVO205" s="38"/>
      <c r="VVP205" s="38"/>
      <c r="VVQ205" s="38"/>
      <c r="VVR205" s="38"/>
      <c r="VVS205" s="38"/>
      <c r="VVT205" s="38"/>
      <c r="VVU205" s="38"/>
      <c r="VVV205" s="38"/>
      <c r="VVW205" s="38"/>
      <c r="VVX205" s="38"/>
      <c r="VVY205" s="38"/>
      <c r="VVZ205" s="38"/>
      <c r="VWA205" s="38"/>
      <c r="VWB205" s="38"/>
      <c r="VWC205" s="38"/>
      <c r="VWD205" s="38"/>
      <c r="VWE205" s="38"/>
      <c r="VWF205" s="38"/>
      <c r="VWG205" s="38"/>
      <c r="VWH205" s="38"/>
      <c r="VWI205" s="38"/>
      <c r="VWJ205" s="38"/>
      <c r="VWK205" s="38"/>
      <c r="VWL205" s="38"/>
      <c r="VWM205" s="38"/>
      <c r="VWN205" s="38"/>
      <c r="VWO205" s="38"/>
      <c r="VWP205" s="38"/>
      <c r="VWQ205" s="38"/>
      <c r="VWR205" s="38"/>
      <c r="VWS205" s="38"/>
      <c r="VWT205" s="38"/>
      <c r="VWU205" s="38"/>
      <c r="VWV205" s="38"/>
      <c r="VWW205" s="38"/>
      <c r="VWX205" s="38"/>
      <c r="VWY205" s="38"/>
      <c r="VWZ205" s="38"/>
      <c r="VXA205" s="38"/>
      <c r="VXB205" s="38"/>
      <c r="VXC205" s="38"/>
      <c r="VXD205" s="38"/>
      <c r="VXE205" s="38"/>
      <c r="VXF205" s="38"/>
      <c r="VXG205" s="38"/>
      <c r="VXH205" s="38"/>
      <c r="VXI205" s="38"/>
      <c r="VXJ205" s="38"/>
      <c r="VXK205" s="38"/>
      <c r="VXL205" s="38"/>
      <c r="VXM205" s="38"/>
      <c r="VXN205" s="38"/>
      <c r="VXO205" s="38"/>
      <c r="VXP205" s="38"/>
      <c r="VXQ205" s="38"/>
      <c r="VXR205" s="38"/>
      <c r="VXS205" s="38"/>
      <c r="VXT205" s="38"/>
      <c r="VXU205" s="38"/>
      <c r="VXV205" s="38"/>
      <c r="VXW205" s="38"/>
      <c r="VXX205" s="38"/>
      <c r="VXY205" s="38"/>
      <c r="VXZ205" s="38"/>
      <c r="VYA205" s="38"/>
      <c r="VYB205" s="38"/>
      <c r="VYC205" s="38"/>
      <c r="VYD205" s="38"/>
      <c r="VYE205" s="38"/>
      <c r="VYF205" s="38"/>
      <c r="VYG205" s="38"/>
      <c r="VYH205" s="38"/>
      <c r="VYI205" s="38"/>
      <c r="VYJ205" s="38"/>
      <c r="VYK205" s="38"/>
      <c r="VYL205" s="38"/>
      <c r="VYM205" s="38"/>
      <c r="VYN205" s="38"/>
      <c r="VYO205" s="38"/>
      <c r="VYP205" s="38"/>
      <c r="VYQ205" s="38"/>
      <c r="VYR205" s="38"/>
      <c r="VYS205" s="38"/>
      <c r="VYT205" s="38"/>
      <c r="VYU205" s="38"/>
      <c r="VYV205" s="38"/>
      <c r="VYW205" s="38"/>
      <c r="VYX205" s="38"/>
      <c r="VYY205" s="38"/>
      <c r="VYZ205" s="38"/>
      <c r="VZA205" s="38"/>
      <c r="VZB205" s="38"/>
      <c r="VZC205" s="38"/>
      <c r="VZD205" s="38"/>
      <c r="VZE205" s="38"/>
      <c r="VZF205" s="38"/>
      <c r="VZG205" s="38"/>
      <c r="VZH205" s="38"/>
      <c r="VZI205" s="38"/>
      <c r="VZJ205" s="38"/>
      <c r="VZK205" s="38"/>
      <c r="VZL205" s="38"/>
      <c r="VZM205" s="38"/>
      <c r="VZN205" s="38"/>
      <c r="VZO205" s="38"/>
      <c r="VZP205" s="38"/>
      <c r="VZQ205" s="38"/>
      <c r="VZR205" s="38"/>
      <c r="VZS205" s="38"/>
      <c r="VZT205" s="38"/>
      <c r="VZU205" s="38"/>
      <c r="VZV205" s="38"/>
      <c r="VZW205" s="38"/>
      <c r="VZX205" s="38"/>
      <c r="VZY205" s="38"/>
      <c r="VZZ205" s="38"/>
      <c r="WAA205" s="38"/>
      <c r="WAB205" s="38"/>
      <c r="WAC205" s="38"/>
      <c r="WAD205" s="38"/>
      <c r="WAE205" s="38"/>
      <c r="WAF205" s="38"/>
      <c r="WAG205" s="38"/>
      <c r="WAH205" s="38"/>
      <c r="WAI205" s="38"/>
      <c r="WAJ205" s="38"/>
      <c r="WAK205" s="38"/>
      <c r="WAL205" s="38"/>
      <c r="WAM205" s="38"/>
      <c r="WAN205" s="38"/>
      <c r="WAO205" s="38"/>
      <c r="WAP205" s="38"/>
      <c r="WAQ205" s="38"/>
      <c r="WAR205" s="38"/>
      <c r="WAS205" s="38"/>
      <c r="WAT205" s="38"/>
      <c r="WAU205" s="38"/>
      <c r="WAV205" s="38"/>
      <c r="WAW205" s="38"/>
      <c r="WAX205" s="38"/>
      <c r="WAY205" s="38"/>
      <c r="WAZ205" s="38"/>
      <c r="WBA205" s="38"/>
      <c r="WBB205" s="38"/>
      <c r="WBC205" s="38"/>
      <c r="WBD205" s="38"/>
      <c r="WBE205" s="38"/>
      <c r="WBF205" s="38"/>
      <c r="WBG205" s="38"/>
      <c r="WBH205" s="38"/>
      <c r="WBI205" s="38"/>
      <c r="WBJ205" s="38"/>
      <c r="WBK205" s="38"/>
      <c r="WBL205" s="38"/>
      <c r="WBM205" s="38"/>
      <c r="WBN205" s="38"/>
      <c r="WBO205" s="38"/>
      <c r="WBP205" s="38"/>
      <c r="WBQ205" s="38"/>
      <c r="WBR205" s="38"/>
      <c r="WBS205" s="38"/>
      <c r="WBT205" s="38"/>
      <c r="WBU205" s="38"/>
      <c r="WBV205" s="38"/>
      <c r="WBW205" s="38"/>
      <c r="WBX205" s="38"/>
      <c r="WBY205" s="38"/>
      <c r="WBZ205" s="38"/>
      <c r="WCA205" s="38"/>
      <c r="WCB205" s="38"/>
      <c r="WCC205" s="38"/>
      <c r="WCD205" s="38"/>
      <c r="WCE205" s="38"/>
      <c r="WCF205" s="38"/>
      <c r="WCG205" s="38"/>
      <c r="WCH205" s="38"/>
      <c r="WCI205" s="38"/>
      <c r="WCJ205" s="38"/>
      <c r="WCK205" s="38"/>
      <c r="WCL205" s="38"/>
      <c r="WCM205" s="38"/>
      <c r="WCN205" s="38"/>
      <c r="WCO205" s="38"/>
      <c r="WCP205" s="38"/>
      <c r="WCQ205" s="38"/>
      <c r="WCR205" s="38"/>
      <c r="WCS205" s="38"/>
      <c r="WCT205" s="38"/>
      <c r="WCU205" s="38"/>
      <c r="WCV205" s="38"/>
      <c r="WCW205" s="38"/>
      <c r="WCX205" s="38"/>
      <c r="WCY205" s="38"/>
      <c r="WCZ205" s="38"/>
      <c r="WDA205" s="38"/>
      <c r="WDB205" s="38"/>
      <c r="WDC205" s="38"/>
      <c r="WDD205" s="38"/>
      <c r="WDE205" s="38"/>
      <c r="WDF205" s="38"/>
      <c r="WDG205" s="38"/>
      <c r="WDH205" s="38"/>
      <c r="WDI205" s="38"/>
      <c r="WDJ205" s="38"/>
      <c r="WDK205" s="38"/>
      <c r="WDL205" s="38"/>
      <c r="WDM205" s="38"/>
      <c r="WDN205" s="38"/>
      <c r="WDO205" s="38"/>
      <c r="WDP205" s="38"/>
      <c r="WDQ205" s="38"/>
      <c r="WDR205" s="38"/>
      <c r="WDS205" s="38"/>
      <c r="WDT205" s="38"/>
      <c r="WDU205" s="38"/>
      <c r="WDV205" s="38"/>
      <c r="WDW205" s="38"/>
      <c r="WDX205" s="38"/>
      <c r="WDY205" s="38"/>
      <c r="WDZ205" s="38"/>
      <c r="WEA205" s="38"/>
      <c r="WEB205" s="38"/>
      <c r="WEC205" s="38"/>
      <c r="WED205" s="38"/>
      <c r="WEE205" s="38"/>
      <c r="WEF205" s="38"/>
      <c r="WEG205" s="38"/>
      <c r="WEH205" s="38"/>
      <c r="WEI205" s="38"/>
      <c r="WEJ205" s="38"/>
      <c r="WEK205" s="38"/>
      <c r="WEL205" s="38"/>
      <c r="WEM205" s="38"/>
      <c r="WEN205" s="38"/>
      <c r="WEO205" s="38"/>
      <c r="WEP205" s="38"/>
      <c r="WEQ205" s="38"/>
      <c r="WER205" s="38"/>
      <c r="WES205" s="38"/>
      <c r="WET205" s="38"/>
      <c r="WEU205" s="38"/>
      <c r="WEV205" s="38"/>
      <c r="WEW205" s="38"/>
      <c r="WEX205" s="38"/>
      <c r="WEY205" s="38"/>
      <c r="WEZ205" s="38"/>
      <c r="WFA205" s="38"/>
      <c r="WFB205" s="38"/>
      <c r="WFC205" s="38"/>
      <c r="WFD205" s="38"/>
      <c r="WFE205" s="38"/>
      <c r="WFF205" s="38"/>
      <c r="WFG205" s="38"/>
      <c r="WFH205" s="38"/>
      <c r="WFI205" s="38"/>
      <c r="WFJ205" s="38"/>
      <c r="WFK205" s="38"/>
      <c r="WFL205" s="38"/>
      <c r="WFM205" s="38"/>
      <c r="WFN205" s="38"/>
      <c r="WFO205" s="38"/>
      <c r="WFP205" s="38"/>
      <c r="WFQ205" s="38"/>
      <c r="WFR205" s="38"/>
      <c r="WFS205" s="38"/>
      <c r="WFT205" s="38"/>
      <c r="WFU205" s="38"/>
      <c r="WFV205" s="38"/>
      <c r="WFW205" s="38"/>
      <c r="WFX205" s="38"/>
      <c r="WFY205" s="38"/>
      <c r="WFZ205" s="38"/>
      <c r="WGA205" s="38"/>
      <c r="WGB205" s="38"/>
      <c r="WGC205" s="38"/>
      <c r="WGD205" s="38"/>
      <c r="WGE205" s="38"/>
      <c r="WGF205" s="38"/>
      <c r="WGG205" s="38"/>
      <c r="WGH205" s="38"/>
      <c r="WGI205" s="38"/>
      <c r="WGJ205" s="38"/>
      <c r="WGK205" s="38"/>
      <c r="WGL205" s="38"/>
      <c r="WGM205" s="38"/>
      <c r="WGN205" s="38"/>
      <c r="WGO205" s="38"/>
      <c r="WGP205" s="38"/>
      <c r="WGQ205" s="38"/>
      <c r="WGR205" s="38"/>
      <c r="WGS205" s="38"/>
      <c r="WGT205" s="38"/>
      <c r="WGU205" s="38"/>
      <c r="WGV205" s="38"/>
      <c r="WGW205" s="38"/>
      <c r="WGX205" s="38"/>
      <c r="WGY205" s="38"/>
      <c r="WGZ205" s="38"/>
      <c r="WHA205" s="38"/>
      <c r="WHB205" s="38"/>
      <c r="WHC205" s="38"/>
      <c r="WHD205" s="38"/>
      <c r="WHE205" s="38"/>
      <c r="WHF205" s="38"/>
      <c r="WHG205" s="38"/>
      <c r="WHH205" s="38"/>
      <c r="WHI205" s="38"/>
      <c r="WHJ205" s="38"/>
      <c r="WHK205" s="38"/>
      <c r="WHL205" s="38"/>
      <c r="WHM205" s="38"/>
      <c r="WHN205" s="38"/>
      <c r="WHO205" s="38"/>
      <c r="WHP205" s="38"/>
      <c r="WHQ205" s="38"/>
      <c r="WHR205" s="38"/>
      <c r="WHS205" s="38"/>
      <c r="WHT205" s="38"/>
      <c r="WHU205" s="38"/>
      <c r="WHV205" s="38"/>
      <c r="WHW205" s="38"/>
      <c r="WHX205" s="38"/>
      <c r="WHY205" s="38"/>
      <c r="WHZ205" s="38"/>
      <c r="WIA205" s="38"/>
      <c r="WIB205" s="38"/>
      <c r="WIC205" s="38"/>
      <c r="WID205" s="38"/>
      <c r="WIE205" s="38"/>
      <c r="WIF205" s="38"/>
      <c r="WIG205" s="38"/>
      <c r="WIH205" s="38"/>
      <c r="WII205" s="38"/>
      <c r="WIJ205" s="38"/>
      <c r="WIK205" s="38"/>
      <c r="WIL205" s="38"/>
      <c r="WIM205" s="38"/>
      <c r="WIN205" s="38"/>
      <c r="WIO205" s="38"/>
      <c r="WIP205" s="38"/>
      <c r="WIQ205" s="38"/>
      <c r="WIR205" s="38"/>
      <c r="WIS205" s="38"/>
      <c r="WIT205" s="38"/>
      <c r="WIU205" s="38"/>
      <c r="WIV205" s="38"/>
      <c r="WIW205" s="38"/>
      <c r="WIX205" s="38"/>
      <c r="WIY205" s="38"/>
      <c r="WIZ205" s="38"/>
      <c r="WJA205" s="38"/>
      <c r="WJB205" s="38"/>
      <c r="WJC205" s="38"/>
      <c r="WJD205" s="38"/>
      <c r="WJE205" s="38"/>
      <c r="WJF205" s="38"/>
      <c r="WJG205" s="38"/>
      <c r="WJH205" s="38"/>
      <c r="WJI205" s="38"/>
      <c r="WJJ205" s="38"/>
      <c r="WJK205" s="38"/>
      <c r="WJL205" s="38"/>
      <c r="WJM205" s="38"/>
      <c r="WJN205" s="38"/>
      <c r="WJO205" s="38"/>
      <c r="WJP205" s="38"/>
      <c r="WJQ205" s="38"/>
      <c r="WJR205" s="38"/>
      <c r="WJS205" s="38"/>
      <c r="WJT205" s="38"/>
      <c r="WJU205" s="38"/>
      <c r="WJV205" s="38"/>
      <c r="WJW205" s="38"/>
      <c r="WJX205" s="38"/>
      <c r="WJY205" s="38"/>
      <c r="WJZ205" s="38"/>
      <c r="WKA205" s="38"/>
      <c r="WKB205" s="38"/>
      <c r="WKC205" s="38"/>
      <c r="WKD205" s="38"/>
      <c r="WKE205" s="38"/>
      <c r="WKF205" s="38"/>
      <c r="WKG205" s="38"/>
      <c r="WKH205" s="38"/>
      <c r="WKI205" s="38"/>
      <c r="WKJ205" s="38"/>
      <c r="WKK205" s="38"/>
      <c r="WKL205" s="38"/>
      <c r="WKM205" s="38"/>
      <c r="WKN205" s="38"/>
      <c r="WKO205" s="38"/>
      <c r="WKP205" s="38"/>
      <c r="WKQ205" s="38"/>
      <c r="WKR205" s="38"/>
      <c r="WKS205" s="38"/>
      <c r="WKT205" s="38"/>
      <c r="WKU205" s="38"/>
      <c r="WKV205" s="38"/>
      <c r="WKW205" s="38"/>
      <c r="WKX205" s="38"/>
      <c r="WKY205" s="38"/>
      <c r="WKZ205" s="38"/>
      <c r="WLA205" s="38"/>
      <c r="WLB205" s="38"/>
      <c r="WLC205" s="38"/>
      <c r="WLD205" s="38"/>
      <c r="WLE205" s="38"/>
      <c r="WLF205" s="38"/>
      <c r="WLG205" s="38"/>
      <c r="WLH205" s="38"/>
      <c r="WLI205" s="38"/>
      <c r="WLJ205" s="38"/>
      <c r="WLK205" s="38"/>
      <c r="WLL205" s="38"/>
      <c r="WLM205" s="38"/>
      <c r="WLN205" s="38"/>
      <c r="WLO205" s="38"/>
      <c r="WLP205" s="38"/>
      <c r="WLQ205" s="38"/>
      <c r="WLR205" s="38"/>
      <c r="WLS205" s="38"/>
      <c r="WLT205" s="38"/>
      <c r="WLU205" s="38"/>
      <c r="WLV205" s="38"/>
      <c r="WLW205" s="38"/>
      <c r="WLX205" s="38"/>
      <c r="WLY205" s="38"/>
      <c r="WLZ205" s="38"/>
      <c r="WMA205" s="38"/>
      <c r="WMB205" s="38"/>
      <c r="WMC205" s="38"/>
      <c r="WMD205" s="38"/>
      <c r="WME205" s="38"/>
      <c r="WMF205" s="38"/>
      <c r="WMG205" s="38"/>
      <c r="WMH205" s="38"/>
      <c r="WMI205" s="38"/>
      <c r="WMJ205" s="38"/>
      <c r="WMK205" s="38"/>
      <c r="WML205" s="38"/>
      <c r="WMM205" s="38"/>
      <c r="WMN205" s="38"/>
      <c r="WMO205" s="38"/>
      <c r="WMP205" s="38"/>
      <c r="WMQ205" s="38"/>
      <c r="WMR205" s="38"/>
      <c r="WMS205" s="38"/>
      <c r="WMT205" s="38"/>
      <c r="WMU205" s="38"/>
      <c r="WMV205" s="38"/>
      <c r="WMW205" s="38"/>
      <c r="WMX205" s="38"/>
      <c r="WMY205" s="38"/>
      <c r="WMZ205" s="38"/>
      <c r="WNA205" s="38"/>
      <c r="WNB205" s="38"/>
      <c r="WNC205" s="38"/>
      <c r="WND205" s="38"/>
      <c r="WNE205" s="38"/>
      <c r="WNF205" s="38"/>
      <c r="WNG205" s="38"/>
      <c r="WNH205" s="38"/>
      <c r="WNI205" s="38"/>
      <c r="WNJ205" s="38"/>
      <c r="WNK205" s="38"/>
      <c r="WNL205" s="38"/>
      <c r="WNM205" s="38"/>
      <c r="WNN205" s="38"/>
      <c r="WNO205" s="38"/>
      <c r="WNP205" s="38"/>
      <c r="WNQ205" s="38"/>
      <c r="WNR205" s="38"/>
      <c r="WNS205" s="38"/>
      <c r="WNT205" s="38"/>
      <c r="WNU205" s="38"/>
      <c r="WNV205" s="38"/>
      <c r="WNW205" s="38"/>
      <c r="WNX205" s="38"/>
      <c r="WNY205" s="38"/>
      <c r="WNZ205" s="38"/>
      <c r="WOA205" s="38"/>
      <c r="WOB205" s="38"/>
      <c r="WOC205" s="38"/>
      <c r="WOD205" s="38"/>
      <c r="WOE205" s="38"/>
      <c r="WOF205" s="38"/>
      <c r="WOG205" s="38"/>
      <c r="WOH205" s="38"/>
      <c r="WOI205" s="38"/>
      <c r="WOJ205" s="38"/>
      <c r="WOK205" s="38"/>
      <c r="WOL205" s="38"/>
      <c r="WOM205" s="38"/>
      <c r="WON205" s="38"/>
      <c r="WOO205" s="38"/>
      <c r="WOP205" s="38"/>
      <c r="WOQ205" s="38"/>
      <c r="WOR205" s="38"/>
      <c r="WOS205" s="38"/>
      <c r="WOT205" s="38"/>
      <c r="WOU205" s="38"/>
      <c r="WOV205" s="38"/>
      <c r="WOW205" s="38"/>
      <c r="WOX205" s="38"/>
      <c r="WOY205" s="38"/>
      <c r="WOZ205" s="38"/>
      <c r="WPA205" s="38"/>
      <c r="WPB205" s="38"/>
      <c r="WPC205" s="38"/>
      <c r="WPD205" s="38"/>
      <c r="WPE205" s="38"/>
      <c r="WPF205" s="38"/>
      <c r="WPG205" s="38"/>
      <c r="WPH205" s="38"/>
      <c r="WPI205" s="38"/>
      <c r="WPJ205" s="38"/>
      <c r="WPK205" s="38"/>
      <c r="WPL205" s="38"/>
      <c r="WPM205" s="38"/>
      <c r="WPN205" s="38"/>
      <c r="WPO205" s="38"/>
      <c r="WPP205" s="38"/>
      <c r="WPQ205" s="38"/>
      <c r="WPR205" s="38"/>
      <c r="WPS205" s="38"/>
      <c r="WPT205" s="38"/>
      <c r="WPU205" s="38"/>
      <c r="WPV205" s="38"/>
      <c r="WPW205" s="38"/>
      <c r="WPX205" s="38"/>
      <c r="WPY205" s="38"/>
      <c r="WPZ205" s="38"/>
      <c r="WQA205" s="38"/>
      <c r="WQB205" s="38"/>
      <c r="WQC205" s="38"/>
      <c r="WQD205" s="38"/>
      <c r="WQE205" s="38"/>
      <c r="WQF205" s="38"/>
      <c r="WQG205" s="38"/>
      <c r="WQH205" s="38"/>
      <c r="WQI205" s="38"/>
      <c r="WQJ205" s="38"/>
      <c r="WQK205" s="38"/>
      <c r="WQL205" s="38"/>
      <c r="WQM205" s="38"/>
      <c r="WQN205" s="38"/>
      <c r="WQO205" s="38"/>
      <c r="WQP205" s="38"/>
      <c r="WQQ205" s="38"/>
      <c r="WQR205" s="38"/>
      <c r="WQS205" s="38"/>
      <c r="WQT205" s="38"/>
      <c r="WQU205" s="38"/>
      <c r="WQV205" s="38"/>
      <c r="WQW205" s="38"/>
      <c r="WQX205" s="38"/>
      <c r="WQY205" s="38"/>
      <c r="WQZ205" s="38"/>
      <c r="WRA205" s="38"/>
      <c r="WRB205" s="38"/>
      <c r="WRC205" s="38"/>
      <c r="WRD205" s="38"/>
      <c r="WRE205" s="38"/>
      <c r="WRF205" s="38"/>
      <c r="WRG205" s="38"/>
      <c r="WRH205" s="38"/>
      <c r="WRI205" s="38"/>
      <c r="WRJ205" s="38"/>
      <c r="WRK205" s="38"/>
      <c r="WRL205" s="38"/>
      <c r="WRM205" s="38"/>
      <c r="WRN205" s="38"/>
      <c r="WRO205" s="38"/>
      <c r="WRP205" s="38"/>
      <c r="WRQ205" s="38"/>
      <c r="WRR205" s="38"/>
      <c r="WRS205" s="38"/>
      <c r="WRT205" s="38"/>
      <c r="WRU205" s="38"/>
      <c r="WRV205" s="38"/>
      <c r="WRW205" s="38"/>
      <c r="WRX205" s="38"/>
      <c r="WRY205" s="38"/>
      <c r="WRZ205" s="38"/>
      <c r="WSA205" s="38"/>
      <c r="WSB205" s="38"/>
      <c r="WSC205" s="38"/>
      <c r="WSD205" s="38"/>
      <c r="WSE205" s="38"/>
      <c r="WSF205" s="38"/>
      <c r="WSG205" s="38"/>
      <c r="WSH205" s="38"/>
      <c r="WSI205" s="38"/>
      <c r="WSJ205" s="38"/>
      <c r="WSK205" s="38"/>
      <c r="WSL205" s="38"/>
      <c r="WSM205" s="38"/>
      <c r="WSN205" s="38"/>
      <c r="WSO205" s="38"/>
      <c r="WSP205" s="38"/>
      <c r="WSQ205" s="38"/>
      <c r="WSR205" s="38"/>
      <c r="WSS205" s="38"/>
      <c r="WST205" s="38"/>
      <c r="WSU205" s="38"/>
      <c r="WSV205" s="38"/>
      <c r="WSW205" s="38"/>
      <c r="WSX205" s="38"/>
      <c r="WSY205" s="38"/>
      <c r="WSZ205" s="38"/>
      <c r="WTA205" s="38"/>
      <c r="WTB205" s="38"/>
      <c r="WTC205" s="38"/>
      <c r="WTD205" s="38"/>
      <c r="WTE205" s="38"/>
      <c r="WTF205" s="38"/>
      <c r="WTG205" s="38"/>
      <c r="WTH205" s="38"/>
      <c r="WTI205" s="38"/>
      <c r="WTJ205" s="38"/>
      <c r="WTK205" s="38"/>
      <c r="WTL205" s="38"/>
      <c r="WTM205" s="38"/>
      <c r="WTN205" s="38"/>
      <c r="WTO205" s="38"/>
      <c r="WTP205" s="38"/>
      <c r="WTQ205" s="38"/>
      <c r="WTR205" s="38"/>
      <c r="WTS205" s="38"/>
      <c r="WTT205" s="38"/>
      <c r="WTU205" s="38"/>
      <c r="WTV205" s="38"/>
      <c r="WTW205" s="38"/>
      <c r="WTX205" s="38"/>
      <c r="WTY205" s="38"/>
      <c r="WTZ205" s="38"/>
      <c r="WUA205" s="38"/>
      <c r="WUB205" s="38"/>
      <c r="WUC205" s="38"/>
      <c r="WUD205" s="38"/>
      <c r="WUE205" s="38"/>
      <c r="WUF205" s="38"/>
      <c r="WUG205" s="38"/>
      <c r="WUH205" s="38"/>
      <c r="WUI205" s="38"/>
      <c r="WUJ205" s="38"/>
      <c r="WUK205" s="38"/>
      <c r="WUL205" s="38"/>
      <c r="WUM205" s="38"/>
      <c r="WUN205" s="38"/>
      <c r="WUO205" s="38"/>
      <c r="WUP205" s="38"/>
      <c r="WUQ205" s="38"/>
      <c r="WUR205" s="38"/>
      <c r="WUS205" s="38"/>
      <c r="WUT205" s="38"/>
      <c r="WUU205" s="38"/>
      <c r="WUV205" s="38"/>
      <c r="WUW205" s="38"/>
      <c r="WUX205" s="38"/>
      <c r="WUY205" s="38"/>
      <c r="WUZ205" s="38"/>
      <c r="WVA205" s="38"/>
      <c r="WVB205" s="38"/>
      <c r="WVC205" s="38"/>
      <c r="WVD205" s="38"/>
      <c r="WVE205" s="38"/>
      <c r="WVF205" s="38"/>
      <c r="WVG205" s="38"/>
      <c r="WVH205" s="38"/>
      <c r="WVI205" s="38"/>
      <c r="WVJ205" s="38"/>
      <c r="WVK205" s="38"/>
      <c r="WVL205" s="38"/>
      <c r="WVM205" s="38"/>
      <c r="WVN205" s="38"/>
      <c r="WVO205" s="38"/>
      <c r="WVP205" s="38"/>
      <c r="WVQ205" s="38"/>
      <c r="WVR205" s="38"/>
      <c r="WVS205" s="38"/>
      <c r="WVT205" s="38"/>
      <c r="WVU205" s="38"/>
      <c r="WVV205" s="38"/>
      <c r="WVW205" s="38"/>
      <c r="WVX205" s="38"/>
      <c r="WVY205" s="38"/>
      <c r="WVZ205" s="38"/>
      <c r="WWA205" s="38"/>
      <c r="WWB205" s="38"/>
      <c r="WWC205" s="38"/>
      <c r="WWD205" s="38"/>
      <c r="WWE205" s="38"/>
      <c r="WWF205" s="38"/>
      <c r="WWG205" s="38"/>
      <c r="WWH205" s="38"/>
      <c r="WWI205" s="38"/>
      <c r="WWJ205" s="38"/>
      <c r="WWK205" s="38"/>
      <c r="WWL205" s="38"/>
      <c r="WWM205" s="38"/>
      <c r="WWN205" s="38"/>
      <c r="WWO205" s="38"/>
      <c r="WWP205" s="38"/>
      <c r="WWQ205" s="38"/>
      <c r="WWR205" s="38"/>
      <c r="WWS205" s="38"/>
      <c r="WWT205" s="38"/>
      <c r="WWU205" s="38"/>
      <c r="WWV205" s="38"/>
      <c r="WWW205" s="38"/>
      <c r="WWX205" s="38"/>
      <c r="WWY205" s="38"/>
      <c r="WWZ205" s="38"/>
      <c r="WXA205" s="38"/>
      <c r="WXB205" s="38"/>
      <c r="WXC205" s="38"/>
      <c r="WXD205" s="38"/>
      <c r="WXE205" s="38"/>
      <c r="WXF205" s="38"/>
      <c r="WXG205" s="38"/>
      <c r="WXH205" s="38"/>
      <c r="WXI205" s="38"/>
      <c r="WXJ205" s="38"/>
      <c r="WXK205" s="38"/>
      <c r="WXL205" s="38"/>
      <c r="WXM205" s="38"/>
      <c r="WXN205" s="38"/>
      <c r="WXO205" s="38"/>
      <c r="WXP205" s="38"/>
      <c r="WXQ205" s="38"/>
      <c r="WXR205" s="38"/>
      <c r="WXS205" s="38"/>
      <c r="WXT205" s="38"/>
      <c r="WXU205" s="38"/>
      <c r="WXV205" s="38"/>
      <c r="WXW205" s="38"/>
      <c r="WXX205" s="38"/>
      <c r="WXY205" s="38"/>
      <c r="WXZ205" s="38"/>
      <c r="WYA205" s="38"/>
      <c r="WYB205" s="38"/>
      <c r="WYC205" s="38"/>
      <c r="WYD205" s="38"/>
      <c r="WYE205" s="38"/>
      <c r="WYF205" s="38"/>
      <c r="WYG205" s="38"/>
      <c r="WYH205" s="38"/>
      <c r="WYI205" s="38"/>
      <c r="WYJ205" s="38"/>
      <c r="WYK205" s="38"/>
      <c r="WYL205" s="38"/>
      <c r="WYM205" s="38"/>
      <c r="WYN205" s="38"/>
      <c r="WYO205" s="38"/>
      <c r="WYP205" s="38"/>
      <c r="WYQ205" s="38"/>
      <c r="WYR205" s="38"/>
      <c r="WYS205" s="38"/>
      <c r="WYT205" s="38"/>
      <c r="WYU205" s="38"/>
      <c r="WYV205" s="38"/>
      <c r="WYW205" s="38"/>
      <c r="WYX205" s="38"/>
      <c r="WYY205" s="38"/>
      <c r="WYZ205" s="38"/>
      <c r="WZA205" s="38"/>
      <c r="WZB205" s="38"/>
      <c r="WZC205" s="38"/>
      <c r="WZD205" s="38"/>
      <c r="WZE205" s="38"/>
      <c r="WZF205" s="38"/>
      <c r="WZG205" s="38"/>
      <c r="WZH205" s="38"/>
      <c r="WZI205" s="38"/>
      <c r="WZJ205" s="38"/>
      <c r="WZK205" s="38"/>
      <c r="WZL205" s="38"/>
      <c r="WZM205" s="38"/>
      <c r="WZN205" s="38"/>
      <c r="WZO205" s="38"/>
      <c r="WZP205" s="38"/>
      <c r="WZQ205" s="38"/>
      <c r="WZR205" s="38"/>
      <c r="WZS205" s="38"/>
      <c r="WZT205" s="38"/>
      <c r="WZU205" s="38"/>
    </row>
    <row r="206" spans="1:16245" s="116" customFormat="1" ht="15.75" thickTop="1" x14ac:dyDescent="0.2">
      <c r="A206" s="173" t="s">
        <v>200</v>
      </c>
      <c r="B206" s="174"/>
      <c r="C206" s="174"/>
      <c r="D206" s="174"/>
      <c r="E206" s="174"/>
      <c r="F206" s="174"/>
      <c r="G206" s="175"/>
    </row>
    <row r="207" spans="1:16245" s="116" customFormat="1" ht="15" x14ac:dyDescent="0.2">
      <c r="A207" s="176"/>
      <c r="B207" s="177"/>
      <c r="C207" s="177"/>
      <c r="D207" s="177"/>
      <c r="E207" s="177"/>
      <c r="F207" s="177"/>
      <c r="G207" s="178"/>
    </row>
    <row r="208" spans="1:16245" s="116" customFormat="1" ht="15" x14ac:dyDescent="0.2">
      <c r="A208" s="176"/>
      <c r="B208" s="177"/>
      <c r="C208" s="177"/>
      <c r="D208" s="177"/>
      <c r="E208" s="177"/>
      <c r="F208" s="177"/>
      <c r="G208" s="178"/>
    </row>
    <row r="209" spans="1:16245" s="116" customFormat="1" ht="15" x14ac:dyDescent="0.2">
      <c r="A209" s="176"/>
      <c r="B209" s="177"/>
      <c r="C209" s="177"/>
      <c r="D209" s="177"/>
      <c r="E209" s="177"/>
      <c r="F209" s="177"/>
      <c r="G209" s="178"/>
    </row>
    <row r="210" spans="1:16245" s="116" customFormat="1" ht="15" x14ac:dyDescent="0.2">
      <c r="A210" s="176"/>
      <c r="B210" s="177"/>
      <c r="C210" s="177"/>
      <c r="D210" s="177"/>
      <c r="E210" s="177"/>
      <c r="F210" s="177"/>
      <c r="G210" s="178"/>
    </row>
    <row r="211" spans="1:16245" s="116" customFormat="1" ht="15" x14ac:dyDescent="0.2">
      <c r="A211" s="176"/>
      <c r="B211" s="177"/>
      <c r="C211" s="177"/>
      <c r="D211" s="177"/>
      <c r="E211" s="177"/>
      <c r="F211" s="177"/>
      <c r="G211" s="178"/>
    </row>
    <row r="212" spans="1:16245" s="116" customFormat="1" ht="15" x14ac:dyDescent="0.2">
      <c r="A212" s="176"/>
      <c r="B212" s="177"/>
      <c r="C212" s="177"/>
      <c r="D212" s="177"/>
      <c r="E212" s="177"/>
      <c r="F212" s="177"/>
      <c r="G212" s="178"/>
    </row>
    <row r="213" spans="1:16245" s="116" customFormat="1" ht="15" x14ac:dyDescent="0.2">
      <c r="A213" s="176"/>
      <c r="B213" s="177"/>
      <c r="C213" s="177"/>
      <c r="D213" s="177"/>
      <c r="E213" s="177"/>
      <c r="F213" s="177"/>
      <c r="G213" s="178"/>
    </row>
    <row r="214" spans="1:16245" s="116" customFormat="1" ht="15" x14ac:dyDescent="0.2">
      <c r="A214" s="176"/>
      <c r="B214" s="177"/>
      <c r="C214" s="177"/>
      <c r="D214" s="177"/>
      <c r="E214" s="177"/>
      <c r="F214" s="177"/>
      <c r="G214" s="178"/>
    </row>
    <row r="215" spans="1:16245" ht="15.75" thickBot="1" x14ac:dyDescent="0.25">
      <c r="A215" s="179"/>
      <c r="B215" s="180"/>
      <c r="C215" s="180"/>
      <c r="D215" s="180"/>
      <c r="E215" s="180"/>
      <c r="F215" s="180"/>
      <c r="G215" s="181"/>
      <c r="H215" s="116"/>
      <c r="I215" s="116"/>
      <c r="J215" s="116"/>
      <c r="K215" s="116"/>
      <c r="L215" s="116"/>
      <c r="M215" s="116"/>
      <c r="N215" s="116"/>
      <c r="O215" s="116"/>
      <c r="P215" s="116"/>
      <c r="Q215" s="116"/>
      <c r="R215" s="116"/>
      <c r="S215" s="116"/>
      <c r="T215" s="116"/>
      <c r="U215" s="116"/>
      <c r="V215" s="116"/>
      <c r="W215" s="116"/>
      <c r="X215" s="116"/>
      <c r="Y215" s="116"/>
      <c r="Z215" s="116"/>
      <c r="AA215" s="116"/>
      <c r="AB215" s="116"/>
      <c r="AC215" s="116"/>
      <c r="AD215" s="116"/>
      <c r="AE215" s="116"/>
      <c r="AF215" s="116"/>
      <c r="AG215" s="116"/>
      <c r="AH215" s="116"/>
      <c r="AI215" s="116"/>
      <c r="AJ215" s="116"/>
      <c r="AK215" s="116"/>
      <c r="AL215" s="116"/>
      <c r="AM215" s="116"/>
      <c r="AN215" s="116"/>
      <c r="AO215" s="116"/>
      <c r="AP215" s="116"/>
      <c r="AQ215" s="116"/>
      <c r="AR215" s="116"/>
      <c r="AS215" s="116"/>
      <c r="AT215" s="116"/>
      <c r="AU215" s="116"/>
      <c r="AV215" s="116"/>
      <c r="AW215" s="116"/>
      <c r="AX215" s="116"/>
      <c r="AY215" s="116"/>
      <c r="AZ215" s="116"/>
      <c r="BA215" s="116"/>
      <c r="BB215" s="116"/>
      <c r="BC215" s="116"/>
      <c r="BD215" s="116"/>
      <c r="BE215" s="116"/>
      <c r="BF215" s="116"/>
      <c r="BG215" s="116"/>
      <c r="BH215" s="116"/>
      <c r="BI215" s="116"/>
      <c r="BJ215" s="116"/>
      <c r="BK215" s="116"/>
      <c r="BL215" s="116"/>
      <c r="BM215" s="116"/>
      <c r="BN215" s="116"/>
      <c r="BO215" s="116"/>
      <c r="BP215" s="116"/>
      <c r="BQ215" s="116"/>
      <c r="BR215" s="116"/>
      <c r="BS215" s="116"/>
      <c r="BT215" s="116"/>
      <c r="BU215" s="116"/>
      <c r="BV215" s="116"/>
      <c r="BW215" s="116"/>
      <c r="BX215" s="116"/>
      <c r="BY215" s="116"/>
      <c r="BZ215" s="116"/>
      <c r="CA215" s="116"/>
      <c r="CB215" s="116"/>
      <c r="CC215" s="116"/>
      <c r="CD215" s="116"/>
      <c r="CE215" s="116"/>
      <c r="CF215" s="116"/>
      <c r="CG215" s="116"/>
      <c r="CH215" s="116"/>
      <c r="CI215" s="116"/>
      <c r="CJ215" s="116"/>
      <c r="CK215" s="116"/>
      <c r="CL215" s="116"/>
      <c r="CM215" s="116"/>
      <c r="CN215" s="116"/>
      <c r="CO215" s="116"/>
      <c r="CP215" s="116"/>
      <c r="CQ215" s="116"/>
      <c r="CR215" s="116"/>
      <c r="CS215" s="116"/>
      <c r="CT215" s="116"/>
      <c r="CU215" s="116"/>
      <c r="CV215" s="116"/>
      <c r="CW215" s="116"/>
      <c r="CX215" s="116"/>
      <c r="CY215" s="116"/>
      <c r="CZ215" s="116"/>
      <c r="DA215" s="116"/>
      <c r="DB215" s="116"/>
      <c r="DC215" s="116"/>
      <c r="DD215" s="116"/>
      <c r="DE215" s="116"/>
      <c r="DF215" s="116"/>
      <c r="DG215" s="116"/>
      <c r="DH215" s="116"/>
      <c r="DI215" s="116"/>
      <c r="DJ215" s="116"/>
      <c r="DK215" s="116"/>
      <c r="DL215" s="116"/>
      <c r="DM215" s="116"/>
      <c r="DN215" s="116"/>
      <c r="DO215" s="116"/>
      <c r="DP215" s="116"/>
      <c r="DQ215" s="116"/>
      <c r="DR215" s="116"/>
      <c r="DS215" s="116"/>
      <c r="DT215" s="116"/>
      <c r="DU215" s="116"/>
      <c r="DV215" s="116"/>
      <c r="DW215" s="116"/>
      <c r="DX215" s="116"/>
      <c r="DY215" s="116"/>
      <c r="DZ215" s="116"/>
      <c r="EA215" s="116"/>
      <c r="EB215" s="116"/>
      <c r="EC215" s="116"/>
      <c r="ED215" s="116"/>
      <c r="EE215" s="116"/>
      <c r="EF215" s="116"/>
      <c r="EG215" s="116"/>
      <c r="EH215" s="116"/>
      <c r="EI215" s="116"/>
      <c r="EJ215" s="116"/>
      <c r="EK215" s="116"/>
      <c r="EL215" s="116"/>
      <c r="EM215" s="116"/>
      <c r="EN215" s="116"/>
      <c r="EO215" s="116"/>
      <c r="EP215" s="116"/>
      <c r="EQ215" s="116"/>
      <c r="ER215" s="116"/>
      <c r="ES215" s="116"/>
      <c r="ET215" s="116"/>
      <c r="EU215" s="116"/>
      <c r="EV215" s="116"/>
      <c r="EW215" s="116"/>
      <c r="EX215" s="116"/>
      <c r="EY215" s="116"/>
      <c r="EZ215" s="116"/>
      <c r="FA215" s="116"/>
      <c r="FB215" s="116"/>
      <c r="FC215" s="116"/>
      <c r="FD215" s="116"/>
      <c r="FE215" s="116"/>
      <c r="FF215" s="116"/>
      <c r="FG215" s="116"/>
      <c r="FH215" s="116"/>
      <c r="FI215" s="116"/>
      <c r="FJ215" s="116"/>
      <c r="FK215" s="116"/>
      <c r="FL215" s="116"/>
      <c r="FM215" s="116"/>
      <c r="FN215" s="116"/>
      <c r="FO215" s="116"/>
      <c r="FP215" s="116"/>
      <c r="FQ215" s="116"/>
      <c r="FR215" s="116"/>
      <c r="FS215" s="116"/>
      <c r="FT215" s="116"/>
      <c r="FU215" s="116"/>
      <c r="FV215" s="116"/>
      <c r="FW215" s="116"/>
      <c r="FX215" s="116"/>
      <c r="FY215" s="116"/>
      <c r="FZ215" s="116"/>
      <c r="GA215" s="116"/>
      <c r="GB215" s="116"/>
      <c r="GC215" s="116"/>
      <c r="GD215" s="116"/>
      <c r="GE215" s="116"/>
      <c r="GF215" s="116"/>
      <c r="GG215" s="116"/>
      <c r="GH215" s="116"/>
      <c r="GI215" s="116"/>
      <c r="GJ215" s="116"/>
      <c r="GK215" s="116"/>
      <c r="GL215" s="116"/>
      <c r="GM215" s="116"/>
      <c r="GN215" s="116"/>
      <c r="GO215" s="116"/>
      <c r="GP215" s="116"/>
      <c r="GQ215" s="116"/>
      <c r="GR215" s="116"/>
      <c r="GS215" s="116"/>
      <c r="GT215" s="116"/>
      <c r="GU215" s="116"/>
      <c r="GV215" s="116"/>
      <c r="GW215" s="116"/>
      <c r="GX215" s="116"/>
      <c r="GY215" s="116"/>
      <c r="GZ215" s="116"/>
      <c r="HA215" s="116"/>
      <c r="HB215" s="116"/>
      <c r="HC215" s="116"/>
      <c r="HD215" s="116"/>
      <c r="HE215" s="116"/>
      <c r="HF215" s="116"/>
      <c r="HG215" s="116"/>
      <c r="HH215" s="116"/>
      <c r="HI215" s="116"/>
      <c r="HJ215" s="116"/>
      <c r="HK215" s="116"/>
      <c r="HL215" s="116"/>
      <c r="HM215" s="116"/>
      <c r="HN215" s="116"/>
      <c r="HO215" s="116"/>
      <c r="HP215" s="116"/>
      <c r="HQ215" s="116"/>
      <c r="HR215" s="116"/>
      <c r="HS215" s="116"/>
      <c r="HT215" s="116"/>
      <c r="HU215" s="116"/>
      <c r="HV215" s="116"/>
      <c r="HW215" s="116"/>
      <c r="HX215" s="116"/>
      <c r="HY215" s="116"/>
      <c r="HZ215" s="116"/>
      <c r="IA215" s="116"/>
      <c r="IB215" s="116"/>
      <c r="IC215" s="116"/>
      <c r="ID215" s="116"/>
      <c r="IE215" s="116"/>
      <c r="IF215" s="116"/>
      <c r="IG215" s="116"/>
      <c r="IH215" s="116"/>
      <c r="II215" s="116"/>
      <c r="IJ215" s="116"/>
      <c r="IK215" s="116"/>
      <c r="IL215" s="116"/>
      <c r="IM215" s="116"/>
      <c r="IN215" s="116"/>
      <c r="IO215" s="116"/>
      <c r="IP215" s="116"/>
      <c r="IQ215" s="116"/>
      <c r="IR215" s="116"/>
      <c r="IS215" s="116"/>
      <c r="IT215" s="116"/>
      <c r="IU215" s="116"/>
      <c r="IV215" s="116"/>
      <c r="IW215" s="116"/>
      <c r="IX215" s="116"/>
      <c r="IY215" s="116"/>
      <c r="IZ215" s="116"/>
      <c r="JA215" s="116"/>
      <c r="JB215" s="116"/>
      <c r="JC215" s="116"/>
      <c r="JD215" s="116"/>
      <c r="JE215" s="116"/>
      <c r="JF215" s="116"/>
      <c r="JG215" s="116"/>
      <c r="JH215" s="116"/>
      <c r="JI215" s="116"/>
      <c r="JJ215" s="116"/>
      <c r="JK215" s="116"/>
      <c r="JL215" s="116"/>
      <c r="JM215" s="116"/>
      <c r="JN215" s="116"/>
      <c r="JO215" s="116"/>
      <c r="JP215" s="116"/>
      <c r="JQ215" s="116"/>
      <c r="JR215" s="116"/>
      <c r="JS215" s="116"/>
      <c r="JT215" s="116"/>
      <c r="JU215" s="116"/>
      <c r="JV215" s="116"/>
      <c r="JW215" s="116"/>
      <c r="JX215" s="116"/>
      <c r="JY215" s="116"/>
      <c r="JZ215" s="116"/>
      <c r="KA215" s="116"/>
      <c r="KB215" s="116"/>
      <c r="KC215" s="116"/>
      <c r="KD215" s="116"/>
      <c r="KE215" s="116"/>
      <c r="KF215" s="116"/>
      <c r="KG215" s="116"/>
      <c r="KH215" s="116"/>
      <c r="KI215" s="116"/>
      <c r="KJ215" s="116"/>
      <c r="KK215" s="116"/>
      <c r="KL215" s="116"/>
      <c r="KM215" s="116"/>
      <c r="KN215" s="116"/>
      <c r="KO215" s="116"/>
      <c r="KP215" s="116"/>
      <c r="KQ215" s="116"/>
      <c r="KR215" s="116"/>
      <c r="KS215" s="116"/>
      <c r="KT215" s="116"/>
      <c r="KU215" s="116"/>
      <c r="KV215" s="116"/>
      <c r="KW215" s="116"/>
      <c r="KX215" s="116"/>
      <c r="KY215" s="116"/>
      <c r="KZ215" s="116"/>
      <c r="LA215" s="116"/>
      <c r="LB215" s="116"/>
      <c r="LC215" s="116"/>
      <c r="LD215" s="116"/>
      <c r="LE215" s="116"/>
      <c r="LF215" s="116"/>
      <c r="LG215" s="116"/>
      <c r="LH215" s="116"/>
      <c r="LI215" s="116"/>
      <c r="LJ215" s="116"/>
      <c r="LK215" s="116"/>
      <c r="LL215" s="116"/>
      <c r="LM215" s="116"/>
      <c r="LN215" s="116"/>
      <c r="LO215" s="116"/>
      <c r="LP215" s="116"/>
      <c r="LQ215" s="116"/>
      <c r="LR215" s="116"/>
      <c r="LS215" s="116"/>
      <c r="LT215" s="116"/>
      <c r="LU215" s="116"/>
      <c r="LV215" s="116"/>
      <c r="LW215" s="116"/>
      <c r="LX215" s="116"/>
      <c r="LY215" s="116"/>
      <c r="LZ215" s="116"/>
      <c r="MA215" s="116"/>
      <c r="MB215" s="116"/>
      <c r="MC215" s="116"/>
      <c r="MD215" s="116"/>
      <c r="ME215" s="116"/>
      <c r="MF215" s="116"/>
      <c r="MG215" s="116"/>
      <c r="MH215" s="116"/>
      <c r="MI215" s="116"/>
      <c r="MJ215" s="116"/>
      <c r="MK215" s="116"/>
      <c r="ML215" s="116"/>
      <c r="MM215" s="116"/>
      <c r="MN215" s="116"/>
      <c r="MO215" s="116"/>
      <c r="MP215" s="116"/>
      <c r="MQ215" s="116"/>
      <c r="MR215" s="116"/>
      <c r="MS215" s="116"/>
      <c r="MT215" s="116"/>
      <c r="MU215" s="116"/>
      <c r="MV215" s="116"/>
      <c r="MW215" s="116"/>
      <c r="MX215" s="116"/>
      <c r="MY215" s="116"/>
      <c r="MZ215" s="116"/>
      <c r="NA215" s="116"/>
      <c r="NB215" s="116"/>
      <c r="NC215" s="116"/>
      <c r="ND215" s="116"/>
      <c r="NE215" s="116"/>
      <c r="NF215" s="116"/>
      <c r="NG215" s="116"/>
      <c r="NH215" s="116"/>
      <c r="NI215" s="116"/>
      <c r="NJ215" s="116"/>
      <c r="NK215" s="116"/>
      <c r="NL215" s="116"/>
      <c r="NM215" s="116"/>
      <c r="NN215" s="116"/>
      <c r="NO215" s="116"/>
      <c r="NP215" s="116"/>
      <c r="NQ215" s="116"/>
      <c r="NR215" s="116"/>
      <c r="NS215" s="116"/>
      <c r="NT215" s="116"/>
      <c r="NU215" s="116"/>
      <c r="NV215" s="116"/>
      <c r="NW215" s="116"/>
      <c r="NX215" s="116"/>
      <c r="NY215" s="116"/>
      <c r="NZ215" s="116"/>
      <c r="OA215" s="116"/>
      <c r="OB215" s="116"/>
      <c r="OC215" s="116"/>
      <c r="OD215" s="116"/>
      <c r="OE215" s="116"/>
      <c r="OF215" s="116"/>
      <c r="OG215" s="116"/>
      <c r="OH215" s="116"/>
      <c r="OI215" s="116"/>
      <c r="OJ215" s="116"/>
      <c r="OK215" s="116"/>
      <c r="OL215" s="116"/>
      <c r="OM215" s="116"/>
      <c r="ON215" s="116"/>
      <c r="OO215" s="116"/>
      <c r="OP215" s="116"/>
      <c r="OQ215" s="116"/>
      <c r="OR215" s="116"/>
      <c r="OS215" s="116"/>
      <c r="OT215" s="116"/>
      <c r="OU215" s="116"/>
      <c r="OV215" s="116"/>
      <c r="OW215" s="116"/>
      <c r="OX215" s="116"/>
      <c r="OY215" s="116"/>
      <c r="OZ215" s="116"/>
      <c r="PA215" s="116"/>
      <c r="PB215" s="116"/>
      <c r="PC215" s="116"/>
      <c r="PD215" s="116"/>
      <c r="PE215" s="116"/>
      <c r="PF215" s="116"/>
      <c r="PG215" s="116"/>
      <c r="PH215" s="116"/>
      <c r="PI215" s="116"/>
      <c r="PJ215" s="116"/>
      <c r="PK215" s="116"/>
      <c r="PL215" s="116"/>
      <c r="PM215" s="116"/>
      <c r="PN215" s="116"/>
      <c r="PO215" s="116"/>
      <c r="PP215" s="116"/>
      <c r="PQ215" s="116"/>
      <c r="PR215" s="116"/>
      <c r="PS215" s="116"/>
      <c r="PT215" s="116"/>
      <c r="PU215" s="116"/>
      <c r="PV215" s="116"/>
      <c r="PW215" s="116"/>
      <c r="PX215" s="116"/>
      <c r="PY215" s="116"/>
      <c r="PZ215" s="116"/>
      <c r="QA215" s="116"/>
      <c r="QB215" s="116"/>
      <c r="QC215" s="116"/>
      <c r="QD215" s="116"/>
      <c r="QE215" s="116"/>
      <c r="QF215" s="116"/>
      <c r="QG215" s="116"/>
      <c r="QH215" s="116"/>
      <c r="QI215" s="116"/>
      <c r="QJ215" s="116"/>
      <c r="QK215" s="116"/>
      <c r="QL215" s="116"/>
      <c r="QM215" s="116"/>
      <c r="QN215" s="116"/>
      <c r="QO215" s="116"/>
      <c r="QP215" s="116"/>
      <c r="QQ215" s="116"/>
      <c r="QR215" s="116"/>
      <c r="QS215" s="116"/>
      <c r="QT215" s="116"/>
      <c r="QU215" s="116"/>
      <c r="QV215" s="116"/>
      <c r="QW215" s="116"/>
      <c r="QX215" s="116"/>
      <c r="QY215" s="116"/>
      <c r="QZ215" s="116"/>
      <c r="RA215" s="116"/>
      <c r="RB215" s="116"/>
      <c r="RC215" s="116"/>
      <c r="RD215" s="116"/>
      <c r="RE215" s="116"/>
      <c r="RF215" s="116"/>
      <c r="RG215" s="116"/>
      <c r="RH215" s="116"/>
      <c r="RI215" s="116"/>
      <c r="RJ215" s="116"/>
      <c r="RK215" s="116"/>
      <c r="RL215" s="116"/>
      <c r="RM215" s="116"/>
      <c r="RN215" s="116"/>
      <c r="RO215" s="116"/>
      <c r="RP215" s="116"/>
      <c r="RQ215" s="116"/>
      <c r="RR215" s="116"/>
      <c r="RS215" s="116"/>
      <c r="RT215" s="116"/>
      <c r="RU215" s="116"/>
      <c r="RV215" s="116"/>
      <c r="RW215" s="116"/>
      <c r="RX215" s="116"/>
      <c r="RY215" s="116"/>
      <c r="RZ215" s="116"/>
      <c r="SA215" s="116"/>
      <c r="SB215" s="116"/>
      <c r="SC215" s="116"/>
      <c r="SD215" s="116"/>
      <c r="SE215" s="116"/>
      <c r="SF215" s="116"/>
      <c r="SG215" s="116"/>
      <c r="SH215" s="116"/>
      <c r="SI215" s="116"/>
      <c r="SJ215" s="116"/>
      <c r="SK215" s="116"/>
      <c r="SL215" s="116"/>
      <c r="SM215" s="116"/>
      <c r="SN215" s="116"/>
      <c r="SO215" s="116"/>
      <c r="SP215" s="116"/>
      <c r="SQ215" s="116"/>
      <c r="SR215" s="116"/>
      <c r="SS215" s="116"/>
      <c r="ST215" s="116"/>
      <c r="SU215" s="116"/>
      <c r="SV215" s="116"/>
      <c r="SW215" s="116"/>
      <c r="SX215" s="116"/>
      <c r="SY215" s="116"/>
      <c r="SZ215" s="116"/>
      <c r="TA215" s="116"/>
      <c r="TB215" s="116"/>
      <c r="TC215" s="116"/>
      <c r="TD215" s="116"/>
      <c r="TE215" s="116"/>
      <c r="TF215" s="116"/>
      <c r="TG215" s="116"/>
      <c r="TH215" s="116"/>
      <c r="TI215" s="116"/>
      <c r="TJ215" s="116"/>
      <c r="TK215" s="116"/>
      <c r="TL215" s="116"/>
      <c r="TM215" s="116"/>
      <c r="TN215" s="116"/>
      <c r="TO215" s="116"/>
      <c r="TP215" s="116"/>
      <c r="TQ215" s="116"/>
      <c r="TR215" s="116"/>
      <c r="TS215" s="116"/>
      <c r="TT215" s="116"/>
      <c r="TU215" s="116"/>
      <c r="TV215" s="116"/>
      <c r="TW215" s="116"/>
      <c r="TX215" s="116"/>
      <c r="TY215" s="116"/>
      <c r="TZ215" s="116"/>
      <c r="UA215" s="116"/>
      <c r="UB215" s="116"/>
      <c r="UC215" s="116"/>
      <c r="UD215" s="116"/>
      <c r="UE215" s="116"/>
      <c r="UF215" s="116"/>
      <c r="UG215" s="116"/>
      <c r="UH215" s="116"/>
      <c r="UI215" s="116"/>
      <c r="UJ215" s="116"/>
      <c r="UK215" s="116"/>
      <c r="UL215" s="116"/>
      <c r="UM215" s="116"/>
      <c r="UN215" s="116"/>
      <c r="UO215" s="116"/>
      <c r="UP215" s="116"/>
      <c r="UQ215" s="116"/>
      <c r="UR215" s="116"/>
      <c r="US215" s="116"/>
      <c r="UT215" s="116"/>
      <c r="UU215" s="116"/>
      <c r="UV215" s="116"/>
      <c r="UW215" s="116"/>
      <c r="UX215" s="116"/>
      <c r="UY215" s="116"/>
      <c r="UZ215" s="116"/>
      <c r="VA215" s="116"/>
      <c r="VB215" s="116"/>
      <c r="VC215" s="116"/>
      <c r="VD215" s="116"/>
      <c r="VE215" s="116"/>
      <c r="VF215" s="116"/>
      <c r="VG215" s="116"/>
      <c r="VH215" s="116"/>
      <c r="VI215" s="116"/>
      <c r="VJ215" s="116"/>
      <c r="VK215" s="116"/>
      <c r="VL215" s="116"/>
      <c r="VM215" s="116"/>
      <c r="VN215" s="116"/>
      <c r="VO215" s="116"/>
      <c r="VP215" s="116"/>
      <c r="VQ215" s="116"/>
      <c r="VR215" s="116"/>
      <c r="VS215" s="116"/>
      <c r="VT215" s="116"/>
      <c r="VU215" s="116"/>
      <c r="VV215" s="116"/>
      <c r="VW215" s="116"/>
      <c r="VX215" s="116"/>
      <c r="VY215" s="116"/>
      <c r="VZ215" s="116"/>
      <c r="WA215" s="116"/>
      <c r="WB215" s="116"/>
      <c r="WC215" s="116"/>
      <c r="WD215" s="116"/>
      <c r="WE215" s="116"/>
      <c r="WF215" s="116"/>
      <c r="WG215" s="116"/>
      <c r="WH215" s="116"/>
      <c r="WI215" s="116"/>
      <c r="WJ215" s="116"/>
      <c r="WK215" s="116"/>
      <c r="WL215" s="116"/>
      <c r="WM215" s="116"/>
      <c r="WN215" s="116"/>
      <c r="WO215" s="116"/>
      <c r="WP215" s="116"/>
      <c r="WQ215" s="116"/>
      <c r="WR215" s="116"/>
      <c r="WS215" s="116"/>
      <c r="WT215" s="116"/>
      <c r="WU215" s="116"/>
      <c r="WV215" s="116"/>
      <c r="WW215" s="116"/>
      <c r="WX215" s="116"/>
      <c r="WY215" s="116"/>
      <c r="WZ215" s="116"/>
      <c r="XA215" s="116"/>
      <c r="XB215" s="116"/>
      <c r="XC215" s="116"/>
      <c r="XD215" s="116"/>
      <c r="XE215" s="116"/>
      <c r="XF215" s="116"/>
      <c r="XG215" s="116"/>
      <c r="XH215" s="116"/>
      <c r="XI215" s="116"/>
      <c r="XJ215" s="116"/>
      <c r="XK215" s="116"/>
      <c r="XL215" s="116"/>
      <c r="XM215" s="116"/>
      <c r="XN215" s="116"/>
      <c r="XO215" s="116"/>
      <c r="XP215" s="116"/>
      <c r="XQ215" s="116"/>
      <c r="XR215" s="116"/>
      <c r="XS215" s="116"/>
      <c r="XT215" s="116"/>
      <c r="XU215" s="116"/>
      <c r="XV215" s="116"/>
      <c r="XW215" s="116"/>
      <c r="XX215" s="116"/>
      <c r="XY215" s="116"/>
      <c r="XZ215" s="116"/>
      <c r="YA215" s="116"/>
      <c r="YB215" s="116"/>
      <c r="YC215" s="116"/>
      <c r="YD215" s="116"/>
      <c r="YE215" s="116"/>
      <c r="YF215" s="116"/>
      <c r="YG215" s="116"/>
      <c r="YH215" s="116"/>
      <c r="YI215" s="116"/>
      <c r="YJ215" s="116"/>
      <c r="YK215" s="116"/>
      <c r="YL215" s="116"/>
      <c r="YM215" s="116"/>
      <c r="YN215" s="116"/>
      <c r="YO215" s="116"/>
      <c r="YP215" s="116"/>
      <c r="YQ215" s="116"/>
      <c r="YR215" s="116"/>
      <c r="YS215" s="116"/>
      <c r="YT215" s="116"/>
      <c r="YU215" s="116"/>
      <c r="YV215" s="116"/>
      <c r="YW215" s="116"/>
      <c r="YX215" s="116"/>
      <c r="YY215" s="116"/>
      <c r="YZ215" s="116"/>
      <c r="ZA215" s="116"/>
      <c r="ZB215" s="116"/>
      <c r="ZC215" s="116"/>
      <c r="ZD215" s="116"/>
      <c r="ZE215" s="116"/>
      <c r="ZF215" s="116"/>
      <c r="ZG215" s="116"/>
      <c r="ZH215" s="116"/>
      <c r="ZI215" s="116"/>
      <c r="ZJ215" s="116"/>
      <c r="ZK215" s="116"/>
      <c r="ZL215" s="116"/>
      <c r="ZM215" s="116"/>
      <c r="ZN215" s="116"/>
      <c r="ZO215" s="116"/>
      <c r="ZP215" s="116"/>
      <c r="ZQ215" s="116"/>
      <c r="ZR215" s="116"/>
      <c r="ZS215" s="116"/>
      <c r="ZT215" s="116"/>
      <c r="ZU215" s="116"/>
      <c r="ZV215" s="116"/>
      <c r="ZW215" s="116"/>
      <c r="ZX215" s="116"/>
      <c r="ZY215" s="116"/>
      <c r="ZZ215" s="116"/>
      <c r="AAA215" s="116"/>
      <c r="AAB215" s="116"/>
      <c r="AAC215" s="116"/>
      <c r="AAD215" s="116"/>
      <c r="AAE215" s="116"/>
      <c r="AAF215" s="116"/>
      <c r="AAG215" s="116"/>
      <c r="AAH215" s="116"/>
      <c r="AAI215" s="116"/>
      <c r="AAJ215" s="116"/>
      <c r="AAK215" s="116"/>
      <c r="AAL215" s="116"/>
      <c r="AAM215" s="116"/>
      <c r="AAN215" s="116"/>
      <c r="AAO215" s="116"/>
      <c r="AAP215" s="116"/>
      <c r="AAQ215" s="116"/>
      <c r="AAR215" s="116"/>
      <c r="AAS215" s="116"/>
      <c r="AAT215" s="116"/>
      <c r="AAU215" s="116"/>
      <c r="AAV215" s="116"/>
      <c r="AAW215" s="116"/>
      <c r="AAX215" s="116"/>
      <c r="AAY215" s="116"/>
      <c r="AAZ215" s="116"/>
      <c r="ABA215" s="116"/>
      <c r="ABB215" s="116"/>
      <c r="ABC215" s="116"/>
      <c r="ABD215" s="116"/>
      <c r="ABE215" s="116"/>
      <c r="ABF215" s="116"/>
      <c r="ABG215" s="116"/>
      <c r="ABH215" s="116"/>
      <c r="ABI215" s="116"/>
      <c r="ABJ215" s="116"/>
      <c r="ABK215" s="116"/>
      <c r="ABL215" s="116"/>
      <c r="ABM215" s="116"/>
      <c r="ABN215" s="116"/>
      <c r="ABO215" s="116"/>
      <c r="ABP215" s="116"/>
      <c r="ABQ215" s="116"/>
      <c r="ABR215" s="116"/>
      <c r="ABS215" s="116"/>
      <c r="ABT215" s="116"/>
      <c r="ABU215" s="116"/>
      <c r="ABV215" s="116"/>
      <c r="ABW215" s="116"/>
      <c r="ABX215" s="116"/>
      <c r="ABY215" s="116"/>
      <c r="ABZ215" s="116"/>
      <c r="ACA215" s="116"/>
      <c r="ACB215" s="116"/>
      <c r="ACC215" s="116"/>
      <c r="ACD215" s="116"/>
      <c r="ACE215" s="116"/>
      <c r="ACF215" s="116"/>
      <c r="ACG215" s="116"/>
      <c r="ACH215" s="116"/>
      <c r="ACI215" s="116"/>
      <c r="ACJ215" s="116"/>
      <c r="ACK215" s="116"/>
      <c r="ACL215" s="116"/>
      <c r="ACM215" s="116"/>
      <c r="ACN215" s="116"/>
      <c r="ACO215" s="116"/>
      <c r="ACP215" s="116"/>
      <c r="ACQ215" s="116"/>
      <c r="ACR215" s="116"/>
      <c r="ACS215" s="116"/>
      <c r="ACT215" s="116"/>
      <c r="ACU215" s="116"/>
      <c r="ACV215" s="116"/>
      <c r="ACW215" s="116"/>
      <c r="ACX215" s="116"/>
      <c r="ACY215" s="116"/>
      <c r="ACZ215" s="116"/>
      <c r="ADA215" s="116"/>
      <c r="ADB215" s="116"/>
      <c r="ADC215" s="116"/>
      <c r="ADD215" s="116"/>
      <c r="ADE215" s="116"/>
      <c r="ADF215" s="116"/>
      <c r="ADG215" s="116"/>
      <c r="ADH215" s="116"/>
      <c r="ADI215" s="116"/>
      <c r="ADJ215" s="116"/>
      <c r="ADK215" s="116"/>
      <c r="ADL215" s="116"/>
      <c r="ADM215" s="116"/>
      <c r="ADN215" s="116"/>
      <c r="ADO215" s="116"/>
      <c r="ADP215" s="116"/>
      <c r="ADQ215" s="116"/>
      <c r="ADR215" s="116"/>
      <c r="ADS215" s="116"/>
      <c r="ADT215" s="116"/>
      <c r="ADU215" s="116"/>
      <c r="ADV215" s="116"/>
      <c r="ADW215" s="116"/>
      <c r="ADX215" s="116"/>
      <c r="ADY215" s="116"/>
      <c r="ADZ215" s="116"/>
      <c r="AEA215" s="116"/>
      <c r="AEB215" s="116"/>
      <c r="AEC215" s="116"/>
      <c r="AED215" s="116"/>
      <c r="AEE215" s="116"/>
      <c r="AEF215" s="116"/>
      <c r="AEG215" s="116"/>
      <c r="AEH215" s="116"/>
      <c r="AEI215" s="116"/>
      <c r="AEJ215" s="116"/>
      <c r="AEK215" s="116"/>
      <c r="AEL215" s="116"/>
      <c r="AEM215" s="116"/>
      <c r="AEN215" s="116"/>
      <c r="AEO215" s="116"/>
      <c r="AEP215" s="116"/>
      <c r="AEQ215" s="116"/>
      <c r="AER215" s="116"/>
      <c r="AES215" s="116"/>
      <c r="AET215" s="116"/>
      <c r="AEU215" s="116"/>
      <c r="AEV215" s="116"/>
      <c r="AEW215" s="116"/>
      <c r="AEX215" s="116"/>
      <c r="AEY215" s="116"/>
      <c r="AEZ215" s="116"/>
      <c r="AFA215" s="116"/>
      <c r="AFB215" s="116"/>
      <c r="AFC215" s="116"/>
      <c r="AFD215" s="116"/>
      <c r="AFE215" s="116"/>
      <c r="AFF215" s="116"/>
      <c r="AFG215" s="116"/>
      <c r="AFH215" s="116"/>
      <c r="AFI215" s="116"/>
      <c r="AFJ215" s="116"/>
      <c r="AFK215" s="116"/>
      <c r="AFL215" s="116"/>
      <c r="AFM215" s="116"/>
      <c r="AFN215" s="116"/>
      <c r="AFO215" s="116"/>
      <c r="AFP215" s="116"/>
      <c r="AFQ215" s="116"/>
      <c r="AFR215" s="116"/>
      <c r="AFS215" s="116"/>
      <c r="AFT215" s="116"/>
      <c r="AFU215" s="116"/>
      <c r="AFV215" s="116"/>
      <c r="AFW215" s="116"/>
      <c r="AFX215" s="116"/>
      <c r="AFY215" s="116"/>
      <c r="AFZ215" s="116"/>
      <c r="AGA215" s="116"/>
      <c r="AGB215" s="116"/>
      <c r="AGC215" s="116"/>
      <c r="AGD215" s="116"/>
      <c r="AGE215" s="116"/>
      <c r="AGF215" s="116"/>
      <c r="AGG215" s="116"/>
      <c r="AGH215" s="116"/>
      <c r="AGI215" s="116"/>
      <c r="AGJ215" s="116"/>
      <c r="AGK215" s="116"/>
      <c r="AGL215" s="116"/>
      <c r="AGM215" s="116"/>
      <c r="AGN215" s="116"/>
      <c r="AGO215" s="116"/>
      <c r="AGP215" s="116"/>
      <c r="AGQ215" s="116"/>
      <c r="AGR215" s="116"/>
      <c r="AGS215" s="116"/>
      <c r="AGT215" s="116"/>
      <c r="AGU215" s="116"/>
      <c r="AGV215" s="116"/>
      <c r="AGW215" s="116"/>
      <c r="AGX215" s="116"/>
      <c r="AGY215" s="116"/>
      <c r="AGZ215" s="116"/>
      <c r="AHA215" s="116"/>
      <c r="AHB215" s="116"/>
      <c r="AHC215" s="116"/>
      <c r="AHD215" s="116"/>
      <c r="AHE215" s="116"/>
      <c r="AHF215" s="116"/>
      <c r="AHG215" s="116"/>
      <c r="AHH215" s="116"/>
      <c r="AHI215" s="116"/>
      <c r="AHJ215" s="116"/>
      <c r="AHK215" s="116"/>
      <c r="AHL215" s="116"/>
      <c r="AHM215" s="116"/>
      <c r="AHN215" s="116"/>
      <c r="AHO215" s="116"/>
      <c r="AHP215" s="116"/>
      <c r="AHQ215" s="116"/>
      <c r="AHR215" s="116"/>
      <c r="AHS215" s="116"/>
      <c r="AHT215" s="116"/>
      <c r="AHU215" s="116"/>
      <c r="AHV215" s="116"/>
      <c r="AHW215" s="116"/>
      <c r="AHX215" s="116"/>
      <c r="AHY215" s="116"/>
      <c r="AHZ215" s="116"/>
      <c r="AIA215" s="116"/>
      <c r="AIB215" s="116"/>
      <c r="AIC215" s="116"/>
      <c r="AID215" s="116"/>
      <c r="AIE215" s="116"/>
      <c r="AIF215" s="116"/>
      <c r="AIG215" s="116"/>
      <c r="AIH215" s="116"/>
      <c r="AII215" s="116"/>
      <c r="AIJ215" s="116"/>
      <c r="AIK215" s="116"/>
      <c r="AIL215" s="116"/>
      <c r="AIM215" s="116"/>
      <c r="AIN215" s="116"/>
      <c r="AIO215" s="116"/>
      <c r="AIP215" s="116"/>
      <c r="AIQ215" s="116"/>
      <c r="AIR215" s="116"/>
      <c r="AIS215" s="116"/>
      <c r="AIT215" s="116"/>
      <c r="AIU215" s="116"/>
      <c r="AIV215" s="116"/>
      <c r="AIW215" s="116"/>
      <c r="AIX215" s="116"/>
      <c r="AIY215" s="116"/>
      <c r="AIZ215" s="116"/>
      <c r="AJA215" s="116"/>
      <c r="AJB215" s="116"/>
      <c r="AJC215" s="116"/>
      <c r="AJD215" s="116"/>
      <c r="AJE215" s="116"/>
      <c r="AJF215" s="116"/>
      <c r="AJG215" s="116"/>
      <c r="AJH215" s="116"/>
      <c r="AJI215" s="116"/>
      <c r="AJJ215" s="116"/>
      <c r="AJK215" s="116"/>
      <c r="AJL215" s="116"/>
      <c r="AJM215" s="116"/>
      <c r="AJN215" s="116"/>
      <c r="AJO215" s="116"/>
      <c r="AJP215" s="116"/>
      <c r="AJQ215" s="116"/>
      <c r="AJR215" s="116"/>
      <c r="AJS215" s="116"/>
      <c r="AJT215" s="116"/>
      <c r="AJU215" s="116"/>
      <c r="AJV215" s="116"/>
      <c r="AJW215" s="116"/>
      <c r="AJX215" s="116"/>
      <c r="AJY215" s="116"/>
      <c r="AJZ215" s="116"/>
      <c r="AKA215" s="116"/>
      <c r="AKB215" s="116"/>
      <c r="AKC215" s="116"/>
      <c r="AKD215" s="116"/>
      <c r="AKE215" s="116"/>
      <c r="AKF215" s="116"/>
      <c r="AKG215" s="116"/>
      <c r="AKH215" s="116"/>
      <c r="AKI215" s="116"/>
      <c r="AKJ215" s="116"/>
      <c r="AKK215" s="116"/>
      <c r="AKL215" s="116"/>
      <c r="AKM215" s="116"/>
      <c r="AKN215" s="116"/>
      <c r="AKO215" s="116"/>
      <c r="AKP215" s="116"/>
      <c r="AKQ215" s="116"/>
      <c r="AKR215" s="116"/>
      <c r="AKS215" s="116"/>
      <c r="AKT215" s="116"/>
      <c r="AKU215" s="116"/>
      <c r="AKV215" s="116"/>
      <c r="AKW215" s="116"/>
      <c r="AKX215" s="116"/>
      <c r="AKY215" s="116"/>
      <c r="AKZ215" s="116"/>
      <c r="ALA215" s="116"/>
      <c r="ALB215" s="116"/>
      <c r="ALC215" s="116"/>
      <c r="ALD215" s="116"/>
      <c r="ALE215" s="116"/>
      <c r="ALF215" s="116"/>
      <c r="ALG215" s="116"/>
      <c r="ALH215" s="116"/>
      <c r="ALI215" s="116"/>
      <c r="ALJ215" s="116"/>
      <c r="ALK215" s="116"/>
      <c r="ALL215" s="116"/>
      <c r="ALM215" s="116"/>
      <c r="ALN215" s="116"/>
      <c r="ALO215" s="116"/>
      <c r="ALP215" s="116"/>
      <c r="ALQ215" s="116"/>
      <c r="ALR215" s="116"/>
      <c r="ALS215" s="116"/>
      <c r="ALT215" s="116"/>
      <c r="ALU215" s="116"/>
      <c r="ALV215" s="116"/>
      <c r="ALW215" s="116"/>
      <c r="ALX215" s="116"/>
      <c r="ALY215" s="116"/>
      <c r="ALZ215" s="116"/>
      <c r="AMA215" s="116"/>
      <c r="AMB215" s="116"/>
      <c r="AMC215" s="116"/>
      <c r="AMD215" s="116"/>
      <c r="AME215" s="116"/>
      <c r="AMF215" s="116"/>
      <c r="AMG215" s="116"/>
      <c r="AMH215" s="116"/>
      <c r="AMI215" s="116"/>
      <c r="AMJ215" s="116"/>
      <c r="AMK215" s="116"/>
      <c r="AML215" s="116"/>
      <c r="AMM215" s="116"/>
      <c r="AMN215" s="116"/>
      <c r="AMO215" s="116"/>
      <c r="AMP215" s="116"/>
      <c r="AMQ215" s="116"/>
      <c r="AMR215" s="116"/>
      <c r="AMS215" s="116"/>
      <c r="AMT215" s="116"/>
      <c r="AMU215" s="116"/>
      <c r="AMV215" s="116"/>
      <c r="AMW215" s="116"/>
      <c r="AMX215" s="116"/>
      <c r="AMY215" s="116"/>
      <c r="AMZ215" s="116"/>
      <c r="ANA215" s="116"/>
      <c r="ANB215" s="116"/>
      <c r="ANC215" s="116"/>
      <c r="AND215" s="116"/>
      <c r="ANE215" s="116"/>
      <c r="ANF215" s="116"/>
      <c r="ANG215" s="116"/>
      <c r="ANH215" s="116"/>
      <c r="ANI215" s="116"/>
      <c r="ANJ215" s="116"/>
      <c r="ANK215" s="116"/>
      <c r="ANL215" s="116"/>
      <c r="ANM215" s="116"/>
      <c r="ANN215" s="116"/>
      <c r="ANO215" s="116"/>
      <c r="ANP215" s="116"/>
      <c r="ANQ215" s="116"/>
      <c r="ANR215" s="116"/>
      <c r="ANS215" s="116"/>
      <c r="ANT215" s="116"/>
      <c r="ANU215" s="116"/>
      <c r="ANV215" s="116"/>
      <c r="ANW215" s="116"/>
      <c r="ANX215" s="116"/>
      <c r="ANY215" s="116"/>
      <c r="ANZ215" s="116"/>
      <c r="AOA215" s="116"/>
      <c r="AOB215" s="116"/>
      <c r="AOC215" s="116"/>
      <c r="AOD215" s="116"/>
      <c r="AOE215" s="116"/>
      <c r="AOF215" s="116"/>
      <c r="AOG215" s="116"/>
      <c r="AOH215" s="116"/>
      <c r="AOI215" s="116"/>
      <c r="AOJ215" s="116"/>
      <c r="AOK215" s="116"/>
      <c r="AOL215" s="116"/>
      <c r="AOM215" s="116"/>
      <c r="AON215" s="116"/>
      <c r="AOO215" s="116"/>
      <c r="AOP215" s="116"/>
      <c r="AOQ215" s="116"/>
      <c r="AOR215" s="116"/>
      <c r="AOS215" s="116"/>
      <c r="AOT215" s="116"/>
      <c r="AOU215" s="116"/>
      <c r="AOV215" s="116"/>
      <c r="AOW215" s="116"/>
      <c r="AOX215" s="116"/>
      <c r="AOY215" s="116"/>
      <c r="AOZ215" s="116"/>
      <c r="APA215" s="116"/>
      <c r="APB215" s="116"/>
      <c r="APC215" s="116"/>
      <c r="APD215" s="116"/>
      <c r="APE215" s="116"/>
      <c r="APF215" s="116"/>
      <c r="APG215" s="116"/>
      <c r="APH215" s="116"/>
      <c r="API215" s="116"/>
      <c r="APJ215" s="116"/>
      <c r="APK215" s="116"/>
      <c r="APL215" s="116"/>
      <c r="APM215" s="116"/>
      <c r="APN215" s="116"/>
      <c r="APO215" s="116"/>
      <c r="APP215" s="116"/>
      <c r="APQ215" s="116"/>
      <c r="APR215" s="116"/>
      <c r="APS215" s="116"/>
      <c r="APT215" s="116"/>
      <c r="APU215" s="116"/>
      <c r="APV215" s="116"/>
      <c r="APW215" s="116"/>
      <c r="APX215" s="116"/>
      <c r="APY215" s="116"/>
      <c r="APZ215" s="116"/>
      <c r="AQA215" s="116"/>
      <c r="AQB215" s="116"/>
      <c r="AQC215" s="116"/>
      <c r="AQD215" s="116"/>
      <c r="AQE215" s="116"/>
      <c r="AQF215" s="116"/>
      <c r="AQG215" s="116"/>
      <c r="AQH215" s="116"/>
      <c r="AQI215" s="116"/>
      <c r="AQJ215" s="116"/>
      <c r="AQK215" s="116"/>
      <c r="AQL215" s="116"/>
      <c r="AQM215" s="116"/>
      <c r="AQN215" s="116"/>
      <c r="AQO215" s="116"/>
      <c r="AQP215" s="116"/>
      <c r="AQQ215" s="116"/>
      <c r="AQR215" s="116"/>
      <c r="AQS215" s="116"/>
      <c r="AQT215" s="116"/>
      <c r="AQU215" s="116"/>
      <c r="AQV215" s="116"/>
      <c r="AQW215" s="116"/>
      <c r="AQX215" s="116"/>
      <c r="AQY215" s="116"/>
      <c r="AQZ215" s="116"/>
      <c r="ARA215" s="116"/>
      <c r="ARB215" s="116"/>
      <c r="ARC215" s="116"/>
      <c r="ARD215" s="116"/>
      <c r="ARE215" s="116"/>
      <c r="ARF215" s="116"/>
      <c r="ARG215" s="116"/>
      <c r="ARH215" s="116"/>
      <c r="ARI215" s="116"/>
      <c r="ARJ215" s="116"/>
      <c r="ARK215" s="116"/>
      <c r="ARL215" s="116"/>
      <c r="ARM215" s="116"/>
      <c r="ARN215" s="116"/>
      <c r="ARO215" s="116"/>
      <c r="ARP215" s="116"/>
      <c r="ARQ215" s="116"/>
      <c r="ARR215" s="116"/>
      <c r="ARS215" s="116"/>
      <c r="ART215" s="116"/>
      <c r="ARU215" s="116"/>
      <c r="ARV215" s="116"/>
      <c r="ARW215" s="116"/>
      <c r="ARX215" s="116"/>
      <c r="ARY215" s="116"/>
      <c r="ARZ215" s="116"/>
      <c r="ASA215" s="116"/>
      <c r="ASB215" s="116"/>
      <c r="ASC215" s="116"/>
      <c r="ASD215" s="116"/>
      <c r="ASE215" s="116"/>
      <c r="ASF215" s="116"/>
      <c r="ASG215" s="116"/>
      <c r="ASH215" s="116"/>
      <c r="ASI215" s="116"/>
      <c r="ASJ215" s="116"/>
      <c r="ASK215" s="116"/>
      <c r="ASL215" s="116"/>
      <c r="ASM215" s="116"/>
      <c r="ASN215" s="116"/>
      <c r="ASO215" s="116"/>
      <c r="ASP215" s="116"/>
      <c r="ASQ215" s="116"/>
      <c r="ASR215" s="116"/>
      <c r="ASS215" s="116"/>
      <c r="AST215" s="116"/>
      <c r="ASU215" s="116"/>
      <c r="ASV215" s="116"/>
      <c r="ASW215" s="116"/>
      <c r="ASX215" s="116"/>
      <c r="ASY215" s="116"/>
      <c r="ASZ215" s="116"/>
      <c r="ATA215" s="116"/>
      <c r="ATB215" s="116"/>
      <c r="ATC215" s="116"/>
      <c r="ATD215" s="116"/>
      <c r="ATE215" s="116"/>
      <c r="ATF215" s="116"/>
      <c r="ATG215" s="116"/>
      <c r="ATH215" s="116"/>
      <c r="ATI215" s="116"/>
      <c r="ATJ215" s="116"/>
      <c r="ATK215" s="116"/>
      <c r="ATL215" s="116"/>
      <c r="ATM215" s="116"/>
      <c r="ATN215" s="116"/>
      <c r="ATO215" s="116"/>
      <c r="ATP215" s="116"/>
      <c r="ATQ215" s="116"/>
      <c r="ATR215" s="116"/>
      <c r="ATS215" s="116"/>
      <c r="ATT215" s="116"/>
      <c r="ATU215" s="116"/>
      <c r="ATV215" s="116"/>
      <c r="ATW215" s="116"/>
      <c r="ATX215" s="116"/>
      <c r="ATY215" s="116"/>
      <c r="ATZ215" s="116"/>
      <c r="AUA215" s="116"/>
      <c r="AUB215" s="116"/>
      <c r="AUC215" s="116"/>
      <c r="AUD215" s="116"/>
      <c r="AUE215" s="116"/>
      <c r="AUF215" s="116"/>
      <c r="AUG215" s="116"/>
      <c r="AUH215" s="116"/>
      <c r="AUI215" s="116"/>
      <c r="AUJ215" s="116"/>
      <c r="AUK215" s="116"/>
      <c r="AUL215" s="116"/>
      <c r="AUM215" s="116"/>
      <c r="AUN215" s="116"/>
      <c r="AUO215" s="116"/>
      <c r="AUP215" s="116"/>
      <c r="AUQ215" s="116"/>
      <c r="AUR215" s="116"/>
      <c r="AUS215" s="116"/>
      <c r="AUT215" s="116"/>
      <c r="AUU215" s="116"/>
      <c r="AUV215" s="116"/>
      <c r="AUW215" s="116"/>
      <c r="AUX215" s="116"/>
      <c r="AUY215" s="116"/>
      <c r="AUZ215" s="116"/>
      <c r="AVA215" s="116"/>
      <c r="AVB215" s="116"/>
      <c r="AVC215" s="116"/>
      <c r="AVD215" s="116"/>
      <c r="AVE215" s="116"/>
      <c r="AVF215" s="116"/>
      <c r="AVG215" s="116"/>
      <c r="AVH215" s="116"/>
      <c r="AVI215" s="116"/>
      <c r="AVJ215" s="116"/>
      <c r="AVK215" s="116"/>
      <c r="AVL215" s="116"/>
      <c r="AVM215" s="116"/>
      <c r="AVN215" s="116"/>
      <c r="AVO215" s="116"/>
      <c r="AVP215" s="116"/>
      <c r="AVQ215" s="116"/>
      <c r="AVR215" s="116"/>
      <c r="AVS215" s="116"/>
      <c r="AVT215" s="116"/>
      <c r="AVU215" s="116"/>
      <c r="AVV215" s="116"/>
      <c r="AVW215" s="116"/>
      <c r="AVX215" s="116"/>
      <c r="AVY215" s="116"/>
      <c r="AVZ215" s="116"/>
      <c r="AWA215" s="116"/>
      <c r="AWB215" s="116"/>
      <c r="AWC215" s="116"/>
      <c r="AWD215" s="116"/>
      <c r="AWE215" s="116"/>
      <c r="AWF215" s="116"/>
      <c r="AWG215" s="116"/>
      <c r="AWH215" s="116"/>
      <c r="AWI215" s="116"/>
      <c r="AWJ215" s="116"/>
      <c r="AWK215" s="116"/>
      <c r="AWL215" s="116"/>
      <c r="AWM215" s="116"/>
      <c r="AWN215" s="116"/>
      <c r="AWO215" s="116"/>
      <c r="AWP215" s="116"/>
      <c r="AWQ215" s="116"/>
      <c r="AWR215" s="116"/>
      <c r="AWS215" s="116"/>
      <c r="AWT215" s="116"/>
      <c r="AWU215" s="116"/>
      <c r="AWV215" s="116"/>
      <c r="AWW215" s="116"/>
      <c r="AWX215" s="116"/>
      <c r="AWY215" s="116"/>
      <c r="AWZ215" s="116"/>
      <c r="AXA215" s="116"/>
      <c r="AXB215" s="116"/>
      <c r="AXC215" s="116"/>
      <c r="AXD215" s="116"/>
      <c r="AXE215" s="116"/>
      <c r="AXF215" s="116"/>
      <c r="AXG215" s="116"/>
      <c r="AXH215" s="116"/>
      <c r="AXI215" s="116"/>
      <c r="AXJ215" s="116"/>
      <c r="AXK215" s="116"/>
      <c r="AXL215" s="116"/>
      <c r="AXM215" s="116"/>
      <c r="AXN215" s="116"/>
      <c r="AXO215" s="116"/>
      <c r="AXP215" s="116"/>
      <c r="AXQ215" s="116"/>
      <c r="AXR215" s="116"/>
      <c r="AXS215" s="116"/>
      <c r="AXT215" s="116"/>
      <c r="AXU215" s="116"/>
      <c r="AXV215" s="116"/>
      <c r="AXW215" s="116"/>
      <c r="AXX215" s="116"/>
      <c r="AXY215" s="116"/>
      <c r="AXZ215" s="116"/>
      <c r="AYA215" s="116"/>
      <c r="AYB215" s="116"/>
      <c r="AYC215" s="116"/>
      <c r="AYD215" s="116"/>
      <c r="AYE215" s="116"/>
      <c r="AYF215" s="116"/>
      <c r="AYG215" s="116"/>
      <c r="AYH215" s="116"/>
      <c r="AYI215" s="116"/>
      <c r="AYJ215" s="116"/>
      <c r="AYK215" s="116"/>
      <c r="AYL215" s="116"/>
      <c r="AYM215" s="116"/>
      <c r="AYN215" s="116"/>
      <c r="AYO215" s="116"/>
      <c r="AYP215" s="116"/>
      <c r="AYQ215" s="116"/>
      <c r="AYR215" s="116"/>
      <c r="AYS215" s="116"/>
      <c r="AYT215" s="116"/>
      <c r="AYU215" s="116"/>
      <c r="AYV215" s="116"/>
      <c r="AYW215" s="116"/>
      <c r="AYX215" s="116"/>
      <c r="AYY215" s="116"/>
      <c r="AYZ215" s="116"/>
      <c r="AZA215" s="116"/>
      <c r="AZB215" s="116"/>
      <c r="AZC215" s="116"/>
      <c r="AZD215" s="116"/>
      <c r="AZE215" s="116"/>
      <c r="AZF215" s="116"/>
      <c r="AZG215" s="116"/>
      <c r="AZH215" s="116"/>
      <c r="AZI215" s="116"/>
      <c r="AZJ215" s="116"/>
      <c r="AZK215" s="116"/>
      <c r="AZL215" s="116"/>
      <c r="AZM215" s="116"/>
      <c r="AZN215" s="116"/>
      <c r="AZO215" s="116"/>
      <c r="AZP215" s="116"/>
      <c r="AZQ215" s="116"/>
      <c r="AZR215" s="116"/>
      <c r="AZS215" s="116"/>
      <c r="AZT215" s="116"/>
      <c r="AZU215" s="116"/>
      <c r="AZV215" s="116"/>
      <c r="AZW215" s="116"/>
      <c r="AZX215" s="116"/>
      <c r="AZY215" s="116"/>
      <c r="AZZ215" s="116"/>
      <c r="BAA215" s="116"/>
      <c r="BAB215" s="116"/>
      <c r="BAC215" s="116"/>
      <c r="BAD215" s="116"/>
      <c r="BAE215" s="116"/>
      <c r="BAF215" s="116"/>
      <c r="BAG215" s="116"/>
      <c r="BAH215" s="116"/>
      <c r="BAI215" s="116"/>
      <c r="BAJ215" s="116"/>
      <c r="BAK215" s="116"/>
      <c r="BAL215" s="116"/>
      <c r="BAM215" s="116"/>
      <c r="BAN215" s="116"/>
      <c r="BAO215" s="116"/>
      <c r="BAP215" s="116"/>
      <c r="BAQ215" s="116"/>
      <c r="BAR215" s="116"/>
      <c r="BAS215" s="116"/>
      <c r="BAT215" s="116"/>
      <c r="BAU215" s="116"/>
      <c r="BAV215" s="116"/>
      <c r="BAW215" s="116"/>
      <c r="BAX215" s="116"/>
      <c r="BAY215" s="116"/>
      <c r="BAZ215" s="116"/>
      <c r="BBA215" s="116"/>
      <c r="BBB215" s="116"/>
      <c r="BBC215" s="116"/>
      <c r="BBD215" s="116"/>
      <c r="BBE215" s="116"/>
      <c r="BBF215" s="116"/>
      <c r="BBG215" s="116"/>
      <c r="BBH215" s="116"/>
      <c r="BBI215" s="116"/>
      <c r="BBJ215" s="116"/>
      <c r="BBK215" s="116"/>
      <c r="BBL215" s="116"/>
      <c r="BBM215" s="116"/>
      <c r="BBN215" s="116"/>
      <c r="BBO215" s="116"/>
      <c r="BBP215" s="116"/>
      <c r="BBQ215" s="116"/>
      <c r="BBR215" s="116"/>
      <c r="BBS215" s="116"/>
      <c r="BBT215" s="116"/>
      <c r="BBU215" s="116"/>
      <c r="BBV215" s="116"/>
      <c r="BBW215" s="116"/>
      <c r="BBX215" s="116"/>
      <c r="BBY215" s="116"/>
      <c r="BBZ215" s="116"/>
      <c r="BCA215" s="116"/>
      <c r="BCB215" s="116"/>
      <c r="BCC215" s="116"/>
      <c r="BCD215" s="116"/>
      <c r="BCE215" s="116"/>
      <c r="BCF215" s="116"/>
      <c r="BCG215" s="116"/>
      <c r="BCH215" s="116"/>
      <c r="BCI215" s="116"/>
      <c r="BCJ215" s="116"/>
      <c r="BCK215" s="116"/>
      <c r="BCL215" s="116"/>
      <c r="BCM215" s="116"/>
      <c r="BCN215" s="116"/>
      <c r="BCO215" s="116"/>
      <c r="BCP215" s="116"/>
      <c r="BCQ215" s="116"/>
      <c r="BCR215" s="116"/>
      <c r="BCS215" s="116"/>
      <c r="BCT215" s="116"/>
      <c r="BCU215" s="116"/>
      <c r="BCV215" s="116"/>
      <c r="BCW215" s="116"/>
      <c r="BCX215" s="116"/>
      <c r="BCY215" s="116"/>
      <c r="BCZ215" s="116"/>
      <c r="BDA215" s="116"/>
      <c r="BDB215" s="116"/>
      <c r="BDC215" s="116"/>
      <c r="BDD215" s="116"/>
      <c r="BDE215" s="116"/>
      <c r="BDF215" s="116"/>
      <c r="BDG215" s="116"/>
      <c r="BDH215" s="116"/>
      <c r="BDI215" s="116"/>
      <c r="BDJ215" s="116"/>
      <c r="BDK215" s="116"/>
      <c r="BDL215" s="116"/>
      <c r="BDM215" s="116"/>
      <c r="BDN215" s="116"/>
      <c r="BDO215" s="116"/>
      <c r="BDP215" s="116"/>
      <c r="BDQ215" s="116"/>
      <c r="BDR215" s="116"/>
      <c r="BDS215" s="116"/>
      <c r="BDT215" s="116"/>
      <c r="BDU215" s="116"/>
      <c r="BDV215" s="116"/>
      <c r="BDW215" s="116"/>
      <c r="BDX215" s="116"/>
      <c r="BDY215" s="116"/>
      <c r="BDZ215" s="116"/>
      <c r="BEA215" s="116"/>
      <c r="BEB215" s="116"/>
      <c r="BEC215" s="116"/>
      <c r="BED215" s="116"/>
      <c r="BEE215" s="116"/>
      <c r="BEF215" s="116"/>
      <c r="BEG215" s="116"/>
      <c r="BEH215" s="116"/>
      <c r="BEI215" s="116"/>
      <c r="BEJ215" s="116"/>
      <c r="BEK215" s="116"/>
      <c r="BEL215" s="116"/>
      <c r="BEM215" s="116"/>
      <c r="BEN215" s="116"/>
      <c r="BEO215" s="116"/>
      <c r="BEP215" s="116"/>
      <c r="BEQ215" s="116"/>
      <c r="BER215" s="116"/>
      <c r="BES215" s="116"/>
      <c r="BET215" s="116"/>
      <c r="BEU215" s="116"/>
      <c r="BEV215" s="116"/>
      <c r="BEW215" s="116"/>
      <c r="BEX215" s="116"/>
      <c r="BEY215" s="116"/>
      <c r="BEZ215" s="116"/>
      <c r="BFA215" s="116"/>
      <c r="BFB215" s="116"/>
      <c r="BFC215" s="116"/>
      <c r="BFD215" s="116"/>
      <c r="BFE215" s="116"/>
      <c r="BFF215" s="116"/>
      <c r="BFG215" s="116"/>
      <c r="BFH215" s="116"/>
      <c r="BFI215" s="116"/>
      <c r="BFJ215" s="116"/>
      <c r="BFK215" s="116"/>
      <c r="BFL215" s="116"/>
      <c r="BFM215" s="116"/>
      <c r="BFN215" s="116"/>
      <c r="BFO215" s="116"/>
      <c r="BFP215" s="116"/>
      <c r="BFQ215" s="116"/>
      <c r="BFR215" s="116"/>
      <c r="BFS215" s="116"/>
      <c r="BFT215" s="116"/>
      <c r="BFU215" s="116"/>
      <c r="BFV215" s="116"/>
      <c r="BFW215" s="116"/>
      <c r="BFX215" s="116"/>
      <c r="BFY215" s="116"/>
      <c r="BFZ215" s="116"/>
      <c r="BGA215" s="116"/>
      <c r="BGB215" s="116"/>
      <c r="BGC215" s="116"/>
      <c r="BGD215" s="116"/>
      <c r="BGE215" s="116"/>
      <c r="BGF215" s="116"/>
      <c r="BGG215" s="116"/>
      <c r="BGH215" s="116"/>
      <c r="BGI215" s="116"/>
      <c r="BGJ215" s="116"/>
      <c r="BGK215" s="116"/>
      <c r="BGL215" s="116"/>
      <c r="BGM215" s="116"/>
      <c r="BGN215" s="116"/>
      <c r="BGO215" s="116"/>
      <c r="BGP215" s="116"/>
      <c r="BGQ215" s="116"/>
      <c r="BGR215" s="116"/>
      <c r="BGS215" s="116"/>
      <c r="BGT215" s="116"/>
      <c r="BGU215" s="116"/>
      <c r="BGV215" s="116"/>
      <c r="BGW215" s="116"/>
      <c r="BGX215" s="116"/>
      <c r="BGY215" s="116"/>
      <c r="BGZ215" s="116"/>
      <c r="BHA215" s="116"/>
      <c r="BHB215" s="116"/>
      <c r="BHC215" s="116"/>
      <c r="BHD215" s="116"/>
      <c r="BHE215" s="116"/>
      <c r="BHF215" s="116"/>
      <c r="BHG215" s="116"/>
      <c r="BHH215" s="116"/>
      <c r="BHI215" s="116"/>
      <c r="BHJ215" s="116"/>
      <c r="BHK215" s="116"/>
      <c r="BHL215" s="116"/>
      <c r="BHM215" s="116"/>
      <c r="BHN215" s="116"/>
      <c r="BHO215" s="116"/>
      <c r="BHP215" s="116"/>
      <c r="BHQ215" s="116"/>
      <c r="BHR215" s="116"/>
      <c r="BHS215" s="116"/>
      <c r="BHT215" s="116"/>
      <c r="BHU215" s="116"/>
      <c r="BHV215" s="116"/>
      <c r="BHW215" s="116"/>
      <c r="BHX215" s="116"/>
      <c r="BHY215" s="116"/>
      <c r="BHZ215" s="116"/>
      <c r="BIA215" s="116"/>
      <c r="BIB215" s="116"/>
      <c r="BIC215" s="116"/>
      <c r="BID215" s="116"/>
      <c r="BIE215" s="116"/>
      <c r="BIF215" s="116"/>
      <c r="BIG215" s="116"/>
      <c r="BIH215" s="116"/>
      <c r="BII215" s="116"/>
      <c r="BIJ215" s="116"/>
      <c r="BIK215" s="116"/>
      <c r="BIL215" s="116"/>
      <c r="BIM215" s="116"/>
      <c r="BIN215" s="116"/>
      <c r="BIO215" s="116"/>
      <c r="BIP215" s="116"/>
      <c r="BIQ215" s="116"/>
      <c r="BIR215" s="116"/>
      <c r="BIS215" s="116"/>
      <c r="BIT215" s="116"/>
      <c r="BIU215" s="116"/>
      <c r="BIV215" s="116"/>
      <c r="BIW215" s="116"/>
      <c r="BIX215" s="116"/>
      <c r="BIY215" s="116"/>
      <c r="BIZ215" s="116"/>
      <c r="BJA215" s="116"/>
      <c r="BJB215" s="116"/>
      <c r="BJC215" s="116"/>
      <c r="BJD215" s="116"/>
      <c r="BJE215" s="116"/>
      <c r="BJF215" s="116"/>
      <c r="BJG215" s="116"/>
      <c r="BJH215" s="116"/>
      <c r="BJI215" s="116"/>
      <c r="BJJ215" s="116"/>
      <c r="BJK215" s="116"/>
      <c r="BJL215" s="116"/>
      <c r="BJM215" s="116"/>
      <c r="BJN215" s="116"/>
      <c r="BJO215" s="116"/>
      <c r="BJP215" s="116"/>
      <c r="BJQ215" s="116"/>
      <c r="BJR215" s="116"/>
      <c r="BJS215" s="116"/>
      <c r="BJT215" s="116"/>
      <c r="BJU215" s="116"/>
      <c r="BJV215" s="116"/>
      <c r="BJW215" s="116"/>
      <c r="BJX215" s="116"/>
      <c r="BJY215" s="116"/>
      <c r="BJZ215" s="116"/>
      <c r="BKA215" s="116"/>
      <c r="BKB215" s="116"/>
      <c r="BKC215" s="116"/>
      <c r="BKD215" s="116"/>
      <c r="BKE215" s="116"/>
      <c r="BKF215" s="116"/>
      <c r="BKG215" s="116"/>
      <c r="BKH215" s="116"/>
      <c r="BKI215" s="116"/>
      <c r="BKJ215" s="116"/>
      <c r="BKK215" s="116"/>
      <c r="BKL215" s="116"/>
      <c r="BKM215" s="116"/>
      <c r="BKN215" s="116"/>
      <c r="BKO215" s="116"/>
      <c r="BKP215" s="116"/>
      <c r="BKQ215" s="116"/>
      <c r="BKR215" s="116"/>
      <c r="BKS215" s="116"/>
      <c r="BKT215" s="116"/>
      <c r="BKU215" s="116"/>
      <c r="BKV215" s="116"/>
      <c r="BKW215" s="116"/>
      <c r="BKX215" s="116"/>
      <c r="BKY215" s="116"/>
      <c r="BKZ215" s="116"/>
      <c r="BLA215" s="116"/>
      <c r="BLB215" s="116"/>
      <c r="BLC215" s="116"/>
      <c r="BLD215" s="116"/>
      <c r="BLE215" s="116"/>
      <c r="BLF215" s="116"/>
      <c r="BLG215" s="116"/>
      <c r="BLH215" s="116"/>
      <c r="BLI215" s="116"/>
      <c r="BLJ215" s="116"/>
      <c r="BLK215" s="116"/>
      <c r="BLL215" s="116"/>
      <c r="BLM215" s="116"/>
      <c r="BLN215" s="116"/>
      <c r="BLO215" s="116"/>
      <c r="BLP215" s="116"/>
      <c r="BLQ215" s="116"/>
      <c r="BLR215" s="116"/>
      <c r="BLS215" s="116"/>
      <c r="BLT215" s="116"/>
      <c r="BLU215" s="116"/>
      <c r="BLV215" s="116"/>
      <c r="BLW215" s="116"/>
      <c r="BLX215" s="116"/>
      <c r="BLY215" s="116"/>
      <c r="BLZ215" s="116"/>
      <c r="BMA215" s="116"/>
      <c r="BMB215" s="116"/>
      <c r="BMC215" s="116"/>
      <c r="BMD215" s="116"/>
      <c r="BME215" s="116"/>
      <c r="BMF215" s="116"/>
      <c r="BMG215" s="116"/>
      <c r="BMH215" s="116"/>
      <c r="BMI215" s="116"/>
      <c r="BMJ215" s="116"/>
      <c r="BMK215" s="116"/>
      <c r="BML215" s="116"/>
      <c r="BMM215" s="116"/>
      <c r="BMN215" s="116"/>
      <c r="BMO215" s="116"/>
      <c r="BMP215" s="116"/>
      <c r="BMQ215" s="116"/>
      <c r="BMR215" s="116"/>
      <c r="BMS215" s="116"/>
      <c r="BMT215" s="116"/>
      <c r="BMU215" s="116"/>
      <c r="BMV215" s="116"/>
      <c r="BMW215" s="116"/>
      <c r="BMX215" s="116"/>
      <c r="BMY215" s="116"/>
      <c r="BMZ215" s="116"/>
      <c r="BNA215" s="116"/>
      <c r="BNB215" s="116"/>
      <c r="BNC215" s="116"/>
      <c r="BND215" s="116"/>
      <c r="BNE215" s="116"/>
      <c r="BNF215" s="116"/>
      <c r="BNG215" s="116"/>
      <c r="BNH215" s="116"/>
      <c r="BNI215" s="116"/>
      <c r="BNJ215" s="116"/>
      <c r="BNK215" s="116"/>
      <c r="BNL215" s="116"/>
      <c r="BNM215" s="116"/>
      <c r="BNN215" s="116"/>
      <c r="BNO215" s="116"/>
      <c r="BNP215" s="116"/>
      <c r="BNQ215" s="116"/>
      <c r="BNR215" s="116"/>
      <c r="BNS215" s="116"/>
      <c r="BNT215" s="116"/>
      <c r="BNU215" s="116"/>
      <c r="BNV215" s="116"/>
      <c r="BNW215" s="116"/>
      <c r="BNX215" s="116"/>
      <c r="BNY215" s="116"/>
      <c r="BNZ215" s="116"/>
      <c r="BOA215" s="116"/>
      <c r="BOB215" s="116"/>
      <c r="BOC215" s="116"/>
      <c r="BOD215" s="116"/>
      <c r="BOE215" s="116"/>
      <c r="BOF215" s="116"/>
      <c r="BOG215" s="116"/>
      <c r="BOH215" s="116"/>
      <c r="BOI215" s="116"/>
      <c r="BOJ215" s="116"/>
      <c r="BOK215" s="116"/>
      <c r="BOL215" s="116"/>
      <c r="BOM215" s="116"/>
      <c r="BON215" s="116"/>
      <c r="BOO215" s="116"/>
      <c r="BOP215" s="116"/>
      <c r="BOQ215" s="116"/>
      <c r="BOR215" s="116"/>
      <c r="BOS215" s="116"/>
      <c r="BOT215" s="116"/>
      <c r="BOU215" s="116"/>
      <c r="BOV215" s="116"/>
      <c r="BOW215" s="116"/>
      <c r="BOX215" s="116"/>
      <c r="BOY215" s="116"/>
      <c r="BOZ215" s="116"/>
      <c r="BPA215" s="116"/>
      <c r="BPB215" s="116"/>
      <c r="BPC215" s="116"/>
      <c r="BPD215" s="116"/>
      <c r="BPE215" s="116"/>
      <c r="BPF215" s="116"/>
      <c r="BPG215" s="116"/>
      <c r="BPH215" s="116"/>
      <c r="BPI215" s="116"/>
      <c r="BPJ215" s="116"/>
      <c r="BPK215" s="116"/>
      <c r="BPL215" s="116"/>
      <c r="BPM215" s="116"/>
      <c r="BPN215" s="116"/>
      <c r="BPO215" s="116"/>
      <c r="BPP215" s="116"/>
      <c r="BPQ215" s="116"/>
      <c r="BPR215" s="116"/>
      <c r="BPS215" s="116"/>
      <c r="BPT215" s="116"/>
      <c r="BPU215" s="116"/>
      <c r="BPV215" s="116"/>
      <c r="BPW215" s="116"/>
      <c r="BPX215" s="116"/>
      <c r="BPY215" s="116"/>
      <c r="BPZ215" s="116"/>
      <c r="BQA215" s="116"/>
      <c r="BQB215" s="116"/>
      <c r="BQC215" s="116"/>
      <c r="BQD215" s="116"/>
      <c r="BQE215" s="116"/>
      <c r="BQF215" s="116"/>
      <c r="BQG215" s="116"/>
      <c r="BQH215" s="116"/>
      <c r="BQI215" s="116"/>
      <c r="BQJ215" s="116"/>
      <c r="BQK215" s="116"/>
      <c r="BQL215" s="116"/>
      <c r="BQM215" s="116"/>
      <c r="BQN215" s="116"/>
      <c r="BQO215" s="116"/>
      <c r="BQP215" s="116"/>
      <c r="BQQ215" s="116"/>
      <c r="BQR215" s="116"/>
      <c r="BQS215" s="116"/>
      <c r="BQT215" s="116"/>
      <c r="BQU215" s="116"/>
      <c r="BQV215" s="116"/>
      <c r="BQW215" s="116"/>
      <c r="BQX215" s="116"/>
      <c r="BQY215" s="116"/>
      <c r="BQZ215" s="116"/>
      <c r="BRA215" s="116"/>
      <c r="BRB215" s="116"/>
      <c r="BRC215" s="116"/>
      <c r="BRD215" s="116"/>
      <c r="BRE215" s="116"/>
      <c r="BRF215" s="116"/>
      <c r="BRG215" s="116"/>
      <c r="BRH215" s="116"/>
      <c r="BRI215" s="116"/>
      <c r="BRJ215" s="116"/>
      <c r="BRK215" s="116"/>
      <c r="BRL215" s="116"/>
      <c r="BRM215" s="116"/>
      <c r="BRN215" s="116"/>
      <c r="BRO215" s="116"/>
      <c r="BRP215" s="116"/>
      <c r="BRQ215" s="116"/>
      <c r="BRR215" s="116"/>
      <c r="BRS215" s="116"/>
      <c r="BRT215" s="116"/>
      <c r="BRU215" s="116"/>
      <c r="BRV215" s="116"/>
      <c r="BRW215" s="116"/>
      <c r="BRX215" s="116"/>
      <c r="BRY215" s="116"/>
      <c r="BRZ215" s="116"/>
      <c r="BSA215" s="116"/>
      <c r="BSB215" s="116"/>
      <c r="BSC215" s="116"/>
      <c r="BSD215" s="116"/>
      <c r="BSE215" s="116"/>
      <c r="BSF215" s="116"/>
      <c r="BSG215" s="116"/>
      <c r="BSH215" s="116"/>
      <c r="BSI215" s="116"/>
      <c r="BSJ215" s="116"/>
      <c r="BSK215" s="116"/>
      <c r="BSL215" s="116"/>
      <c r="BSM215" s="116"/>
      <c r="BSN215" s="116"/>
      <c r="BSO215" s="116"/>
      <c r="BSP215" s="116"/>
      <c r="BSQ215" s="116"/>
      <c r="BSR215" s="116"/>
      <c r="BSS215" s="116"/>
      <c r="BST215" s="116"/>
      <c r="BSU215" s="116"/>
      <c r="BSV215" s="116"/>
      <c r="BSW215" s="116"/>
      <c r="BSX215" s="116"/>
      <c r="BSY215" s="116"/>
      <c r="BSZ215" s="116"/>
      <c r="BTA215" s="116"/>
      <c r="BTB215" s="116"/>
      <c r="BTC215" s="116"/>
      <c r="BTD215" s="116"/>
      <c r="BTE215" s="116"/>
      <c r="BTF215" s="116"/>
      <c r="BTG215" s="116"/>
      <c r="BTH215" s="116"/>
      <c r="BTI215" s="116"/>
      <c r="BTJ215" s="116"/>
      <c r="BTK215" s="116"/>
      <c r="BTL215" s="116"/>
      <c r="BTM215" s="116"/>
      <c r="BTN215" s="116"/>
      <c r="BTO215" s="116"/>
      <c r="BTP215" s="116"/>
      <c r="BTQ215" s="116"/>
      <c r="BTR215" s="116"/>
      <c r="BTS215" s="116"/>
      <c r="BTT215" s="116"/>
      <c r="BTU215" s="116"/>
      <c r="BTV215" s="116"/>
      <c r="BTW215" s="116"/>
      <c r="BTX215" s="116"/>
      <c r="BTY215" s="116"/>
      <c r="BTZ215" s="116"/>
      <c r="BUA215" s="116"/>
      <c r="BUB215" s="116"/>
      <c r="BUC215" s="116"/>
      <c r="BUD215" s="116"/>
      <c r="BUE215" s="116"/>
      <c r="BUF215" s="116"/>
      <c r="BUG215" s="116"/>
      <c r="BUH215" s="116"/>
      <c r="BUI215" s="116"/>
      <c r="BUJ215" s="116"/>
      <c r="BUK215" s="116"/>
      <c r="BUL215" s="116"/>
      <c r="BUM215" s="116"/>
      <c r="BUN215" s="116"/>
      <c r="BUO215" s="116"/>
      <c r="BUP215" s="116"/>
      <c r="BUQ215" s="116"/>
      <c r="BUR215" s="116"/>
      <c r="BUS215" s="116"/>
      <c r="BUT215" s="116"/>
      <c r="BUU215" s="116"/>
      <c r="BUV215" s="116"/>
      <c r="BUW215" s="116"/>
      <c r="BUX215" s="116"/>
      <c r="BUY215" s="116"/>
      <c r="BUZ215" s="116"/>
      <c r="BVA215" s="116"/>
      <c r="BVB215" s="116"/>
      <c r="BVC215" s="116"/>
      <c r="BVD215" s="116"/>
      <c r="BVE215" s="116"/>
      <c r="BVF215" s="116"/>
      <c r="BVG215" s="116"/>
      <c r="BVH215" s="116"/>
      <c r="BVI215" s="116"/>
      <c r="BVJ215" s="116"/>
      <c r="BVK215" s="116"/>
      <c r="BVL215" s="116"/>
      <c r="BVM215" s="116"/>
      <c r="BVN215" s="116"/>
      <c r="BVO215" s="116"/>
      <c r="BVP215" s="116"/>
      <c r="BVQ215" s="116"/>
      <c r="BVR215" s="116"/>
      <c r="BVS215" s="116"/>
      <c r="BVT215" s="116"/>
      <c r="BVU215" s="116"/>
      <c r="BVV215" s="116"/>
      <c r="BVW215" s="116"/>
      <c r="BVX215" s="116"/>
      <c r="BVY215" s="116"/>
      <c r="BVZ215" s="116"/>
      <c r="BWA215" s="116"/>
      <c r="BWB215" s="116"/>
      <c r="BWC215" s="116"/>
      <c r="BWD215" s="116"/>
      <c r="BWE215" s="116"/>
      <c r="BWF215" s="116"/>
      <c r="BWG215" s="116"/>
      <c r="BWH215" s="116"/>
      <c r="BWI215" s="116"/>
      <c r="BWJ215" s="116"/>
      <c r="BWK215" s="116"/>
      <c r="BWL215" s="116"/>
      <c r="BWM215" s="116"/>
      <c r="BWN215" s="116"/>
      <c r="BWO215" s="116"/>
      <c r="BWP215" s="116"/>
      <c r="BWQ215" s="116"/>
      <c r="BWR215" s="116"/>
      <c r="BWS215" s="116"/>
      <c r="BWT215" s="116"/>
      <c r="BWU215" s="116"/>
      <c r="BWV215" s="116"/>
      <c r="BWW215" s="116"/>
      <c r="BWX215" s="116"/>
      <c r="BWY215" s="116"/>
      <c r="BWZ215" s="116"/>
      <c r="BXA215" s="116"/>
      <c r="BXB215" s="116"/>
      <c r="BXC215" s="116"/>
      <c r="BXD215" s="116"/>
      <c r="BXE215" s="116"/>
      <c r="BXF215" s="116"/>
      <c r="BXG215" s="116"/>
      <c r="BXH215" s="116"/>
      <c r="BXI215" s="116"/>
      <c r="BXJ215" s="116"/>
      <c r="BXK215" s="116"/>
      <c r="BXL215" s="116"/>
      <c r="BXM215" s="116"/>
      <c r="BXN215" s="116"/>
      <c r="BXO215" s="116"/>
      <c r="BXP215" s="116"/>
      <c r="BXQ215" s="116"/>
      <c r="BXR215" s="116"/>
      <c r="BXS215" s="116"/>
      <c r="BXT215" s="116"/>
      <c r="BXU215" s="116"/>
      <c r="BXV215" s="116"/>
      <c r="BXW215" s="116"/>
      <c r="BXX215" s="116"/>
      <c r="BXY215" s="116"/>
      <c r="BXZ215" s="116"/>
      <c r="BYA215" s="116"/>
      <c r="BYB215" s="116"/>
      <c r="BYC215" s="116"/>
      <c r="BYD215" s="116"/>
      <c r="BYE215" s="116"/>
      <c r="BYF215" s="116"/>
      <c r="BYG215" s="116"/>
      <c r="BYH215" s="116"/>
      <c r="BYI215" s="116"/>
      <c r="BYJ215" s="116"/>
      <c r="BYK215" s="116"/>
      <c r="BYL215" s="116"/>
      <c r="BYM215" s="116"/>
      <c r="BYN215" s="116"/>
      <c r="BYO215" s="116"/>
      <c r="BYP215" s="116"/>
      <c r="BYQ215" s="116"/>
      <c r="BYR215" s="116"/>
      <c r="BYS215" s="116"/>
      <c r="BYT215" s="116"/>
      <c r="BYU215" s="116"/>
      <c r="BYV215" s="116"/>
      <c r="BYW215" s="116"/>
      <c r="BYX215" s="116"/>
      <c r="BYY215" s="116"/>
      <c r="BYZ215" s="116"/>
      <c r="BZA215" s="116"/>
      <c r="BZB215" s="116"/>
      <c r="BZC215" s="116"/>
      <c r="BZD215" s="116"/>
      <c r="BZE215" s="116"/>
      <c r="BZF215" s="116"/>
      <c r="BZG215" s="116"/>
      <c r="BZH215" s="116"/>
      <c r="BZI215" s="116"/>
      <c r="BZJ215" s="116"/>
      <c r="BZK215" s="116"/>
      <c r="BZL215" s="116"/>
      <c r="BZM215" s="116"/>
      <c r="BZN215" s="116"/>
      <c r="BZO215" s="116"/>
      <c r="BZP215" s="116"/>
      <c r="BZQ215" s="116"/>
      <c r="BZR215" s="116"/>
      <c r="BZS215" s="116"/>
      <c r="BZT215" s="116"/>
      <c r="BZU215" s="116"/>
      <c r="BZV215" s="116"/>
      <c r="BZW215" s="116"/>
      <c r="BZX215" s="116"/>
      <c r="BZY215" s="116"/>
      <c r="BZZ215" s="116"/>
      <c r="CAA215" s="116"/>
      <c r="CAB215" s="116"/>
      <c r="CAC215" s="116"/>
      <c r="CAD215" s="116"/>
      <c r="CAE215" s="116"/>
      <c r="CAF215" s="116"/>
      <c r="CAG215" s="116"/>
      <c r="CAH215" s="116"/>
      <c r="CAI215" s="116"/>
      <c r="CAJ215" s="116"/>
      <c r="CAK215" s="116"/>
      <c r="CAL215" s="116"/>
      <c r="CAM215" s="116"/>
      <c r="CAN215" s="116"/>
      <c r="CAO215" s="116"/>
      <c r="CAP215" s="116"/>
      <c r="CAQ215" s="116"/>
      <c r="CAR215" s="116"/>
      <c r="CAS215" s="116"/>
      <c r="CAT215" s="116"/>
      <c r="CAU215" s="116"/>
      <c r="CAV215" s="116"/>
      <c r="CAW215" s="116"/>
      <c r="CAX215" s="116"/>
      <c r="CAY215" s="116"/>
      <c r="CAZ215" s="116"/>
      <c r="CBA215" s="116"/>
      <c r="CBB215" s="116"/>
      <c r="CBC215" s="116"/>
      <c r="CBD215" s="116"/>
      <c r="CBE215" s="116"/>
      <c r="CBF215" s="116"/>
      <c r="CBG215" s="116"/>
      <c r="CBH215" s="116"/>
      <c r="CBI215" s="116"/>
      <c r="CBJ215" s="116"/>
      <c r="CBK215" s="116"/>
      <c r="CBL215" s="116"/>
      <c r="CBM215" s="116"/>
      <c r="CBN215" s="116"/>
      <c r="CBO215" s="116"/>
      <c r="CBP215" s="116"/>
      <c r="CBQ215" s="116"/>
      <c r="CBR215" s="116"/>
      <c r="CBS215" s="116"/>
      <c r="CBT215" s="116"/>
      <c r="CBU215" s="116"/>
      <c r="CBV215" s="116"/>
      <c r="CBW215" s="116"/>
      <c r="CBX215" s="116"/>
      <c r="CBY215" s="116"/>
      <c r="CBZ215" s="116"/>
      <c r="CCA215" s="116"/>
      <c r="CCB215" s="116"/>
      <c r="CCC215" s="116"/>
      <c r="CCD215" s="116"/>
      <c r="CCE215" s="116"/>
      <c r="CCF215" s="116"/>
      <c r="CCG215" s="116"/>
      <c r="CCH215" s="116"/>
      <c r="CCI215" s="116"/>
      <c r="CCJ215" s="116"/>
      <c r="CCK215" s="116"/>
      <c r="CCL215" s="116"/>
      <c r="CCM215" s="116"/>
      <c r="CCN215" s="116"/>
      <c r="CCO215" s="116"/>
      <c r="CCP215" s="116"/>
      <c r="CCQ215" s="116"/>
      <c r="CCR215" s="116"/>
      <c r="CCS215" s="116"/>
      <c r="CCT215" s="116"/>
      <c r="CCU215" s="116"/>
      <c r="CCV215" s="116"/>
      <c r="CCW215" s="116"/>
      <c r="CCX215" s="116"/>
      <c r="CCY215" s="116"/>
      <c r="CCZ215" s="116"/>
      <c r="CDA215" s="116"/>
      <c r="CDB215" s="116"/>
      <c r="CDC215" s="116"/>
      <c r="CDD215" s="116"/>
      <c r="CDE215" s="116"/>
      <c r="CDF215" s="116"/>
      <c r="CDG215" s="116"/>
      <c r="CDH215" s="116"/>
      <c r="CDI215" s="116"/>
      <c r="CDJ215" s="116"/>
      <c r="CDK215" s="116"/>
      <c r="CDL215" s="116"/>
      <c r="CDM215" s="116"/>
      <c r="CDN215" s="116"/>
      <c r="CDO215" s="116"/>
      <c r="CDP215" s="116"/>
      <c r="CDQ215" s="116"/>
      <c r="CDR215" s="116"/>
      <c r="CDS215" s="116"/>
      <c r="CDT215" s="116"/>
      <c r="CDU215" s="116"/>
      <c r="CDV215" s="116"/>
      <c r="CDW215" s="116"/>
      <c r="CDX215" s="116"/>
      <c r="CDY215" s="116"/>
      <c r="CDZ215" s="116"/>
      <c r="CEA215" s="116"/>
      <c r="CEB215" s="116"/>
      <c r="CEC215" s="116"/>
      <c r="CED215" s="116"/>
      <c r="CEE215" s="116"/>
      <c r="CEF215" s="116"/>
      <c r="CEG215" s="116"/>
      <c r="CEH215" s="116"/>
      <c r="CEI215" s="116"/>
      <c r="CEJ215" s="116"/>
      <c r="CEK215" s="116"/>
      <c r="CEL215" s="116"/>
      <c r="CEM215" s="116"/>
      <c r="CEN215" s="116"/>
      <c r="CEO215" s="116"/>
      <c r="CEP215" s="116"/>
      <c r="CEQ215" s="116"/>
      <c r="CER215" s="116"/>
      <c r="CES215" s="116"/>
      <c r="CET215" s="116"/>
      <c r="CEU215" s="116"/>
      <c r="CEV215" s="116"/>
      <c r="CEW215" s="116"/>
      <c r="CEX215" s="116"/>
      <c r="CEY215" s="116"/>
      <c r="CEZ215" s="116"/>
      <c r="CFA215" s="116"/>
      <c r="CFB215" s="116"/>
      <c r="CFC215" s="116"/>
      <c r="CFD215" s="116"/>
      <c r="CFE215" s="116"/>
      <c r="CFF215" s="116"/>
      <c r="CFG215" s="116"/>
      <c r="CFH215" s="116"/>
      <c r="CFI215" s="116"/>
      <c r="CFJ215" s="116"/>
      <c r="CFK215" s="116"/>
      <c r="CFL215" s="116"/>
      <c r="CFM215" s="116"/>
      <c r="CFN215" s="116"/>
      <c r="CFO215" s="116"/>
      <c r="CFP215" s="116"/>
      <c r="CFQ215" s="116"/>
      <c r="CFR215" s="116"/>
      <c r="CFS215" s="116"/>
      <c r="CFT215" s="116"/>
      <c r="CFU215" s="116"/>
      <c r="CFV215" s="116"/>
      <c r="CFW215" s="116"/>
      <c r="CFX215" s="116"/>
      <c r="CFY215" s="116"/>
      <c r="CFZ215" s="116"/>
      <c r="CGA215" s="116"/>
      <c r="CGB215" s="116"/>
      <c r="CGC215" s="116"/>
      <c r="CGD215" s="116"/>
      <c r="CGE215" s="116"/>
      <c r="CGF215" s="116"/>
      <c r="CGG215" s="116"/>
      <c r="CGH215" s="116"/>
      <c r="CGI215" s="116"/>
      <c r="CGJ215" s="116"/>
      <c r="CGK215" s="116"/>
      <c r="CGL215" s="116"/>
      <c r="CGM215" s="116"/>
      <c r="CGN215" s="116"/>
      <c r="CGO215" s="116"/>
      <c r="CGP215" s="116"/>
      <c r="CGQ215" s="116"/>
      <c r="CGR215" s="116"/>
      <c r="CGS215" s="116"/>
      <c r="CGT215" s="116"/>
      <c r="CGU215" s="116"/>
      <c r="CGV215" s="116"/>
      <c r="CGW215" s="116"/>
      <c r="CGX215" s="116"/>
      <c r="CGY215" s="116"/>
      <c r="CGZ215" s="116"/>
      <c r="CHA215" s="116"/>
      <c r="CHB215" s="116"/>
      <c r="CHC215" s="116"/>
      <c r="CHD215" s="116"/>
      <c r="CHE215" s="116"/>
      <c r="CHF215" s="116"/>
      <c r="CHG215" s="116"/>
      <c r="CHH215" s="116"/>
      <c r="CHI215" s="116"/>
      <c r="CHJ215" s="116"/>
      <c r="CHK215" s="116"/>
      <c r="CHL215" s="116"/>
      <c r="CHM215" s="116"/>
      <c r="CHN215" s="116"/>
      <c r="CHO215" s="116"/>
      <c r="CHP215" s="116"/>
      <c r="CHQ215" s="116"/>
      <c r="CHR215" s="116"/>
      <c r="CHS215" s="116"/>
      <c r="CHT215" s="116"/>
      <c r="CHU215" s="116"/>
      <c r="CHV215" s="116"/>
      <c r="CHW215" s="116"/>
      <c r="CHX215" s="116"/>
      <c r="CHY215" s="116"/>
      <c r="CHZ215" s="116"/>
      <c r="CIA215" s="116"/>
      <c r="CIB215" s="116"/>
      <c r="CIC215" s="116"/>
      <c r="CID215" s="116"/>
      <c r="CIE215" s="116"/>
      <c r="CIF215" s="116"/>
      <c r="CIG215" s="116"/>
      <c r="CIH215" s="116"/>
      <c r="CII215" s="116"/>
      <c r="CIJ215" s="116"/>
      <c r="CIK215" s="116"/>
      <c r="CIL215" s="116"/>
      <c r="CIM215" s="116"/>
      <c r="CIN215" s="116"/>
      <c r="CIO215" s="116"/>
      <c r="CIP215" s="116"/>
      <c r="CIQ215" s="116"/>
      <c r="CIR215" s="116"/>
      <c r="CIS215" s="116"/>
      <c r="CIT215" s="116"/>
      <c r="CIU215" s="116"/>
      <c r="CIV215" s="116"/>
      <c r="CIW215" s="116"/>
      <c r="CIX215" s="116"/>
      <c r="CIY215" s="116"/>
      <c r="CIZ215" s="116"/>
      <c r="CJA215" s="116"/>
      <c r="CJB215" s="116"/>
      <c r="CJC215" s="116"/>
      <c r="CJD215" s="116"/>
      <c r="CJE215" s="116"/>
      <c r="CJF215" s="116"/>
      <c r="CJG215" s="116"/>
      <c r="CJH215" s="116"/>
      <c r="CJI215" s="116"/>
      <c r="CJJ215" s="116"/>
      <c r="CJK215" s="116"/>
      <c r="CJL215" s="116"/>
      <c r="CJM215" s="116"/>
      <c r="CJN215" s="116"/>
      <c r="CJO215" s="116"/>
      <c r="CJP215" s="116"/>
      <c r="CJQ215" s="116"/>
      <c r="CJR215" s="116"/>
      <c r="CJS215" s="116"/>
      <c r="CJT215" s="116"/>
      <c r="CJU215" s="116"/>
      <c r="CJV215" s="116"/>
      <c r="CJW215" s="116"/>
      <c r="CJX215" s="116"/>
      <c r="CJY215" s="116"/>
      <c r="CJZ215" s="116"/>
      <c r="CKA215" s="116"/>
      <c r="CKB215" s="116"/>
      <c r="CKC215" s="116"/>
      <c r="CKD215" s="116"/>
      <c r="CKE215" s="116"/>
      <c r="CKF215" s="116"/>
      <c r="CKG215" s="116"/>
      <c r="CKH215" s="116"/>
      <c r="CKI215" s="116"/>
      <c r="CKJ215" s="116"/>
      <c r="CKK215" s="116"/>
      <c r="CKL215" s="116"/>
      <c r="CKM215" s="116"/>
      <c r="CKN215" s="116"/>
      <c r="CKO215" s="116"/>
      <c r="CKP215" s="116"/>
      <c r="CKQ215" s="116"/>
      <c r="CKR215" s="116"/>
      <c r="CKS215" s="116"/>
      <c r="CKT215" s="116"/>
      <c r="CKU215" s="116"/>
      <c r="CKV215" s="116"/>
      <c r="CKW215" s="116"/>
      <c r="CKX215" s="116"/>
      <c r="CKY215" s="116"/>
      <c r="CKZ215" s="116"/>
      <c r="CLA215" s="116"/>
      <c r="CLB215" s="116"/>
      <c r="CLC215" s="116"/>
      <c r="CLD215" s="116"/>
      <c r="CLE215" s="116"/>
      <c r="CLF215" s="116"/>
      <c r="CLG215" s="116"/>
      <c r="CLH215" s="116"/>
      <c r="CLI215" s="116"/>
      <c r="CLJ215" s="116"/>
      <c r="CLK215" s="116"/>
      <c r="CLL215" s="116"/>
      <c r="CLM215" s="116"/>
      <c r="CLN215" s="116"/>
      <c r="CLO215" s="116"/>
      <c r="CLP215" s="116"/>
      <c r="CLQ215" s="116"/>
      <c r="CLR215" s="116"/>
      <c r="CLS215" s="116"/>
      <c r="CLT215" s="116"/>
      <c r="CLU215" s="116"/>
      <c r="CLV215" s="116"/>
      <c r="CLW215" s="116"/>
      <c r="CLX215" s="116"/>
      <c r="CLY215" s="116"/>
      <c r="CLZ215" s="116"/>
      <c r="CMA215" s="116"/>
      <c r="CMB215" s="116"/>
      <c r="CMC215" s="116"/>
      <c r="CMD215" s="116"/>
      <c r="CME215" s="116"/>
      <c r="CMF215" s="116"/>
      <c r="CMG215" s="116"/>
      <c r="CMH215" s="116"/>
      <c r="CMI215" s="116"/>
      <c r="CMJ215" s="116"/>
      <c r="CMK215" s="116"/>
      <c r="CML215" s="116"/>
      <c r="CMM215" s="116"/>
      <c r="CMN215" s="116"/>
      <c r="CMO215" s="116"/>
      <c r="CMP215" s="116"/>
      <c r="CMQ215" s="116"/>
      <c r="CMR215" s="116"/>
      <c r="CMS215" s="116"/>
      <c r="CMT215" s="116"/>
      <c r="CMU215" s="116"/>
      <c r="CMV215" s="116"/>
      <c r="CMW215" s="116"/>
      <c r="CMX215" s="116"/>
      <c r="CMY215" s="116"/>
      <c r="CMZ215" s="116"/>
      <c r="CNA215" s="116"/>
      <c r="CNB215" s="116"/>
      <c r="CNC215" s="116"/>
      <c r="CND215" s="116"/>
      <c r="CNE215" s="116"/>
      <c r="CNF215" s="116"/>
      <c r="CNG215" s="116"/>
      <c r="CNH215" s="116"/>
      <c r="CNI215" s="116"/>
      <c r="CNJ215" s="116"/>
      <c r="CNK215" s="116"/>
      <c r="CNL215" s="116"/>
      <c r="CNM215" s="116"/>
      <c r="CNN215" s="116"/>
      <c r="CNO215" s="116"/>
      <c r="CNP215" s="116"/>
      <c r="CNQ215" s="116"/>
      <c r="CNR215" s="116"/>
      <c r="CNS215" s="116"/>
      <c r="CNT215" s="116"/>
      <c r="CNU215" s="116"/>
      <c r="CNV215" s="116"/>
      <c r="CNW215" s="116"/>
      <c r="CNX215" s="116"/>
      <c r="CNY215" s="116"/>
      <c r="CNZ215" s="116"/>
      <c r="COA215" s="116"/>
      <c r="COB215" s="116"/>
      <c r="COC215" s="116"/>
      <c r="COD215" s="116"/>
      <c r="COE215" s="116"/>
      <c r="COF215" s="116"/>
      <c r="COG215" s="116"/>
      <c r="COH215" s="116"/>
      <c r="COI215" s="116"/>
      <c r="COJ215" s="116"/>
      <c r="COK215" s="116"/>
      <c r="COL215" s="116"/>
      <c r="COM215" s="116"/>
      <c r="CON215" s="116"/>
      <c r="COO215" s="116"/>
      <c r="COP215" s="116"/>
      <c r="COQ215" s="116"/>
      <c r="COR215" s="116"/>
      <c r="COS215" s="116"/>
      <c r="COT215" s="116"/>
      <c r="COU215" s="116"/>
      <c r="COV215" s="116"/>
      <c r="COW215" s="116"/>
      <c r="COX215" s="116"/>
      <c r="COY215" s="116"/>
      <c r="COZ215" s="116"/>
      <c r="CPA215" s="116"/>
      <c r="CPB215" s="116"/>
      <c r="CPC215" s="116"/>
      <c r="CPD215" s="116"/>
      <c r="CPE215" s="116"/>
      <c r="CPF215" s="116"/>
      <c r="CPG215" s="116"/>
      <c r="CPH215" s="116"/>
      <c r="CPI215" s="116"/>
      <c r="CPJ215" s="116"/>
      <c r="CPK215" s="116"/>
      <c r="CPL215" s="116"/>
      <c r="CPM215" s="116"/>
      <c r="CPN215" s="116"/>
      <c r="CPO215" s="116"/>
      <c r="CPP215" s="116"/>
      <c r="CPQ215" s="116"/>
      <c r="CPR215" s="116"/>
      <c r="CPS215" s="116"/>
      <c r="CPT215" s="116"/>
      <c r="CPU215" s="116"/>
      <c r="CPV215" s="116"/>
      <c r="CPW215" s="116"/>
      <c r="CPX215" s="116"/>
      <c r="CPY215" s="116"/>
      <c r="CPZ215" s="116"/>
      <c r="CQA215" s="116"/>
      <c r="CQB215" s="116"/>
      <c r="CQC215" s="116"/>
      <c r="CQD215" s="116"/>
      <c r="CQE215" s="116"/>
      <c r="CQF215" s="116"/>
      <c r="CQG215" s="116"/>
      <c r="CQH215" s="116"/>
      <c r="CQI215" s="116"/>
      <c r="CQJ215" s="116"/>
      <c r="CQK215" s="116"/>
      <c r="CQL215" s="116"/>
      <c r="CQM215" s="116"/>
      <c r="CQN215" s="116"/>
      <c r="CQO215" s="116"/>
      <c r="CQP215" s="116"/>
      <c r="CQQ215" s="116"/>
      <c r="CQR215" s="116"/>
      <c r="CQS215" s="116"/>
      <c r="CQT215" s="116"/>
      <c r="CQU215" s="116"/>
      <c r="CQV215" s="116"/>
      <c r="CQW215" s="116"/>
      <c r="CQX215" s="116"/>
      <c r="CQY215" s="116"/>
      <c r="CQZ215" s="116"/>
      <c r="CRA215" s="116"/>
      <c r="CRB215" s="116"/>
      <c r="CRC215" s="116"/>
      <c r="CRD215" s="116"/>
      <c r="CRE215" s="116"/>
      <c r="CRF215" s="116"/>
      <c r="CRG215" s="116"/>
      <c r="CRH215" s="116"/>
      <c r="CRI215" s="116"/>
      <c r="CRJ215" s="116"/>
      <c r="CRK215" s="116"/>
      <c r="CRL215" s="116"/>
      <c r="CRM215" s="116"/>
      <c r="CRN215" s="116"/>
      <c r="CRO215" s="116"/>
      <c r="CRP215" s="116"/>
      <c r="CRQ215" s="116"/>
      <c r="CRR215" s="116"/>
      <c r="CRS215" s="116"/>
      <c r="CRT215" s="116"/>
      <c r="CRU215" s="116"/>
      <c r="CRV215" s="116"/>
      <c r="CRW215" s="116"/>
      <c r="CRX215" s="116"/>
      <c r="CRY215" s="116"/>
      <c r="CRZ215" s="116"/>
      <c r="CSA215" s="116"/>
      <c r="CSB215" s="116"/>
      <c r="CSC215" s="116"/>
      <c r="CSD215" s="116"/>
      <c r="CSE215" s="116"/>
      <c r="CSF215" s="116"/>
      <c r="CSG215" s="116"/>
      <c r="CSH215" s="116"/>
      <c r="CSI215" s="116"/>
      <c r="CSJ215" s="116"/>
      <c r="CSK215" s="116"/>
      <c r="CSL215" s="116"/>
      <c r="CSM215" s="116"/>
      <c r="CSN215" s="116"/>
      <c r="CSO215" s="116"/>
      <c r="CSP215" s="116"/>
      <c r="CSQ215" s="116"/>
      <c r="CSR215" s="116"/>
      <c r="CSS215" s="116"/>
      <c r="CST215" s="116"/>
      <c r="CSU215" s="116"/>
      <c r="CSV215" s="116"/>
      <c r="CSW215" s="116"/>
      <c r="CSX215" s="116"/>
      <c r="CSY215" s="116"/>
      <c r="CSZ215" s="116"/>
      <c r="CTA215" s="116"/>
      <c r="CTB215" s="116"/>
      <c r="CTC215" s="116"/>
      <c r="CTD215" s="116"/>
      <c r="CTE215" s="116"/>
      <c r="CTF215" s="116"/>
      <c r="CTG215" s="116"/>
      <c r="CTH215" s="116"/>
      <c r="CTI215" s="116"/>
      <c r="CTJ215" s="116"/>
      <c r="CTK215" s="116"/>
      <c r="CTL215" s="116"/>
      <c r="CTM215" s="116"/>
      <c r="CTN215" s="116"/>
      <c r="CTO215" s="116"/>
      <c r="CTP215" s="116"/>
      <c r="CTQ215" s="116"/>
      <c r="CTR215" s="116"/>
      <c r="CTS215" s="116"/>
      <c r="CTT215" s="116"/>
      <c r="CTU215" s="116"/>
      <c r="CTV215" s="116"/>
      <c r="CTW215" s="116"/>
      <c r="CTX215" s="116"/>
      <c r="CTY215" s="116"/>
      <c r="CTZ215" s="116"/>
      <c r="CUA215" s="116"/>
      <c r="CUB215" s="116"/>
      <c r="CUC215" s="116"/>
      <c r="CUD215" s="116"/>
      <c r="CUE215" s="116"/>
      <c r="CUF215" s="116"/>
      <c r="CUG215" s="116"/>
      <c r="CUH215" s="116"/>
      <c r="CUI215" s="116"/>
      <c r="CUJ215" s="116"/>
      <c r="CUK215" s="116"/>
      <c r="CUL215" s="116"/>
      <c r="CUM215" s="116"/>
      <c r="CUN215" s="116"/>
      <c r="CUO215" s="116"/>
      <c r="CUP215" s="116"/>
      <c r="CUQ215" s="116"/>
      <c r="CUR215" s="116"/>
      <c r="CUS215" s="116"/>
      <c r="CUT215" s="116"/>
      <c r="CUU215" s="116"/>
      <c r="CUV215" s="116"/>
      <c r="CUW215" s="116"/>
      <c r="CUX215" s="116"/>
      <c r="CUY215" s="116"/>
      <c r="CUZ215" s="116"/>
      <c r="CVA215" s="116"/>
      <c r="CVB215" s="116"/>
      <c r="CVC215" s="116"/>
      <c r="CVD215" s="116"/>
      <c r="CVE215" s="116"/>
      <c r="CVF215" s="116"/>
      <c r="CVG215" s="116"/>
      <c r="CVH215" s="116"/>
      <c r="CVI215" s="116"/>
      <c r="CVJ215" s="116"/>
      <c r="CVK215" s="116"/>
      <c r="CVL215" s="116"/>
      <c r="CVM215" s="116"/>
      <c r="CVN215" s="116"/>
      <c r="CVO215" s="116"/>
      <c r="CVP215" s="116"/>
      <c r="CVQ215" s="116"/>
      <c r="CVR215" s="116"/>
      <c r="CVS215" s="116"/>
      <c r="CVT215" s="116"/>
      <c r="CVU215" s="116"/>
      <c r="CVV215" s="116"/>
      <c r="CVW215" s="116"/>
      <c r="CVX215" s="116"/>
      <c r="CVY215" s="116"/>
      <c r="CVZ215" s="116"/>
      <c r="CWA215" s="116"/>
      <c r="CWB215" s="116"/>
      <c r="CWC215" s="116"/>
      <c r="CWD215" s="116"/>
      <c r="CWE215" s="116"/>
      <c r="CWF215" s="116"/>
      <c r="CWG215" s="116"/>
      <c r="CWH215" s="116"/>
      <c r="CWI215" s="116"/>
      <c r="CWJ215" s="116"/>
      <c r="CWK215" s="116"/>
      <c r="CWL215" s="116"/>
      <c r="CWM215" s="116"/>
      <c r="CWN215" s="116"/>
      <c r="CWO215" s="116"/>
      <c r="CWP215" s="116"/>
      <c r="CWQ215" s="116"/>
      <c r="CWR215" s="116"/>
      <c r="CWS215" s="116"/>
      <c r="CWT215" s="116"/>
      <c r="CWU215" s="116"/>
      <c r="CWV215" s="116"/>
      <c r="CWW215" s="116"/>
      <c r="CWX215" s="116"/>
      <c r="CWY215" s="116"/>
      <c r="CWZ215" s="116"/>
      <c r="CXA215" s="116"/>
      <c r="CXB215" s="116"/>
      <c r="CXC215" s="116"/>
      <c r="CXD215" s="116"/>
      <c r="CXE215" s="116"/>
      <c r="CXF215" s="116"/>
      <c r="CXG215" s="116"/>
      <c r="CXH215" s="116"/>
      <c r="CXI215" s="116"/>
      <c r="CXJ215" s="116"/>
      <c r="CXK215" s="116"/>
      <c r="CXL215" s="116"/>
      <c r="CXM215" s="116"/>
      <c r="CXN215" s="116"/>
      <c r="CXO215" s="116"/>
      <c r="CXP215" s="116"/>
      <c r="CXQ215" s="116"/>
      <c r="CXR215" s="116"/>
      <c r="CXS215" s="116"/>
      <c r="CXT215" s="116"/>
      <c r="CXU215" s="116"/>
      <c r="CXV215" s="116"/>
      <c r="CXW215" s="116"/>
      <c r="CXX215" s="116"/>
      <c r="CXY215" s="116"/>
      <c r="CXZ215" s="116"/>
      <c r="CYA215" s="116"/>
      <c r="CYB215" s="116"/>
      <c r="CYC215" s="116"/>
      <c r="CYD215" s="116"/>
      <c r="CYE215" s="116"/>
      <c r="CYF215" s="116"/>
      <c r="CYG215" s="116"/>
      <c r="CYH215" s="116"/>
      <c r="CYI215" s="116"/>
      <c r="CYJ215" s="116"/>
      <c r="CYK215" s="116"/>
      <c r="CYL215" s="116"/>
      <c r="CYM215" s="116"/>
      <c r="CYN215" s="116"/>
      <c r="CYO215" s="116"/>
      <c r="CYP215" s="116"/>
      <c r="CYQ215" s="116"/>
      <c r="CYR215" s="116"/>
      <c r="CYS215" s="116"/>
      <c r="CYT215" s="116"/>
      <c r="CYU215" s="116"/>
      <c r="CYV215" s="116"/>
      <c r="CYW215" s="116"/>
      <c r="CYX215" s="116"/>
      <c r="CYY215" s="116"/>
      <c r="CYZ215" s="116"/>
      <c r="CZA215" s="116"/>
      <c r="CZB215" s="116"/>
      <c r="CZC215" s="116"/>
      <c r="CZD215" s="116"/>
      <c r="CZE215" s="116"/>
      <c r="CZF215" s="116"/>
      <c r="CZG215" s="116"/>
      <c r="CZH215" s="116"/>
      <c r="CZI215" s="116"/>
      <c r="CZJ215" s="116"/>
      <c r="CZK215" s="116"/>
      <c r="CZL215" s="116"/>
      <c r="CZM215" s="116"/>
      <c r="CZN215" s="116"/>
      <c r="CZO215" s="116"/>
      <c r="CZP215" s="116"/>
      <c r="CZQ215" s="116"/>
      <c r="CZR215" s="116"/>
      <c r="CZS215" s="116"/>
      <c r="CZT215" s="116"/>
      <c r="CZU215" s="116"/>
      <c r="CZV215" s="116"/>
      <c r="CZW215" s="116"/>
      <c r="CZX215" s="116"/>
      <c r="CZY215" s="116"/>
      <c r="CZZ215" s="116"/>
      <c r="DAA215" s="116"/>
      <c r="DAB215" s="116"/>
      <c r="DAC215" s="116"/>
      <c r="DAD215" s="116"/>
      <c r="DAE215" s="116"/>
      <c r="DAF215" s="116"/>
      <c r="DAG215" s="116"/>
      <c r="DAH215" s="116"/>
      <c r="DAI215" s="116"/>
      <c r="DAJ215" s="116"/>
      <c r="DAK215" s="116"/>
      <c r="DAL215" s="116"/>
      <c r="DAM215" s="116"/>
      <c r="DAN215" s="116"/>
      <c r="DAO215" s="116"/>
      <c r="DAP215" s="116"/>
      <c r="DAQ215" s="116"/>
      <c r="DAR215" s="116"/>
      <c r="DAS215" s="116"/>
      <c r="DAT215" s="116"/>
      <c r="DAU215" s="116"/>
      <c r="DAV215" s="116"/>
      <c r="DAW215" s="116"/>
      <c r="DAX215" s="116"/>
      <c r="DAY215" s="116"/>
      <c r="DAZ215" s="116"/>
      <c r="DBA215" s="116"/>
      <c r="DBB215" s="116"/>
      <c r="DBC215" s="116"/>
      <c r="DBD215" s="116"/>
      <c r="DBE215" s="116"/>
      <c r="DBF215" s="116"/>
      <c r="DBG215" s="116"/>
      <c r="DBH215" s="116"/>
      <c r="DBI215" s="116"/>
      <c r="DBJ215" s="116"/>
      <c r="DBK215" s="116"/>
      <c r="DBL215" s="116"/>
      <c r="DBM215" s="116"/>
      <c r="DBN215" s="116"/>
      <c r="DBO215" s="116"/>
      <c r="DBP215" s="116"/>
      <c r="DBQ215" s="116"/>
      <c r="DBR215" s="116"/>
      <c r="DBS215" s="116"/>
      <c r="DBT215" s="116"/>
      <c r="DBU215" s="116"/>
      <c r="DBV215" s="116"/>
      <c r="DBW215" s="116"/>
      <c r="DBX215" s="116"/>
      <c r="DBY215" s="116"/>
      <c r="DBZ215" s="116"/>
      <c r="DCA215" s="116"/>
      <c r="DCB215" s="116"/>
      <c r="DCC215" s="116"/>
      <c r="DCD215" s="116"/>
      <c r="DCE215" s="116"/>
      <c r="DCF215" s="116"/>
      <c r="DCG215" s="116"/>
      <c r="DCH215" s="116"/>
      <c r="DCI215" s="116"/>
      <c r="DCJ215" s="116"/>
      <c r="DCK215" s="116"/>
      <c r="DCL215" s="116"/>
      <c r="DCM215" s="116"/>
      <c r="DCN215" s="116"/>
      <c r="DCO215" s="116"/>
      <c r="DCP215" s="116"/>
      <c r="DCQ215" s="116"/>
      <c r="DCR215" s="116"/>
      <c r="DCS215" s="116"/>
      <c r="DCT215" s="116"/>
      <c r="DCU215" s="116"/>
      <c r="DCV215" s="116"/>
      <c r="DCW215" s="116"/>
      <c r="DCX215" s="116"/>
      <c r="DCY215" s="116"/>
      <c r="DCZ215" s="116"/>
      <c r="DDA215" s="116"/>
      <c r="DDB215" s="116"/>
      <c r="DDC215" s="116"/>
      <c r="DDD215" s="116"/>
      <c r="DDE215" s="116"/>
      <c r="DDF215" s="116"/>
      <c r="DDG215" s="116"/>
      <c r="DDH215" s="116"/>
      <c r="DDI215" s="116"/>
      <c r="DDJ215" s="116"/>
      <c r="DDK215" s="116"/>
      <c r="DDL215" s="116"/>
      <c r="DDM215" s="116"/>
      <c r="DDN215" s="116"/>
      <c r="DDO215" s="116"/>
      <c r="DDP215" s="116"/>
      <c r="DDQ215" s="116"/>
      <c r="DDR215" s="116"/>
      <c r="DDS215" s="116"/>
      <c r="DDT215" s="116"/>
      <c r="DDU215" s="116"/>
      <c r="DDV215" s="116"/>
      <c r="DDW215" s="116"/>
      <c r="DDX215" s="116"/>
      <c r="DDY215" s="116"/>
      <c r="DDZ215" s="116"/>
      <c r="DEA215" s="116"/>
      <c r="DEB215" s="116"/>
      <c r="DEC215" s="116"/>
      <c r="DED215" s="116"/>
      <c r="DEE215" s="116"/>
      <c r="DEF215" s="116"/>
      <c r="DEG215" s="116"/>
      <c r="DEH215" s="116"/>
      <c r="DEI215" s="116"/>
      <c r="DEJ215" s="116"/>
      <c r="DEK215" s="116"/>
      <c r="DEL215" s="116"/>
      <c r="DEM215" s="116"/>
      <c r="DEN215" s="116"/>
      <c r="DEO215" s="116"/>
      <c r="DEP215" s="116"/>
      <c r="DEQ215" s="116"/>
      <c r="DER215" s="116"/>
      <c r="DES215" s="116"/>
      <c r="DET215" s="116"/>
      <c r="DEU215" s="116"/>
      <c r="DEV215" s="116"/>
      <c r="DEW215" s="116"/>
      <c r="DEX215" s="116"/>
      <c r="DEY215" s="116"/>
      <c r="DEZ215" s="116"/>
      <c r="DFA215" s="116"/>
      <c r="DFB215" s="116"/>
      <c r="DFC215" s="116"/>
      <c r="DFD215" s="116"/>
      <c r="DFE215" s="116"/>
      <c r="DFF215" s="116"/>
      <c r="DFG215" s="116"/>
      <c r="DFH215" s="116"/>
      <c r="DFI215" s="116"/>
      <c r="DFJ215" s="116"/>
      <c r="DFK215" s="116"/>
      <c r="DFL215" s="116"/>
      <c r="DFM215" s="116"/>
      <c r="DFN215" s="116"/>
      <c r="DFO215" s="116"/>
      <c r="DFP215" s="116"/>
      <c r="DFQ215" s="116"/>
      <c r="DFR215" s="116"/>
      <c r="DFS215" s="116"/>
      <c r="DFT215" s="116"/>
      <c r="DFU215" s="116"/>
      <c r="DFV215" s="116"/>
      <c r="DFW215" s="116"/>
      <c r="DFX215" s="116"/>
      <c r="DFY215" s="116"/>
      <c r="DFZ215" s="116"/>
      <c r="DGA215" s="116"/>
      <c r="DGB215" s="116"/>
      <c r="DGC215" s="116"/>
      <c r="DGD215" s="116"/>
      <c r="DGE215" s="116"/>
      <c r="DGF215" s="116"/>
      <c r="DGG215" s="116"/>
      <c r="DGH215" s="116"/>
      <c r="DGI215" s="116"/>
      <c r="DGJ215" s="116"/>
      <c r="DGK215" s="116"/>
      <c r="DGL215" s="116"/>
      <c r="DGM215" s="116"/>
      <c r="DGN215" s="116"/>
      <c r="DGO215" s="116"/>
      <c r="DGP215" s="116"/>
      <c r="DGQ215" s="116"/>
      <c r="DGR215" s="116"/>
      <c r="DGS215" s="116"/>
      <c r="DGT215" s="116"/>
      <c r="DGU215" s="116"/>
      <c r="DGV215" s="116"/>
      <c r="DGW215" s="116"/>
      <c r="DGX215" s="116"/>
      <c r="DGY215" s="116"/>
      <c r="DGZ215" s="116"/>
      <c r="DHA215" s="116"/>
      <c r="DHB215" s="116"/>
      <c r="DHC215" s="116"/>
      <c r="DHD215" s="116"/>
      <c r="DHE215" s="116"/>
      <c r="DHF215" s="116"/>
      <c r="DHG215" s="116"/>
      <c r="DHH215" s="116"/>
      <c r="DHI215" s="116"/>
      <c r="DHJ215" s="116"/>
      <c r="DHK215" s="116"/>
      <c r="DHL215" s="116"/>
      <c r="DHM215" s="116"/>
      <c r="DHN215" s="116"/>
      <c r="DHO215" s="116"/>
      <c r="DHP215" s="116"/>
      <c r="DHQ215" s="116"/>
      <c r="DHR215" s="116"/>
      <c r="DHS215" s="116"/>
      <c r="DHT215" s="116"/>
      <c r="DHU215" s="116"/>
      <c r="DHV215" s="116"/>
      <c r="DHW215" s="116"/>
      <c r="DHX215" s="116"/>
      <c r="DHY215" s="116"/>
      <c r="DHZ215" s="116"/>
      <c r="DIA215" s="116"/>
      <c r="DIB215" s="116"/>
      <c r="DIC215" s="116"/>
      <c r="DID215" s="116"/>
      <c r="DIE215" s="116"/>
      <c r="DIF215" s="116"/>
      <c r="DIG215" s="116"/>
      <c r="DIH215" s="116"/>
      <c r="DII215" s="116"/>
      <c r="DIJ215" s="116"/>
      <c r="DIK215" s="116"/>
      <c r="DIL215" s="116"/>
      <c r="DIM215" s="116"/>
      <c r="DIN215" s="116"/>
      <c r="DIO215" s="116"/>
      <c r="DIP215" s="116"/>
      <c r="DIQ215" s="116"/>
      <c r="DIR215" s="116"/>
      <c r="DIS215" s="116"/>
      <c r="DIT215" s="116"/>
      <c r="DIU215" s="116"/>
      <c r="DIV215" s="116"/>
      <c r="DIW215" s="116"/>
      <c r="DIX215" s="116"/>
      <c r="DIY215" s="116"/>
      <c r="DIZ215" s="116"/>
      <c r="DJA215" s="116"/>
      <c r="DJB215" s="116"/>
      <c r="DJC215" s="116"/>
      <c r="DJD215" s="116"/>
      <c r="DJE215" s="116"/>
      <c r="DJF215" s="116"/>
      <c r="DJG215" s="116"/>
      <c r="DJH215" s="116"/>
      <c r="DJI215" s="116"/>
      <c r="DJJ215" s="116"/>
      <c r="DJK215" s="116"/>
      <c r="DJL215" s="116"/>
      <c r="DJM215" s="116"/>
      <c r="DJN215" s="116"/>
      <c r="DJO215" s="116"/>
      <c r="DJP215" s="116"/>
      <c r="DJQ215" s="116"/>
      <c r="DJR215" s="116"/>
      <c r="DJS215" s="116"/>
      <c r="DJT215" s="116"/>
      <c r="DJU215" s="116"/>
      <c r="DJV215" s="116"/>
      <c r="DJW215" s="116"/>
      <c r="DJX215" s="116"/>
      <c r="DJY215" s="116"/>
      <c r="DJZ215" s="116"/>
      <c r="DKA215" s="116"/>
      <c r="DKB215" s="116"/>
      <c r="DKC215" s="116"/>
      <c r="DKD215" s="116"/>
      <c r="DKE215" s="116"/>
      <c r="DKF215" s="116"/>
      <c r="DKG215" s="116"/>
      <c r="DKH215" s="116"/>
      <c r="DKI215" s="116"/>
      <c r="DKJ215" s="116"/>
      <c r="DKK215" s="116"/>
      <c r="DKL215" s="116"/>
      <c r="DKM215" s="116"/>
      <c r="DKN215" s="116"/>
      <c r="DKO215" s="116"/>
      <c r="DKP215" s="116"/>
      <c r="DKQ215" s="116"/>
      <c r="DKR215" s="116"/>
      <c r="DKS215" s="116"/>
      <c r="DKT215" s="116"/>
      <c r="DKU215" s="116"/>
      <c r="DKV215" s="116"/>
      <c r="DKW215" s="116"/>
      <c r="DKX215" s="116"/>
      <c r="DKY215" s="116"/>
      <c r="DKZ215" s="116"/>
      <c r="DLA215" s="116"/>
      <c r="DLB215" s="116"/>
      <c r="DLC215" s="116"/>
      <c r="DLD215" s="116"/>
      <c r="DLE215" s="116"/>
      <c r="DLF215" s="116"/>
      <c r="DLG215" s="116"/>
      <c r="DLH215" s="116"/>
      <c r="DLI215" s="116"/>
      <c r="DLJ215" s="116"/>
      <c r="DLK215" s="116"/>
      <c r="DLL215" s="116"/>
      <c r="DLM215" s="116"/>
      <c r="DLN215" s="116"/>
      <c r="DLO215" s="116"/>
      <c r="DLP215" s="116"/>
      <c r="DLQ215" s="116"/>
      <c r="DLR215" s="116"/>
      <c r="DLS215" s="116"/>
      <c r="DLT215" s="116"/>
      <c r="DLU215" s="116"/>
      <c r="DLV215" s="116"/>
      <c r="DLW215" s="116"/>
      <c r="DLX215" s="116"/>
      <c r="DLY215" s="116"/>
      <c r="DLZ215" s="116"/>
      <c r="DMA215" s="116"/>
      <c r="DMB215" s="116"/>
      <c r="DMC215" s="116"/>
      <c r="DMD215" s="116"/>
      <c r="DME215" s="116"/>
      <c r="DMF215" s="116"/>
      <c r="DMG215" s="116"/>
      <c r="DMH215" s="116"/>
      <c r="DMI215" s="116"/>
      <c r="DMJ215" s="116"/>
      <c r="DMK215" s="116"/>
      <c r="DML215" s="116"/>
      <c r="DMM215" s="116"/>
      <c r="DMN215" s="116"/>
      <c r="DMO215" s="116"/>
      <c r="DMP215" s="116"/>
      <c r="DMQ215" s="116"/>
      <c r="DMR215" s="116"/>
      <c r="DMS215" s="116"/>
      <c r="DMT215" s="116"/>
      <c r="DMU215" s="116"/>
      <c r="DMV215" s="116"/>
      <c r="DMW215" s="116"/>
      <c r="DMX215" s="116"/>
      <c r="DMY215" s="116"/>
      <c r="DMZ215" s="116"/>
      <c r="DNA215" s="116"/>
      <c r="DNB215" s="116"/>
      <c r="DNC215" s="116"/>
      <c r="DND215" s="116"/>
      <c r="DNE215" s="116"/>
      <c r="DNF215" s="116"/>
      <c r="DNG215" s="116"/>
      <c r="DNH215" s="116"/>
      <c r="DNI215" s="116"/>
      <c r="DNJ215" s="116"/>
      <c r="DNK215" s="116"/>
      <c r="DNL215" s="116"/>
      <c r="DNM215" s="116"/>
      <c r="DNN215" s="116"/>
      <c r="DNO215" s="116"/>
      <c r="DNP215" s="116"/>
      <c r="DNQ215" s="116"/>
      <c r="DNR215" s="116"/>
      <c r="DNS215" s="116"/>
      <c r="DNT215" s="116"/>
      <c r="DNU215" s="116"/>
      <c r="DNV215" s="116"/>
      <c r="DNW215" s="116"/>
      <c r="DNX215" s="116"/>
      <c r="DNY215" s="116"/>
      <c r="DNZ215" s="116"/>
      <c r="DOA215" s="116"/>
      <c r="DOB215" s="116"/>
      <c r="DOC215" s="116"/>
      <c r="DOD215" s="116"/>
      <c r="DOE215" s="116"/>
      <c r="DOF215" s="116"/>
      <c r="DOG215" s="116"/>
      <c r="DOH215" s="116"/>
      <c r="DOI215" s="116"/>
      <c r="DOJ215" s="116"/>
      <c r="DOK215" s="116"/>
      <c r="DOL215" s="116"/>
      <c r="DOM215" s="116"/>
      <c r="DON215" s="116"/>
      <c r="DOO215" s="116"/>
      <c r="DOP215" s="116"/>
      <c r="DOQ215" s="116"/>
      <c r="DOR215" s="116"/>
      <c r="DOS215" s="116"/>
      <c r="DOT215" s="116"/>
      <c r="DOU215" s="116"/>
      <c r="DOV215" s="116"/>
      <c r="DOW215" s="116"/>
      <c r="DOX215" s="116"/>
      <c r="DOY215" s="116"/>
      <c r="DOZ215" s="116"/>
      <c r="DPA215" s="116"/>
      <c r="DPB215" s="116"/>
      <c r="DPC215" s="116"/>
      <c r="DPD215" s="116"/>
      <c r="DPE215" s="116"/>
      <c r="DPF215" s="116"/>
      <c r="DPG215" s="116"/>
      <c r="DPH215" s="116"/>
      <c r="DPI215" s="116"/>
      <c r="DPJ215" s="116"/>
      <c r="DPK215" s="116"/>
      <c r="DPL215" s="116"/>
      <c r="DPM215" s="116"/>
      <c r="DPN215" s="116"/>
      <c r="DPO215" s="116"/>
      <c r="DPP215" s="116"/>
      <c r="DPQ215" s="116"/>
      <c r="DPR215" s="116"/>
      <c r="DPS215" s="116"/>
      <c r="DPT215" s="116"/>
      <c r="DPU215" s="116"/>
      <c r="DPV215" s="116"/>
      <c r="DPW215" s="116"/>
      <c r="DPX215" s="116"/>
      <c r="DPY215" s="116"/>
      <c r="DPZ215" s="116"/>
      <c r="DQA215" s="116"/>
      <c r="DQB215" s="116"/>
      <c r="DQC215" s="116"/>
      <c r="DQD215" s="116"/>
      <c r="DQE215" s="116"/>
      <c r="DQF215" s="116"/>
      <c r="DQG215" s="116"/>
      <c r="DQH215" s="116"/>
      <c r="DQI215" s="116"/>
      <c r="DQJ215" s="116"/>
      <c r="DQK215" s="116"/>
      <c r="DQL215" s="116"/>
      <c r="DQM215" s="116"/>
      <c r="DQN215" s="116"/>
      <c r="DQO215" s="116"/>
      <c r="DQP215" s="116"/>
      <c r="DQQ215" s="116"/>
      <c r="DQR215" s="116"/>
      <c r="DQS215" s="116"/>
      <c r="DQT215" s="116"/>
      <c r="DQU215" s="116"/>
      <c r="DQV215" s="116"/>
      <c r="DQW215" s="116"/>
      <c r="DQX215" s="116"/>
      <c r="DQY215" s="116"/>
      <c r="DQZ215" s="116"/>
      <c r="DRA215" s="116"/>
      <c r="DRB215" s="116"/>
      <c r="DRC215" s="116"/>
      <c r="DRD215" s="116"/>
      <c r="DRE215" s="116"/>
      <c r="DRF215" s="116"/>
      <c r="DRG215" s="116"/>
      <c r="DRH215" s="116"/>
      <c r="DRI215" s="116"/>
      <c r="DRJ215" s="116"/>
      <c r="DRK215" s="116"/>
      <c r="DRL215" s="116"/>
      <c r="DRM215" s="116"/>
      <c r="DRN215" s="116"/>
      <c r="DRO215" s="116"/>
      <c r="DRP215" s="116"/>
      <c r="DRQ215" s="116"/>
      <c r="DRR215" s="116"/>
      <c r="DRS215" s="116"/>
      <c r="DRT215" s="116"/>
      <c r="DRU215" s="116"/>
      <c r="DRV215" s="116"/>
      <c r="DRW215" s="116"/>
      <c r="DRX215" s="116"/>
      <c r="DRY215" s="116"/>
      <c r="DRZ215" s="116"/>
      <c r="DSA215" s="116"/>
      <c r="DSB215" s="116"/>
      <c r="DSC215" s="116"/>
      <c r="DSD215" s="116"/>
      <c r="DSE215" s="116"/>
      <c r="DSF215" s="116"/>
      <c r="DSG215" s="116"/>
      <c r="DSH215" s="116"/>
      <c r="DSI215" s="116"/>
      <c r="DSJ215" s="116"/>
      <c r="DSK215" s="116"/>
      <c r="DSL215" s="116"/>
      <c r="DSM215" s="116"/>
      <c r="DSN215" s="116"/>
      <c r="DSO215" s="116"/>
      <c r="DSP215" s="116"/>
      <c r="DSQ215" s="116"/>
      <c r="DSR215" s="116"/>
      <c r="DSS215" s="116"/>
      <c r="DST215" s="116"/>
      <c r="DSU215" s="116"/>
      <c r="DSV215" s="116"/>
      <c r="DSW215" s="116"/>
      <c r="DSX215" s="116"/>
      <c r="DSY215" s="116"/>
      <c r="DSZ215" s="116"/>
      <c r="DTA215" s="116"/>
      <c r="DTB215" s="116"/>
      <c r="DTC215" s="116"/>
      <c r="DTD215" s="116"/>
      <c r="DTE215" s="116"/>
      <c r="DTF215" s="116"/>
      <c r="DTG215" s="116"/>
      <c r="DTH215" s="116"/>
      <c r="DTI215" s="116"/>
      <c r="DTJ215" s="116"/>
      <c r="DTK215" s="116"/>
      <c r="DTL215" s="116"/>
      <c r="DTM215" s="116"/>
      <c r="DTN215" s="116"/>
      <c r="DTO215" s="116"/>
      <c r="DTP215" s="116"/>
      <c r="DTQ215" s="116"/>
      <c r="DTR215" s="116"/>
      <c r="DTS215" s="116"/>
      <c r="DTT215" s="116"/>
      <c r="DTU215" s="116"/>
      <c r="DTV215" s="116"/>
      <c r="DTW215" s="116"/>
      <c r="DTX215" s="116"/>
      <c r="DTY215" s="116"/>
      <c r="DTZ215" s="116"/>
      <c r="DUA215" s="116"/>
      <c r="DUB215" s="116"/>
      <c r="DUC215" s="116"/>
      <c r="DUD215" s="116"/>
      <c r="DUE215" s="116"/>
      <c r="DUF215" s="116"/>
      <c r="DUG215" s="116"/>
      <c r="DUH215" s="116"/>
      <c r="DUI215" s="116"/>
      <c r="DUJ215" s="116"/>
      <c r="DUK215" s="116"/>
      <c r="DUL215" s="116"/>
      <c r="DUM215" s="116"/>
      <c r="DUN215" s="116"/>
      <c r="DUO215" s="116"/>
      <c r="DUP215" s="116"/>
      <c r="DUQ215" s="116"/>
      <c r="DUR215" s="116"/>
      <c r="DUS215" s="116"/>
      <c r="DUT215" s="116"/>
      <c r="DUU215" s="116"/>
      <c r="DUV215" s="116"/>
      <c r="DUW215" s="116"/>
      <c r="DUX215" s="116"/>
      <c r="DUY215" s="116"/>
      <c r="DUZ215" s="116"/>
      <c r="DVA215" s="116"/>
      <c r="DVB215" s="116"/>
      <c r="DVC215" s="116"/>
      <c r="DVD215" s="116"/>
      <c r="DVE215" s="116"/>
      <c r="DVF215" s="116"/>
      <c r="DVG215" s="116"/>
      <c r="DVH215" s="116"/>
      <c r="DVI215" s="116"/>
      <c r="DVJ215" s="116"/>
      <c r="DVK215" s="116"/>
      <c r="DVL215" s="116"/>
      <c r="DVM215" s="116"/>
      <c r="DVN215" s="116"/>
      <c r="DVO215" s="116"/>
      <c r="DVP215" s="116"/>
      <c r="DVQ215" s="116"/>
      <c r="DVR215" s="116"/>
      <c r="DVS215" s="116"/>
      <c r="DVT215" s="116"/>
      <c r="DVU215" s="116"/>
      <c r="DVV215" s="116"/>
      <c r="DVW215" s="116"/>
      <c r="DVX215" s="116"/>
      <c r="DVY215" s="116"/>
      <c r="DVZ215" s="116"/>
      <c r="DWA215" s="116"/>
      <c r="DWB215" s="116"/>
      <c r="DWC215" s="116"/>
      <c r="DWD215" s="116"/>
      <c r="DWE215" s="116"/>
      <c r="DWF215" s="116"/>
      <c r="DWG215" s="116"/>
      <c r="DWH215" s="116"/>
      <c r="DWI215" s="116"/>
      <c r="DWJ215" s="116"/>
      <c r="DWK215" s="116"/>
      <c r="DWL215" s="116"/>
      <c r="DWM215" s="116"/>
      <c r="DWN215" s="116"/>
      <c r="DWO215" s="116"/>
      <c r="DWP215" s="116"/>
      <c r="DWQ215" s="116"/>
      <c r="DWR215" s="116"/>
      <c r="DWS215" s="116"/>
      <c r="DWT215" s="116"/>
      <c r="DWU215" s="116"/>
      <c r="DWV215" s="116"/>
      <c r="DWW215" s="116"/>
      <c r="DWX215" s="116"/>
      <c r="DWY215" s="116"/>
      <c r="DWZ215" s="116"/>
      <c r="DXA215" s="116"/>
      <c r="DXB215" s="116"/>
      <c r="DXC215" s="116"/>
      <c r="DXD215" s="116"/>
      <c r="DXE215" s="116"/>
      <c r="DXF215" s="116"/>
      <c r="DXG215" s="116"/>
      <c r="DXH215" s="116"/>
      <c r="DXI215" s="116"/>
      <c r="DXJ215" s="116"/>
      <c r="DXK215" s="116"/>
      <c r="DXL215" s="116"/>
      <c r="DXM215" s="116"/>
      <c r="DXN215" s="116"/>
      <c r="DXO215" s="116"/>
      <c r="DXP215" s="116"/>
      <c r="DXQ215" s="116"/>
      <c r="DXR215" s="116"/>
      <c r="DXS215" s="116"/>
      <c r="DXT215" s="116"/>
      <c r="DXU215" s="116"/>
      <c r="DXV215" s="116"/>
      <c r="DXW215" s="116"/>
      <c r="DXX215" s="116"/>
      <c r="DXY215" s="116"/>
      <c r="DXZ215" s="116"/>
      <c r="DYA215" s="116"/>
      <c r="DYB215" s="116"/>
      <c r="DYC215" s="116"/>
      <c r="DYD215" s="116"/>
      <c r="DYE215" s="116"/>
      <c r="DYF215" s="116"/>
      <c r="DYG215" s="116"/>
      <c r="DYH215" s="116"/>
      <c r="DYI215" s="116"/>
      <c r="DYJ215" s="116"/>
      <c r="DYK215" s="116"/>
      <c r="DYL215" s="116"/>
      <c r="DYM215" s="116"/>
      <c r="DYN215" s="116"/>
      <c r="DYO215" s="116"/>
      <c r="DYP215" s="116"/>
      <c r="DYQ215" s="116"/>
      <c r="DYR215" s="116"/>
      <c r="DYS215" s="116"/>
      <c r="DYT215" s="116"/>
      <c r="DYU215" s="116"/>
      <c r="DYV215" s="116"/>
      <c r="DYW215" s="116"/>
      <c r="DYX215" s="116"/>
      <c r="DYY215" s="116"/>
      <c r="DYZ215" s="116"/>
      <c r="DZA215" s="116"/>
      <c r="DZB215" s="116"/>
      <c r="DZC215" s="116"/>
      <c r="DZD215" s="116"/>
      <c r="DZE215" s="116"/>
      <c r="DZF215" s="116"/>
      <c r="DZG215" s="116"/>
      <c r="DZH215" s="116"/>
      <c r="DZI215" s="116"/>
      <c r="DZJ215" s="116"/>
      <c r="DZK215" s="116"/>
      <c r="DZL215" s="116"/>
      <c r="DZM215" s="116"/>
      <c r="DZN215" s="116"/>
      <c r="DZO215" s="116"/>
      <c r="DZP215" s="116"/>
      <c r="DZQ215" s="116"/>
      <c r="DZR215" s="116"/>
      <c r="DZS215" s="116"/>
      <c r="DZT215" s="116"/>
      <c r="DZU215" s="116"/>
      <c r="DZV215" s="116"/>
      <c r="DZW215" s="116"/>
      <c r="DZX215" s="116"/>
      <c r="DZY215" s="116"/>
      <c r="DZZ215" s="116"/>
      <c r="EAA215" s="116"/>
      <c r="EAB215" s="116"/>
      <c r="EAC215" s="116"/>
      <c r="EAD215" s="116"/>
      <c r="EAE215" s="116"/>
      <c r="EAF215" s="116"/>
      <c r="EAG215" s="116"/>
      <c r="EAH215" s="116"/>
      <c r="EAI215" s="116"/>
      <c r="EAJ215" s="116"/>
      <c r="EAK215" s="116"/>
      <c r="EAL215" s="116"/>
      <c r="EAM215" s="116"/>
      <c r="EAN215" s="116"/>
      <c r="EAO215" s="116"/>
      <c r="EAP215" s="116"/>
      <c r="EAQ215" s="116"/>
      <c r="EAR215" s="116"/>
      <c r="EAS215" s="116"/>
      <c r="EAT215" s="116"/>
      <c r="EAU215" s="116"/>
      <c r="EAV215" s="116"/>
      <c r="EAW215" s="116"/>
      <c r="EAX215" s="116"/>
      <c r="EAY215" s="116"/>
      <c r="EAZ215" s="116"/>
      <c r="EBA215" s="116"/>
      <c r="EBB215" s="116"/>
      <c r="EBC215" s="116"/>
      <c r="EBD215" s="116"/>
      <c r="EBE215" s="116"/>
      <c r="EBF215" s="116"/>
      <c r="EBG215" s="116"/>
      <c r="EBH215" s="116"/>
      <c r="EBI215" s="116"/>
      <c r="EBJ215" s="116"/>
      <c r="EBK215" s="116"/>
      <c r="EBL215" s="116"/>
      <c r="EBM215" s="116"/>
      <c r="EBN215" s="116"/>
      <c r="EBO215" s="116"/>
      <c r="EBP215" s="116"/>
      <c r="EBQ215" s="116"/>
      <c r="EBR215" s="116"/>
      <c r="EBS215" s="116"/>
      <c r="EBT215" s="116"/>
      <c r="EBU215" s="116"/>
      <c r="EBV215" s="116"/>
      <c r="EBW215" s="116"/>
      <c r="EBX215" s="116"/>
      <c r="EBY215" s="116"/>
      <c r="EBZ215" s="116"/>
      <c r="ECA215" s="116"/>
      <c r="ECB215" s="116"/>
      <c r="ECC215" s="116"/>
      <c r="ECD215" s="116"/>
      <c r="ECE215" s="116"/>
      <c r="ECF215" s="116"/>
      <c r="ECG215" s="116"/>
      <c r="ECH215" s="116"/>
      <c r="ECI215" s="116"/>
      <c r="ECJ215" s="116"/>
      <c r="ECK215" s="116"/>
      <c r="ECL215" s="116"/>
      <c r="ECM215" s="116"/>
      <c r="ECN215" s="116"/>
      <c r="ECO215" s="116"/>
      <c r="ECP215" s="116"/>
      <c r="ECQ215" s="116"/>
      <c r="ECR215" s="116"/>
      <c r="ECS215" s="116"/>
      <c r="ECT215" s="116"/>
      <c r="ECU215" s="116"/>
      <c r="ECV215" s="116"/>
      <c r="ECW215" s="116"/>
      <c r="ECX215" s="116"/>
      <c r="ECY215" s="116"/>
      <c r="ECZ215" s="116"/>
      <c r="EDA215" s="116"/>
      <c r="EDB215" s="116"/>
      <c r="EDC215" s="116"/>
      <c r="EDD215" s="116"/>
      <c r="EDE215" s="116"/>
      <c r="EDF215" s="116"/>
      <c r="EDG215" s="116"/>
      <c r="EDH215" s="116"/>
      <c r="EDI215" s="116"/>
      <c r="EDJ215" s="116"/>
      <c r="EDK215" s="116"/>
      <c r="EDL215" s="116"/>
      <c r="EDM215" s="116"/>
      <c r="EDN215" s="116"/>
      <c r="EDO215" s="116"/>
      <c r="EDP215" s="116"/>
      <c r="EDQ215" s="116"/>
      <c r="EDR215" s="116"/>
      <c r="EDS215" s="116"/>
      <c r="EDT215" s="116"/>
      <c r="EDU215" s="116"/>
      <c r="EDV215" s="116"/>
      <c r="EDW215" s="116"/>
      <c r="EDX215" s="116"/>
      <c r="EDY215" s="116"/>
      <c r="EDZ215" s="116"/>
      <c r="EEA215" s="116"/>
      <c r="EEB215" s="116"/>
      <c r="EEC215" s="116"/>
      <c r="EED215" s="116"/>
      <c r="EEE215" s="116"/>
      <c r="EEF215" s="116"/>
      <c r="EEG215" s="116"/>
      <c r="EEH215" s="116"/>
      <c r="EEI215" s="116"/>
      <c r="EEJ215" s="116"/>
      <c r="EEK215" s="116"/>
      <c r="EEL215" s="116"/>
      <c r="EEM215" s="116"/>
      <c r="EEN215" s="116"/>
      <c r="EEO215" s="116"/>
      <c r="EEP215" s="116"/>
      <c r="EEQ215" s="116"/>
      <c r="EER215" s="116"/>
      <c r="EES215" s="116"/>
      <c r="EET215" s="116"/>
      <c r="EEU215" s="116"/>
      <c r="EEV215" s="116"/>
      <c r="EEW215" s="116"/>
      <c r="EEX215" s="116"/>
      <c r="EEY215" s="116"/>
      <c r="EEZ215" s="116"/>
      <c r="EFA215" s="116"/>
      <c r="EFB215" s="116"/>
      <c r="EFC215" s="116"/>
      <c r="EFD215" s="116"/>
      <c r="EFE215" s="116"/>
      <c r="EFF215" s="116"/>
      <c r="EFG215" s="116"/>
      <c r="EFH215" s="116"/>
      <c r="EFI215" s="116"/>
      <c r="EFJ215" s="116"/>
      <c r="EFK215" s="116"/>
      <c r="EFL215" s="116"/>
      <c r="EFM215" s="116"/>
      <c r="EFN215" s="116"/>
      <c r="EFO215" s="116"/>
      <c r="EFP215" s="116"/>
      <c r="EFQ215" s="116"/>
      <c r="EFR215" s="116"/>
      <c r="EFS215" s="116"/>
      <c r="EFT215" s="116"/>
      <c r="EFU215" s="116"/>
      <c r="EFV215" s="116"/>
      <c r="EFW215" s="116"/>
      <c r="EFX215" s="116"/>
      <c r="EFY215" s="116"/>
      <c r="EFZ215" s="116"/>
      <c r="EGA215" s="116"/>
      <c r="EGB215" s="116"/>
      <c r="EGC215" s="116"/>
      <c r="EGD215" s="116"/>
      <c r="EGE215" s="116"/>
      <c r="EGF215" s="116"/>
      <c r="EGG215" s="116"/>
      <c r="EGH215" s="116"/>
      <c r="EGI215" s="116"/>
      <c r="EGJ215" s="116"/>
      <c r="EGK215" s="116"/>
      <c r="EGL215" s="116"/>
      <c r="EGM215" s="116"/>
      <c r="EGN215" s="116"/>
      <c r="EGO215" s="116"/>
      <c r="EGP215" s="116"/>
      <c r="EGQ215" s="116"/>
      <c r="EGR215" s="116"/>
      <c r="EGS215" s="116"/>
      <c r="EGT215" s="116"/>
      <c r="EGU215" s="116"/>
      <c r="EGV215" s="116"/>
      <c r="EGW215" s="116"/>
      <c r="EGX215" s="116"/>
      <c r="EGY215" s="116"/>
      <c r="EGZ215" s="116"/>
      <c r="EHA215" s="116"/>
      <c r="EHB215" s="116"/>
      <c r="EHC215" s="116"/>
      <c r="EHD215" s="116"/>
      <c r="EHE215" s="116"/>
      <c r="EHF215" s="116"/>
      <c r="EHG215" s="116"/>
      <c r="EHH215" s="116"/>
      <c r="EHI215" s="116"/>
      <c r="EHJ215" s="116"/>
      <c r="EHK215" s="116"/>
      <c r="EHL215" s="116"/>
      <c r="EHM215" s="116"/>
      <c r="EHN215" s="116"/>
      <c r="EHO215" s="116"/>
      <c r="EHP215" s="116"/>
      <c r="EHQ215" s="116"/>
      <c r="EHR215" s="116"/>
      <c r="EHS215" s="116"/>
      <c r="EHT215" s="116"/>
      <c r="EHU215" s="116"/>
      <c r="EHV215" s="116"/>
      <c r="EHW215" s="116"/>
      <c r="EHX215" s="116"/>
      <c r="EHY215" s="116"/>
      <c r="EHZ215" s="116"/>
      <c r="EIA215" s="116"/>
      <c r="EIB215" s="116"/>
      <c r="EIC215" s="116"/>
      <c r="EID215" s="116"/>
      <c r="EIE215" s="116"/>
      <c r="EIF215" s="116"/>
      <c r="EIG215" s="116"/>
      <c r="EIH215" s="116"/>
      <c r="EII215" s="116"/>
      <c r="EIJ215" s="116"/>
      <c r="EIK215" s="116"/>
      <c r="EIL215" s="116"/>
      <c r="EIM215" s="116"/>
      <c r="EIN215" s="116"/>
      <c r="EIO215" s="116"/>
      <c r="EIP215" s="116"/>
      <c r="EIQ215" s="116"/>
      <c r="EIR215" s="116"/>
      <c r="EIS215" s="116"/>
      <c r="EIT215" s="116"/>
      <c r="EIU215" s="116"/>
      <c r="EIV215" s="116"/>
      <c r="EIW215" s="116"/>
      <c r="EIX215" s="116"/>
      <c r="EIY215" s="116"/>
      <c r="EIZ215" s="116"/>
      <c r="EJA215" s="116"/>
      <c r="EJB215" s="116"/>
      <c r="EJC215" s="116"/>
      <c r="EJD215" s="116"/>
      <c r="EJE215" s="116"/>
      <c r="EJF215" s="116"/>
      <c r="EJG215" s="116"/>
      <c r="EJH215" s="116"/>
      <c r="EJI215" s="116"/>
      <c r="EJJ215" s="116"/>
      <c r="EJK215" s="116"/>
      <c r="EJL215" s="116"/>
      <c r="EJM215" s="116"/>
      <c r="EJN215" s="116"/>
      <c r="EJO215" s="116"/>
      <c r="EJP215" s="116"/>
      <c r="EJQ215" s="116"/>
      <c r="EJR215" s="116"/>
      <c r="EJS215" s="116"/>
      <c r="EJT215" s="116"/>
      <c r="EJU215" s="116"/>
      <c r="EJV215" s="116"/>
      <c r="EJW215" s="116"/>
      <c r="EJX215" s="116"/>
      <c r="EJY215" s="116"/>
      <c r="EJZ215" s="116"/>
      <c r="EKA215" s="116"/>
      <c r="EKB215" s="116"/>
      <c r="EKC215" s="116"/>
      <c r="EKD215" s="116"/>
      <c r="EKE215" s="116"/>
      <c r="EKF215" s="116"/>
      <c r="EKG215" s="116"/>
      <c r="EKH215" s="116"/>
      <c r="EKI215" s="116"/>
      <c r="EKJ215" s="116"/>
      <c r="EKK215" s="116"/>
      <c r="EKL215" s="116"/>
      <c r="EKM215" s="116"/>
      <c r="EKN215" s="116"/>
      <c r="EKO215" s="116"/>
      <c r="EKP215" s="116"/>
      <c r="EKQ215" s="116"/>
      <c r="EKR215" s="116"/>
      <c r="EKS215" s="116"/>
      <c r="EKT215" s="116"/>
      <c r="EKU215" s="116"/>
      <c r="EKV215" s="116"/>
      <c r="EKW215" s="116"/>
      <c r="EKX215" s="116"/>
      <c r="EKY215" s="116"/>
      <c r="EKZ215" s="116"/>
      <c r="ELA215" s="116"/>
      <c r="ELB215" s="116"/>
      <c r="ELC215" s="116"/>
      <c r="ELD215" s="116"/>
      <c r="ELE215" s="116"/>
      <c r="ELF215" s="116"/>
      <c r="ELG215" s="116"/>
      <c r="ELH215" s="116"/>
      <c r="ELI215" s="116"/>
      <c r="ELJ215" s="116"/>
      <c r="ELK215" s="116"/>
      <c r="ELL215" s="116"/>
      <c r="ELM215" s="116"/>
      <c r="ELN215" s="116"/>
      <c r="ELO215" s="116"/>
      <c r="ELP215" s="116"/>
      <c r="ELQ215" s="116"/>
      <c r="ELR215" s="116"/>
      <c r="ELS215" s="116"/>
      <c r="ELT215" s="116"/>
      <c r="ELU215" s="116"/>
      <c r="ELV215" s="116"/>
      <c r="ELW215" s="116"/>
      <c r="ELX215" s="116"/>
      <c r="ELY215" s="116"/>
      <c r="ELZ215" s="116"/>
      <c r="EMA215" s="116"/>
      <c r="EMB215" s="116"/>
      <c r="EMC215" s="116"/>
      <c r="EMD215" s="116"/>
      <c r="EME215" s="116"/>
      <c r="EMF215" s="116"/>
      <c r="EMG215" s="116"/>
      <c r="EMH215" s="116"/>
      <c r="EMI215" s="116"/>
      <c r="EMJ215" s="116"/>
      <c r="EMK215" s="116"/>
      <c r="EML215" s="116"/>
      <c r="EMM215" s="116"/>
      <c r="EMN215" s="116"/>
      <c r="EMO215" s="116"/>
      <c r="EMP215" s="116"/>
      <c r="EMQ215" s="116"/>
      <c r="EMR215" s="116"/>
      <c r="EMS215" s="116"/>
      <c r="EMT215" s="116"/>
      <c r="EMU215" s="116"/>
      <c r="EMV215" s="116"/>
      <c r="EMW215" s="116"/>
      <c r="EMX215" s="116"/>
      <c r="EMY215" s="116"/>
      <c r="EMZ215" s="116"/>
      <c r="ENA215" s="116"/>
      <c r="ENB215" s="116"/>
      <c r="ENC215" s="116"/>
      <c r="END215" s="116"/>
      <c r="ENE215" s="116"/>
      <c r="ENF215" s="116"/>
      <c r="ENG215" s="116"/>
      <c r="ENH215" s="116"/>
      <c r="ENI215" s="116"/>
      <c r="ENJ215" s="116"/>
      <c r="ENK215" s="116"/>
      <c r="ENL215" s="116"/>
      <c r="ENM215" s="116"/>
      <c r="ENN215" s="116"/>
      <c r="ENO215" s="116"/>
      <c r="ENP215" s="116"/>
      <c r="ENQ215" s="116"/>
      <c r="ENR215" s="116"/>
      <c r="ENS215" s="116"/>
      <c r="ENT215" s="116"/>
      <c r="ENU215" s="116"/>
      <c r="ENV215" s="116"/>
      <c r="ENW215" s="116"/>
      <c r="ENX215" s="116"/>
      <c r="ENY215" s="116"/>
      <c r="ENZ215" s="116"/>
      <c r="EOA215" s="116"/>
      <c r="EOB215" s="116"/>
      <c r="EOC215" s="116"/>
      <c r="EOD215" s="116"/>
      <c r="EOE215" s="116"/>
      <c r="EOF215" s="116"/>
      <c r="EOG215" s="116"/>
      <c r="EOH215" s="116"/>
      <c r="EOI215" s="116"/>
      <c r="EOJ215" s="116"/>
      <c r="EOK215" s="116"/>
      <c r="EOL215" s="116"/>
      <c r="EOM215" s="116"/>
      <c r="EON215" s="116"/>
      <c r="EOO215" s="116"/>
      <c r="EOP215" s="116"/>
      <c r="EOQ215" s="116"/>
      <c r="EOR215" s="116"/>
      <c r="EOS215" s="116"/>
      <c r="EOT215" s="116"/>
      <c r="EOU215" s="116"/>
      <c r="EOV215" s="116"/>
      <c r="EOW215" s="116"/>
      <c r="EOX215" s="116"/>
      <c r="EOY215" s="116"/>
      <c r="EOZ215" s="116"/>
      <c r="EPA215" s="116"/>
      <c r="EPB215" s="116"/>
      <c r="EPC215" s="116"/>
      <c r="EPD215" s="116"/>
      <c r="EPE215" s="116"/>
      <c r="EPF215" s="116"/>
      <c r="EPG215" s="116"/>
      <c r="EPH215" s="116"/>
      <c r="EPI215" s="116"/>
      <c r="EPJ215" s="116"/>
      <c r="EPK215" s="116"/>
      <c r="EPL215" s="116"/>
      <c r="EPM215" s="116"/>
      <c r="EPN215" s="116"/>
      <c r="EPO215" s="116"/>
      <c r="EPP215" s="116"/>
      <c r="EPQ215" s="116"/>
      <c r="EPR215" s="116"/>
      <c r="EPS215" s="116"/>
      <c r="EPT215" s="116"/>
      <c r="EPU215" s="116"/>
      <c r="EPV215" s="116"/>
      <c r="EPW215" s="116"/>
      <c r="EPX215" s="116"/>
      <c r="EPY215" s="116"/>
      <c r="EPZ215" s="116"/>
      <c r="EQA215" s="116"/>
      <c r="EQB215" s="116"/>
      <c r="EQC215" s="116"/>
      <c r="EQD215" s="116"/>
      <c r="EQE215" s="116"/>
      <c r="EQF215" s="116"/>
      <c r="EQG215" s="116"/>
      <c r="EQH215" s="116"/>
      <c r="EQI215" s="116"/>
      <c r="EQJ215" s="116"/>
      <c r="EQK215" s="116"/>
      <c r="EQL215" s="116"/>
      <c r="EQM215" s="116"/>
      <c r="EQN215" s="116"/>
      <c r="EQO215" s="116"/>
      <c r="EQP215" s="116"/>
      <c r="EQQ215" s="116"/>
      <c r="EQR215" s="116"/>
      <c r="EQS215" s="116"/>
      <c r="EQT215" s="116"/>
      <c r="EQU215" s="116"/>
      <c r="EQV215" s="116"/>
      <c r="EQW215" s="116"/>
      <c r="EQX215" s="116"/>
      <c r="EQY215" s="116"/>
      <c r="EQZ215" s="116"/>
      <c r="ERA215" s="116"/>
      <c r="ERB215" s="116"/>
      <c r="ERC215" s="116"/>
      <c r="ERD215" s="116"/>
      <c r="ERE215" s="116"/>
      <c r="ERF215" s="116"/>
      <c r="ERG215" s="116"/>
      <c r="ERH215" s="116"/>
      <c r="ERI215" s="116"/>
      <c r="ERJ215" s="116"/>
      <c r="ERK215" s="116"/>
      <c r="ERL215" s="116"/>
      <c r="ERM215" s="116"/>
      <c r="ERN215" s="116"/>
      <c r="ERO215" s="116"/>
      <c r="ERP215" s="116"/>
      <c r="ERQ215" s="116"/>
      <c r="ERR215" s="116"/>
      <c r="ERS215" s="116"/>
      <c r="ERT215" s="116"/>
      <c r="ERU215" s="116"/>
      <c r="ERV215" s="116"/>
      <c r="ERW215" s="116"/>
      <c r="ERX215" s="116"/>
      <c r="ERY215" s="116"/>
      <c r="ERZ215" s="116"/>
      <c r="ESA215" s="116"/>
      <c r="ESB215" s="116"/>
      <c r="ESC215" s="116"/>
      <c r="ESD215" s="116"/>
      <c r="ESE215" s="116"/>
      <c r="ESF215" s="116"/>
      <c r="ESG215" s="116"/>
      <c r="ESH215" s="116"/>
      <c r="ESI215" s="116"/>
      <c r="ESJ215" s="116"/>
      <c r="ESK215" s="116"/>
      <c r="ESL215" s="116"/>
      <c r="ESM215" s="116"/>
      <c r="ESN215" s="116"/>
      <c r="ESO215" s="116"/>
      <c r="ESP215" s="116"/>
      <c r="ESQ215" s="116"/>
      <c r="ESR215" s="116"/>
      <c r="ESS215" s="116"/>
      <c r="EST215" s="116"/>
      <c r="ESU215" s="116"/>
      <c r="ESV215" s="116"/>
      <c r="ESW215" s="116"/>
      <c r="ESX215" s="116"/>
      <c r="ESY215" s="116"/>
      <c r="ESZ215" s="116"/>
      <c r="ETA215" s="116"/>
      <c r="ETB215" s="116"/>
      <c r="ETC215" s="116"/>
      <c r="ETD215" s="116"/>
      <c r="ETE215" s="116"/>
      <c r="ETF215" s="116"/>
      <c r="ETG215" s="116"/>
      <c r="ETH215" s="116"/>
      <c r="ETI215" s="116"/>
      <c r="ETJ215" s="116"/>
      <c r="ETK215" s="116"/>
      <c r="ETL215" s="116"/>
      <c r="ETM215" s="116"/>
      <c r="ETN215" s="116"/>
      <c r="ETO215" s="116"/>
      <c r="ETP215" s="116"/>
      <c r="ETQ215" s="116"/>
      <c r="ETR215" s="116"/>
      <c r="ETS215" s="116"/>
      <c r="ETT215" s="116"/>
      <c r="ETU215" s="116"/>
      <c r="ETV215" s="116"/>
      <c r="ETW215" s="116"/>
      <c r="ETX215" s="116"/>
      <c r="ETY215" s="116"/>
      <c r="ETZ215" s="116"/>
      <c r="EUA215" s="116"/>
      <c r="EUB215" s="116"/>
      <c r="EUC215" s="116"/>
      <c r="EUD215" s="116"/>
      <c r="EUE215" s="116"/>
      <c r="EUF215" s="116"/>
      <c r="EUG215" s="116"/>
      <c r="EUH215" s="116"/>
      <c r="EUI215" s="116"/>
      <c r="EUJ215" s="116"/>
      <c r="EUK215" s="116"/>
      <c r="EUL215" s="116"/>
      <c r="EUM215" s="116"/>
      <c r="EUN215" s="116"/>
      <c r="EUO215" s="116"/>
      <c r="EUP215" s="116"/>
      <c r="EUQ215" s="116"/>
      <c r="EUR215" s="116"/>
      <c r="EUS215" s="116"/>
      <c r="EUT215" s="116"/>
      <c r="EUU215" s="116"/>
      <c r="EUV215" s="116"/>
      <c r="EUW215" s="116"/>
      <c r="EUX215" s="116"/>
      <c r="EUY215" s="116"/>
      <c r="EUZ215" s="116"/>
      <c r="EVA215" s="116"/>
      <c r="EVB215" s="116"/>
      <c r="EVC215" s="116"/>
      <c r="EVD215" s="116"/>
      <c r="EVE215" s="116"/>
      <c r="EVF215" s="116"/>
      <c r="EVG215" s="116"/>
      <c r="EVH215" s="116"/>
      <c r="EVI215" s="116"/>
      <c r="EVJ215" s="116"/>
      <c r="EVK215" s="116"/>
      <c r="EVL215" s="116"/>
      <c r="EVM215" s="116"/>
      <c r="EVN215" s="116"/>
      <c r="EVO215" s="116"/>
      <c r="EVP215" s="116"/>
      <c r="EVQ215" s="116"/>
      <c r="EVR215" s="116"/>
      <c r="EVS215" s="116"/>
      <c r="EVT215" s="116"/>
      <c r="EVU215" s="116"/>
      <c r="EVV215" s="116"/>
      <c r="EVW215" s="116"/>
      <c r="EVX215" s="116"/>
      <c r="EVY215" s="116"/>
      <c r="EVZ215" s="116"/>
      <c r="EWA215" s="116"/>
      <c r="EWB215" s="116"/>
      <c r="EWC215" s="116"/>
      <c r="EWD215" s="116"/>
      <c r="EWE215" s="116"/>
      <c r="EWF215" s="116"/>
      <c r="EWG215" s="116"/>
      <c r="EWH215" s="116"/>
      <c r="EWI215" s="116"/>
      <c r="EWJ215" s="116"/>
      <c r="EWK215" s="116"/>
      <c r="EWL215" s="116"/>
      <c r="EWM215" s="116"/>
      <c r="EWN215" s="116"/>
      <c r="EWO215" s="116"/>
      <c r="EWP215" s="116"/>
      <c r="EWQ215" s="116"/>
      <c r="EWR215" s="116"/>
      <c r="EWS215" s="116"/>
      <c r="EWT215" s="116"/>
      <c r="EWU215" s="116"/>
      <c r="EWV215" s="116"/>
      <c r="EWW215" s="116"/>
      <c r="EWX215" s="116"/>
      <c r="EWY215" s="116"/>
      <c r="EWZ215" s="116"/>
      <c r="EXA215" s="116"/>
      <c r="EXB215" s="116"/>
      <c r="EXC215" s="116"/>
      <c r="EXD215" s="116"/>
      <c r="EXE215" s="116"/>
      <c r="EXF215" s="116"/>
      <c r="EXG215" s="116"/>
      <c r="EXH215" s="116"/>
      <c r="EXI215" s="116"/>
      <c r="EXJ215" s="116"/>
      <c r="EXK215" s="116"/>
      <c r="EXL215" s="116"/>
      <c r="EXM215" s="116"/>
      <c r="EXN215" s="116"/>
      <c r="EXO215" s="116"/>
      <c r="EXP215" s="116"/>
      <c r="EXQ215" s="116"/>
      <c r="EXR215" s="116"/>
      <c r="EXS215" s="116"/>
      <c r="EXT215" s="116"/>
      <c r="EXU215" s="116"/>
      <c r="EXV215" s="116"/>
      <c r="EXW215" s="116"/>
      <c r="EXX215" s="116"/>
      <c r="EXY215" s="116"/>
      <c r="EXZ215" s="116"/>
      <c r="EYA215" s="116"/>
      <c r="EYB215" s="116"/>
      <c r="EYC215" s="116"/>
      <c r="EYD215" s="116"/>
      <c r="EYE215" s="116"/>
      <c r="EYF215" s="116"/>
      <c r="EYG215" s="116"/>
      <c r="EYH215" s="116"/>
      <c r="EYI215" s="116"/>
      <c r="EYJ215" s="116"/>
      <c r="EYK215" s="116"/>
      <c r="EYL215" s="116"/>
      <c r="EYM215" s="116"/>
      <c r="EYN215" s="116"/>
      <c r="EYO215" s="116"/>
      <c r="EYP215" s="116"/>
      <c r="EYQ215" s="116"/>
      <c r="EYR215" s="116"/>
      <c r="EYS215" s="116"/>
      <c r="EYT215" s="116"/>
      <c r="EYU215" s="116"/>
      <c r="EYV215" s="116"/>
      <c r="EYW215" s="116"/>
      <c r="EYX215" s="116"/>
      <c r="EYY215" s="116"/>
      <c r="EYZ215" s="116"/>
      <c r="EZA215" s="116"/>
      <c r="EZB215" s="116"/>
      <c r="EZC215" s="116"/>
      <c r="EZD215" s="116"/>
      <c r="EZE215" s="116"/>
      <c r="EZF215" s="116"/>
      <c r="EZG215" s="116"/>
      <c r="EZH215" s="116"/>
      <c r="EZI215" s="116"/>
      <c r="EZJ215" s="116"/>
      <c r="EZK215" s="116"/>
      <c r="EZL215" s="116"/>
      <c r="EZM215" s="116"/>
      <c r="EZN215" s="116"/>
      <c r="EZO215" s="116"/>
      <c r="EZP215" s="116"/>
      <c r="EZQ215" s="116"/>
      <c r="EZR215" s="116"/>
      <c r="EZS215" s="116"/>
      <c r="EZT215" s="116"/>
      <c r="EZU215" s="116"/>
      <c r="EZV215" s="116"/>
      <c r="EZW215" s="116"/>
      <c r="EZX215" s="116"/>
      <c r="EZY215" s="116"/>
      <c r="EZZ215" s="116"/>
      <c r="FAA215" s="116"/>
      <c r="FAB215" s="116"/>
      <c r="FAC215" s="116"/>
      <c r="FAD215" s="116"/>
      <c r="FAE215" s="116"/>
      <c r="FAF215" s="116"/>
      <c r="FAG215" s="116"/>
      <c r="FAH215" s="116"/>
      <c r="FAI215" s="116"/>
      <c r="FAJ215" s="116"/>
      <c r="FAK215" s="116"/>
      <c r="FAL215" s="116"/>
      <c r="FAM215" s="116"/>
      <c r="FAN215" s="116"/>
      <c r="FAO215" s="116"/>
      <c r="FAP215" s="116"/>
      <c r="FAQ215" s="116"/>
      <c r="FAR215" s="116"/>
      <c r="FAS215" s="116"/>
      <c r="FAT215" s="116"/>
      <c r="FAU215" s="116"/>
      <c r="FAV215" s="116"/>
      <c r="FAW215" s="116"/>
      <c r="FAX215" s="116"/>
      <c r="FAY215" s="116"/>
      <c r="FAZ215" s="116"/>
      <c r="FBA215" s="116"/>
      <c r="FBB215" s="116"/>
      <c r="FBC215" s="116"/>
      <c r="FBD215" s="116"/>
      <c r="FBE215" s="116"/>
      <c r="FBF215" s="116"/>
      <c r="FBG215" s="116"/>
      <c r="FBH215" s="116"/>
      <c r="FBI215" s="116"/>
      <c r="FBJ215" s="116"/>
      <c r="FBK215" s="116"/>
      <c r="FBL215" s="116"/>
      <c r="FBM215" s="116"/>
      <c r="FBN215" s="116"/>
      <c r="FBO215" s="116"/>
      <c r="FBP215" s="116"/>
      <c r="FBQ215" s="116"/>
      <c r="FBR215" s="116"/>
      <c r="FBS215" s="116"/>
      <c r="FBT215" s="116"/>
      <c r="FBU215" s="116"/>
      <c r="FBV215" s="116"/>
      <c r="FBW215" s="116"/>
      <c r="FBX215" s="116"/>
      <c r="FBY215" s="116"/>
      <c r="FBZ215" s="116"/>
      <c r="FCA215" s="116"/>
      <c r="FCB215" s="116"/>
      <c r="FCC215" s="116"/>
      <c r="FCD215" s="116"/>
      <c r="FCE215" s="116"/>
      <c r="FCF215" s="116"/>
      <c r="FCG215" s="116"/>
      <c r="FCH215" s="116"/>
      <c r="FCI215" s="116"/>
      <c r="FCJ215" s="116"/>
      <c r="FCK215" s="116"/>
      <c r="FCL215" s="116"/>
      <c r="FCM215" s="116"/>
      <c r="FCN215" s="116"/>
      <c r="FCO215" s="116"/>
      <c r="FCP215" s="116"/>
      <c r="FCQ215" s="116"/>
      <c r="FCR215" s="116"/>
      <c r="FCS215" s="116"/>
      <c r="FCT215" s="116"/>
      <c r="FCU215" s="116"/>
      <c r="FCV215" s="116"/>
      <c r="FCW215" s="116"/>
      <c r="FCX215" s="116"/>
      <c r="FCY215" s="116"/>
      <c r="FCZ215" s="116"/>
      <c r="FDA215" s="116"/>
      <c r="FDB215" s="116"/>
      <c r="FDC215" s="116"/>
      <c r="FDD215" s="116"/>
      <c r="FDE215" s="116"/>
      <c r="FDF215" s="116"/>
      <c r="FDG215" s="116"/>
      <c r="FDH215" s="116"/>
      <c r="FDI215" s="116"/>
      <c r="FDJ215" s="116"/>
      <c r="FDK215" s="116"/>
      <c r="FDL215" s="116"/>
      <c r="FDM215" s="116"/>
      <c r="FDN215" s="116"/>
      <c r="FDO215" s="116"/>
      <c r="FDP215" s="116"/>
      <c r="FDQ215" s="116"/>
      <c r="FDR215" s="116"/>
      <c r="FDS215" s="116"/>
      <c r="FDT215" s="116"/>
      <c r="FDU215" s="116"/>
      <c r="FDV215" s="116"/>
      <c r="FDW215" s="116"/>
      <c r="FDX215" s="116"/>
      <c r="FDY215" s="116"/>
      <c r="FDZ215" s="116"/>
      <c r="FEA215" s="116"/>
      <c r="FEB215" s="116"/>
      <c r="FEC215" s="116"/>
      <c r="FED215" s="116"/>
      <c r="FEE215" s="116"/>
      <c r="FEF215" s="116"/>
      <c r="FEG215" s="116"/>
      <c r="FEH215" s="116"/>
      <c r="FEI215" s="116"/>
      <c r="FEJ215" s="116"/>
      <c r="FEK215" s="116"/>
      <c r="FEL215" s="116"/>
      <c r="FEM215" s="116"/>
      <c r="FEN215" s="116"/>
      <c r="FEO215" s="116"/>
      <c r="FEP215" s="116"/>
      <c r="FEQ215" s="116"/>
      <c r="FER215" s="116"/>
      <c r="FES215" s="116"/>
      <c r="FET215" s="116"/>
      <c r="FEU215" s="116"/>
      <c r="FEV215" s="116"/>
      <c r="FEW215" s="116"/>
      <c r="FEX215" s="116"/>
      <c r="FEY215" s="116"/>
      <c r="FEZ215" s="116"/>
      <c r="FFA215" s="116"/>
      <c r="FFB215" s="116"/>
      <c r="FFC215" s="116"/>
      <c r="FFD215" s="116"/>
      <c r="FFE215" s="116"/>
      <c r="FFF215" s="116"/>
      <c r="FFG215" s="116"/>
      <c r="FFH215" s="116"/>
      <c r="FFI215" s="116"/>
      <c r="FFJ215" s="116"/>
      <c r="FFK215" s="116"/>
      <c r="FFL215" s="116"/>
      <c r="FFM215" s="116"/>
      <c r="FFN215" s="116"/>
      <c r="FFO215" s="116"/>
      <c r="FFP215" s="116"/>
      <c r="FFQ215" s="116"/>
      <c r="FFR215" s="116"/>
      <c r="FFS215" s="116"/>
      <c r="FFT215" s="116"/>
      <c r="FFU215" s="116"/>
      <c r="FFV215" s="116"/>
      <c r="FFW215" s="116"/>
      <c r="FFX215" s="116"/>
      <c r="FFY215" s="116"/>
      <c r="FFZ215" s="116"/>
      <c r="FGA215" s="116"/>
      <c r="FGB215" s="116"/>
      <c r="FGC215" s="116"/>
      <c r="FGD215" s="116"/>
      <c r="FGE215" s="116"/>
      <c r="FGF215" s="116"/>
      <c r="FGG215" s="116"/>
      <c r="FGH215" s="116"/>
      <c r="FGI215" s="116"/>
      <c r="FGJ215" s="116"/>
      <c r="FGK215" s="116"/>
      <c r="FGL215" s="116"/>
      <c r="FGM215" s="116"/>
      <c r="FGN215" s="116"/>
      <c r="FGO215" s="116"/>
      <c r="FGP215" s="116"/>
      <c r="FGQ215" s="116"/>
      <c r="FGR215" s="116"/>
      <c r="FGS215" s="116"/>
      <c r="FGT215" s="116"/>
      <c r="FGU215" s="116"/>
      <c r="FGV215" s="116"/>
      <c r="FGW215" s="116"/>
      <c r="FGX215" s="116"/>
      <c r="FGY215" s="116"/>
      <c r="FGZ215" s="116"/>
      <c r="FHA215" s="116"/>
      <c r="FHB215" s="116"/>
      <c r="FHC215" s="116"/>
      <c r="FHD215" s="116"/>
      <c r="FHE215" s="116"/>
      <c r="FHF215" s="116"/>
      <c r="FHG215" s="116"/>
      <c r="FHH215" s="116"/>
      <c r="FHI215" s="116"/>
      <c r="FHJ215" s="116"/>
      <c r="FHK215" s="116"/>
      <c r="FHL215" s="116"/>
      <c r="FHM215" s="116"/>
      <c r="FHN215" s="116"/>
      <c r="FHO215" s="116"/>
      <c r="FHP215" s="116"/>
      <c r="FHQ215" s="116"/>
      <c r="FHR215" s="116"/>
      <c r="FHS215" s="116"/>
      <c r="FHT215" s="116"/>
      <c r="FHU215" s="116"/>
      <c r="FHV215" s="116"/>
      <c r="FHW215" s="116"/>
      <c r="FHX215" s="116"/>
      <c r="FHY215" s="116"/>
      <c r="FHZ215" s="116"/>
      <c r="FIA215" s="116"/>
      <c r="FIB215" s="116"/>
      <c r="FIC215" s="116"/>
      <c r="FID215" s="116"/>
      <c r="FIE215" s="116"/>
      <c r="FIF215" s="116"/>
      <c r="FIG215" s="116"/>
      <c r="FIH215" s="116"/>
      <c r="FII215" s="116"/>
      <c r="FIJ215" s="116"/>
      <c r="FIK215" s="116"/>
      <c r="FIL215" s="116"/>
      <c r="FIM215" s="116"/>
      <c r="FIN215" s="116"/>
      <c r="FIO215" s="116"/>
      <c r="FIP215" s="116"/>
      <c r="FIQ215" s="116"/>
      <c r="FIR215" s="116"/>
      <c r="FIS215" s="116"/>
      <c r="FIT215" s="116"/>
      <c r="FIU215" s="116"/>
      <c r="FIV215" s="116"/>
      <c r="FIW215" s="116"/>
      <c r="FIX215" s="116"/>
      <c r="FIY215" s="116"/>
      <c r="FIZ215" s="116"/>
      <c r="FJA215" s="116"/>
      <c r="FJB215" s="116"/>
      <c r="FJC215" s="116"/>
      <c r="FJD215" s="116"/>
      <c r="FJE215" s="116"/>
      <c r="FJF215" s="116"/>
      <c r="FJG215" s="116"/>
      <c r="FJH215" s="116"/>
      <c r="FJI215" s="116"/>
      <c r="FJJ215" s="116"/>
      <c r="FJK215" s="116"/>
      <c r="FJL215" s="116"/>
      <c r="FJM215" s="116"/>
      <c r="FJN215" s="116"/>
      <c r="FJO215" s="116"/>
      <c r="FJP215" s="116"/>
      <c r="FJQ215" s="116"/>
      <c r="FJR215" s="116"/>
      <c r="FJS215" s="116"/>
      <c r="FJT215" s="116"/>
      <c r="FJU215" s="116"/>
      <c r="FJV215" s="116"/>
      <c r="FJW215" s="116"/>
      <c r="FJX215" s="116"/>
      <c r="FJY215" s="116"/>
      <c r="FJZ215" s="116"/>
      <c r="FKA215" s="116"/>
      <c r="FKB215" s="116"/>
      <c r="FKC215" s="116"/>
      <c r="FKD215" s="116"/>
      <c r="FKE215" s="116"/>
      <c r="FKF215" s="116"/>
      <c r="FKG215" s="116"/>
      <c r="FKH215" s="116"/>
      <c r="FKI215" s="116"/>
      <c r="FKJ215" s="116"/>
      <c r="FKK215" s="116"/>
      <c r="FKL215" s="116"/>
      <c r="FKM215" s="116"/>
      <c r="FKN215" s="116"/>
      <c r="FKO215" s="116"/>
      <c r="FKP215" s="116"/>
      <c r="FKQ215" s="116"/>
      <c r="FKR215" s="116"/>
      <c r="FKS215" s="116"/>
      <c r="FKT215" s="116"/>
      <c r="FKU215" s="116"/>
      <c r="FKV215" s="116"/>
      <c r="FKW215" s="116"/>
      <c r="FKX215" s="116"/>
      <c r="FKY215" s="116"/>
      <c r="FKZ215" s="116"/>
      <c r="FLA215" s="116"/>
      <c r="FLB215" s="116"/>
      <c r="FLC215" s="116"/>
      <c r="FLD215" s="116"/>
      <c r="FLE215" s="116"/>
      <c r="FLF215" s="116"/>
      <c r="FLG215" s="116"/>
      <c r="FLH215" s="116"/>
      <c r="FLI215" s="116"/>
      <c r="FLJ215" s="116"/>
      <c r="FLK215" s="116"/>
      <c r="FLL215" s="116"/>
      <c r="FLM215" s="116"/>
      <c r="FLN215" s="116"/>
      <c r="FLO215" s="116"/>
      <c r="FLP215" s="116"/>
      <c r="FLQ215" s="116"/>
      <c r="FLR215" s="116"/>
      <c r="FLS215" s="116"/>
      <c r="FLT215" s="116"/>
      <c r="FLU215" s="116"/>
      <c r="FLV215" s="116"/>
      <c r="FLW215" s="116"/>
      <c r="FLX215" s="116"/>
      <c r="FLY215" s="116"/>
      <c r="FLZ215" s="116"/>
      <c r="FMA215" s="116"/>
      <c r="FMB215" s="116"/>
      <c r="FMC215" s="116"/>
      <c r="FMD215" s="116"/>
      <c r="FME215" s="116"/>
      <c r="FMF215" s="116"/>
      <c r="FMG215" s="116"/>
      <c r="FMH215" s="116"/>
      <c r="FMI215" s="116"/>
      <c r="FMJ215" s="116"/>
      <c r="FMK215" s="116"/>
      <c r="FML215" s="116"/>
      <c r="FMM215" s="116"/>
      <c r="FMN215" s="116"/>
      <c r="FMO215" s="116"/>
      <c r="FMP215" s="116"/>
      <c r="FMQ215" s="116"/>
      <c r="FMR215" s="116"/>
      <c r="FMS215" s="116"/>
      <c r="FMT215" s="116"/>
      <c r="FMU215" s="116"/>
      <c r="FMV215" s="116"/>
      <c r="FMW215" s="116"/>
      <c r="FMX215" s="116"/>
      <c r="FMY215" s="116"/>
      <c r="FMZ215" s="116"/>
      <c r="FNA215" s="116"/>
      <c r="FNB215" s="116"/>
      <c r="FNC215" s="116"/>
      <c r="FND215" s="116"/>
      <c r="FNE215" s="116"/>
      <c r="FNF215" s="116"/>
      <c r="FNG215" s="116"/>
      <c r="FNH215" s="116"/>
      <c r="FNI215" s="116"/>
      <c r="FNJ215" s="116"/>
      <c r="FNK215" s="116"/>
      <c r="FNL215" s="116"/>
      <c r="FNM215" s="116"/>
      <c r="FNN215" s="116"/>
      <c r="FNO215" s="116"/>
      <c r="FNP215" s="116"/>
      <c r="FNQ215" s="116"/>
      <c r="FNR215" s="116"/>
      <c r="FNS215" s="116"/>
      <c r="FNT215" s="116"/>
      <c r="FNU215" s="116"/>
      <c r="FNV215" s="116"/>
      <c r="FNW215" s="116"/>
      <c r="FNX215" s="116"/>
      <c r="FNY215" s="116"/>
      <c r="FNZ215" s="116"/>
      <c r="FOA215" s="116"/>
      <c r="FOB215" s="116"/>
      <c r="FOC215" s="116"/>
      <c r="FOD215" s="116"/>
      <c r="FOE215" s="116"/>
      <c r="FOF215" s="116"/>
      <c r="FOG215" s="116"/>
      <c r="FOH215" s="116"/>
      <c r="FOI215" s="116"/>
      <c r="FOJ215" s="116"/>
      <c r="FOK215" s="116"/>
      <c r="FOL215" s="116"/>
      <c r="FOM215" s="116"/>
      <c r="FON215" s="116"/>
      <c r="FOO215" s="116"/>
      <c r="FOP215" s="116"/>
      <c r="FOQ215" s="116"/>
      <c r="FOR215" s="116"/>
      <c r="FOS215" s="116"/>
      <c r="FOT215" s="116"/>
      <c r="FOU215" s="116"/>
      <c r="FOV215" s="116"/>
      <c r="FOW215" s="116"/>
      <c r="FOX215" s="116"/>
      <c r="FOY215" s="116"/>
      <c r="FOZ215" s="116"/>
      <c r="FPA215" s="116"/>
      <c r="FPB215" s="116"/>
      <c r="FPC215" s="116"/>
      <c r="FPD215" s="116"/>
      <c r="FPE215" s="116"/>
      <c r="FPF215" s="116"/>
      <c r="FPG215" s="116"/>
      <c r="FPH215" s="116"/>
      <c r="FPI215" s="116"/>
      <c r="FPJ215" s="116"/>
      <c r="FPK215" s="116"/>
      <c r="FPL215" s="116"/>
      <c r="FPM215" s="116"/>
      <c r="FPN215" s="116"/>
      <c r="FPO215" s="116"/>
      <c r="FPP215" s="116"/>
      <c r="FPQ215" s="116"/>
      <c r="FPR215" s="116"/>
      <c r="FPS215" s="116"/>
      <c r="FPT215" s="116"/>
      <c r="FPU215" s="116"/>
      <c r="FPV215" s="116"/>
      <c r="FPW215" s="116"/>
      <c r="FPX215" s="116"/>
      <c r="FPY215" s="116"/>
      <c r="FPZ215" s="116"/>
      <c r="FQA215" s="116"/>
      <c r="FQB215" s="116"/>
      <c r="FQC215" s="116"/>
      <c r="FQD215" s="116"/>
      <c r="FQE215" s="116"/>
      <c r="FQF215" s="116"/>
      <c r="FQG215" s="116"/>
      <c r="FQH215" s="116"/>
      <c r="FQI215" s="116"/>
      <c r="FQJ215" s="116"/>
      <c r="FQK215" s="116"/>
      <c r="FQL215" s="116"/>
      <c r="FQM215" s="116"/>
      <c r="FQN215" s="116"/>
      <c r="FQO215" s="116"/>
      <c r="FQP215" s="116"/>
      <c r="FQQ215" s="116"/>
      <c r="FQR215" s="116"/>
      <c r="FQS215" s="116"/>
      <c r="FQT215" s="116"/>
      <c r="FQU215" s="116"/>
      <c r="FQV215" s="116"/>
      <c r="FQW215" s="116"/>
      <c r="FQX215" s="116"/>
      <c r="FQY215" s="116"/>
      <c r="FQZ215" s="116"/>
      <c r="FRA215" s="116"/>
      <c r="FRB215" s="116"/>
      <c r="FRC215" s="116"/>
      <c r="FRD215" s="116"/>
      <c r="FRE215" s="116"/>
      <c r="FRF215" s="116"/>
      <c r="FRG215" s="116"/>
      <c r="FRH215" s="116"/>
      <c r="FRI215" s="116"/>
      <c r="FRJ215" s="116"/>
      <c r="FRK215" s="116"/>
      <c r="FRL215" s="116"/>
      <c r="FRM215" s="116"/>
      <c r="FRN215" s="116"/>
      <c r="FRO215" s="116"/>
      <c r="FRP215" s="116"/>
      <c r="FRQ215" s="116"/>
      <c r="FRR215" s="116"/>
      <c r="FRS215" s="116"/>
      <c r="FRT215" s="116"/>
      <c r="FRU215" s="116"/>
      <c r="FRV215" s="116"/>
      <c r="FRW215" s="116"/>
      <c r="FRX215" s="116"/>
      <c r="FRY215" s="116"/>
      <c r="FRZ215" s="116"/>
      <c r="FSA215" s="116"/>
      <c r="FSB215" s="116"/>
      <c r="FSC215" s="116"/>
      <c r="FSD215" s="116"/>
      <c r="FSE215" s="116"/>
      <c r="FSF215" s="116"/>
      <c r="FSG215" s="116"/>
      <c r="FSH215" s="116"/>
      <c r="FSI215" s="116"/>
      <c r="FSJ215" s="116"/>
      <c r="FSK215" s="116"/>
      <c r="FSL215" s="116"/>
      <c r="FSM215" s="116"/>
      <c r="FSN215" s="116"/>
      <c r="FSO215" s="116"/>
      <c r="FSP215" s="116"/>
      <c r="FSQ215" s="116"/>
      <c r="FSR215" s="116"/>
      <c r="FSS215" s="116"/>
      <c r="FST215" s="116"/>
      <c r="FSU215" s="116"/>
      <c r="FSV215" s="116"/>
      <c r="FSW215" s="116"/>
      <c r="FSX215" s="116"/>
      <c r="FSY215" s="116"/>
      <c r="FSZ215" s="116"/>
      <c r="FTA215" s="116"/>
      <c r="FTB215" s="116"/>
      <c r="FTC215" s="116"/>
      <c r="FTD215" s="116"/>
      <c r="FTE215" s="116"/>
      <c r="FTF215" s="116"/>
      <c r="FTG215" s="116"/>
      <c r="FTH215" s="116"/>
      <c r="FTI215" s="116"/>
      <c r="FTJ215" s="116"/>
      <c r="FTK215" s="116"/>
      <c r="FTL215" s="116"/>
      <c r="FTM215" s="116"/>
      <c r="FTN215" s="116"/>
      <c r="FTO215" s="116"/>
      <c r="FTP215" s="116"/>
      <c r="FTQ215" s="116"/>
      <c r="FTR215" s="116"/>
      <c r="FTS215" s="116"/>
      <c r="FTT215" s="116"/>
      <c r="FTU215" s="116"/>
      <c r="FTV215" s="116"/>
      <c r="FTW215" s="116"/>
      <c r="FTX215" s="116"/>
      <c r="FTY215" s="116"/>
      <c r="FTZ215" s="116"/>
      <c r="FUA215" s="116"/>
      <c r="FUB215" s="116"/>
      <c r="FUC215" s="116"/>
      <c r="FUD215" s="116"/>
      <c r="FUE215" s="116"/>
      <c r="FUF215" s="116"/>
      <c r="FUG215" s="116"/>
      <c r="FUH215" s="116"/>
      <c r="FUI215" s="116"/>
      <c r="FUJ215" s="116"/>
      <c r="FUK215" s="116"/>
      <c r="FUL215" s="116"/>
      <c r="FUM215" s="116"/>
      <c r="FUN215" s="116"/>
      <c r="FUO215" s="116"/>
      <c r="FUP215" s="116"/>
      <c r="FUQ215" s="116"/>
      <c r="FUR215" s="116"/>
      <c r="FUS215" s="116"/>
      <c r="FUT215" s="116"/>
      <c r="FUU215" s="116"/>
      <c r="FUV215" s="116"/>
      <c r="FUW215" s="116"/>
      <c r="FUX215" s="116"/>
      <c r="FUY215" s="116"/>
      <c r="FUZ215" s="116"/>
      <c r="FVA215" s="116"/>
      <c r="FVB215" s="116"/>
      <c r="FVC215" s="116"/>
      <c r="FVD215" s="116"/>
      <c r="FVE215" s="116"/>
      <c r="FVF215" s="116"/>
      <c r="FVG215" s="116"/>
      <c r="FVH215" s="116"/>
      <c r="FVI215" s="116"/>
      <c r="FVJ215" s="116"/>
      <c r="FVK215" s="116"/>
      <c r="FVL215" s="116"/>
      <c r="FVM215" s="116"/>
      <c r="FVN215" s="116"/>
      <c r="FVO215" s="116"/>
      <c r="FVP215" s="116"/>
      <c r="FVQ215" s="116"/>
      <c r="FVR215" s="116"/>
      <c r="FVS215" s="116"/>
      <c r="FVT215" s="116"/>
      <c r="FVU215" s="116"/>
      <c r="FVV215" s="116"/>
      <c r="FVW215" s="116"/>
      <c r="FVX215" s="116"/>
      <c r="FVY215" s="116"/>
      <c r="FVZ215" s="116"/>
      <c r="FWA215" s="116"/>
      <c r="FWB215" s="116"/>
      <c r="FWC215" s="116"/>
      <c r="FWD215" s="116"/>
      <c r="FWE215" s="116"/>
      <c r="FWF215" s="116"/>
      <c r="FWG215" s="116"/>
      <c r="FWH215" s="116"/>
      <c r="FWI215" s="116"/>
      <c r="FWJ215" s="116"/>
      <c r="FWK215" s="116"/>
      <c r="FWL215" s="116"/>
      <c r="FWM215" s="116"/>
      <c r="FWN215" s="116"/>
      <c r="FWO215" s="116"/>
      <c r="FWP215" s="116"/>
      <c r="FWQ215" s="116"/>
      <c r="FWR215" s="116"/>
      <c r="FWS215" s="116"/>
      <c r="FWT215" s="116"/>
      <c r="FWU215" s="116"/>
      <c r="FWV215" s="116"/>
      <c r="FWW215" s="116"/>
      <c r="FWX215" s="116"/>
      <c r="FWY215" s="116"/>
      <c r="FWZ215" s="116"/>
      <c r="FXA215" s="116"/>
      <c r="FXB215" s="116"/>
      <c r="FXC215" s="116"/>
      <c r="FXD215" s="116"/>
      <c r="FXE215" s="116"/>
      <c r="FXF215" s="116"/>
      <c r="FXG215" s="116"/>
      <c r="FXH215" s="116"/>
      <c r="FXI215" s="116"/>
      <c r="FXJ215" s="116"/>
      <c r="FXK215" s="116"/>
      <c r="FXL215" s="116"/>
      <c r="FXM215" s="116"/>
      <c r="FXN215" s="116"/>
      <c r="FXO215" s="116"/>
      <c r="FXP215" s="116"/>
      <c r="FXQ215" s="116"/>
      <c r="FXR215" s="116"/>
      <c r="FXS215" s="116"/>
      <c r="FXT215" s="116"/>
      <c r="FXU215" s="116"/>
      <c r="FXV215" s="116"/>
      <c r="FXW215" s="116"/>
      <c r="FXX215" s="116"/>
      <c r="FXY215" s="116"/>
      <c r="FXZ215" s="116"/>
      <c r="FYA215" s="116"/>
      <c r="FYB215" s="116"/>
      <c r="FYC215" s="116"/>
      <c r="FYD215" s="116"/>
      <c r="FYE215" s="116"/>
      <c r="FYF215" s="116"/>
      <c r="FYG215" s="116"/>
      <c r="FYH215" s="116"/>
      <c r="FYI215" s="116"/>
      <c r="FYJ215" s="116"/>
      <c r="FYK215" s="116"/>
      <c r="FYL215" s="116"/>
      <c r="FYM215" s="116"/>
      <c r="FYN215" s="116"/>
      <c r="FYO215" s="116"/>
      <c r="FYP215" s="116"/>
      <c r="FYQ215" s="116"/>
      <c r="FYR215" s="116"/>
      <c r="FYS215" s="116"/>
      <c r="FYT215" s="116"/>
      <c r="FYU215" s="116"/>
      <c r="FYV215" s="116"/>
      <c r="FYW215" s="116"/>
      <c r="FYX215" s="116"/>
      <c r="FYY215" s="116"/>
      <c r="FYZ215" s="116"/>
      <c r="FZA215" s="116"/>
      <c r="FZB215" s="116"/>
      <c r="FZC215" s="116"/>
      <c r="FZD215" s="116"/>
      <c r="FZE215" s="116"/>
      <c r="FZF215" s="116"/>
      <c r="FZG215" s="116"/>
      <c r="FZH215" s="116"/>
      <c r="FZI215" s="116"/>
      <c r="FZJ215" s="116"/>
      <c r="FZK215" s="116"/>
      <c r="FZL215" s="116"/>
      <c r="FZM215" s="116"/>
      <c r="FZN215" s="116"/>
      <c r="FZO215" s="116"/>
      <c r="FZP215" s="116"/>
      <c r="FZQ215" s="116"/>
      <c r="FZR215" s="116"/>
      <c r="FZS215" s="116"/>
      <c r="FZT215" s="116"/>
      <c r="FZU215" s="116"/>
      <c r="FZV215" s="116"/>
      <c r="FZW215" s="116"/>
      <c r="FZX215" s="116"/>
      <c r="FZY215" s="116"/>
      <c r="FZZ215" s="116"/>
      <c r="GAA215" s="116"/>
      <c r="GAB215" s="116"/>
      <c r="GAC215" s="116"/>
      <c r="GAD215" s="116"/>
      <c r="GAE215" s="116"/>
      <c r="GAF215" s="116"/>
      <c r="GAG215" s="116"/>
      <c r="GAH215" s="116"/>
      <c r="GAI215" s="116"/>
      <c r="GAJ215" s="116"/>
      <c r="GAK215" s="116"/>
      <c r="GAL215" s="116"/>
      <c r="GAM215" s="116"/>
      <c r="GAN215" s="116"/>
      <c r="GAO215" s="116"/>
      <c r="GAP215" s="116"/>
      <c r="GAQ215" s="116"/>
      <c r="GAR215" s="116"/>
      <c r="GAS215" s="116"/>
      <c r="GAT215" s="116"/>
      <c r="GAU215" s="116"/>
      <c r="GAV215" s="116"/>
      <c r="GAW215" s="116"/>
      <c r="GAX215" s="116"/>
      <c r="GAY215" s="116"/>
      <c r="GAZ215" s="116"/>
      <c r="GBA215" s="116"/>
      <c r="GBB215" s="116"/>
      <c r="GBC215" s="116"/>
      <c r="GBD215" s="116"/>
      <c r="GBE215" s="116"/>
      <c r="GBF215" s="116"/>
      <c r="GBG215" s="116"/>
      <c r="GBH215" s="116"/>
      <c r="GBI215" s="116"/>
      <c r="GBJ215" s="116"/>
      <c r="GBK215" s="116"/>
      <c r="GBL215" s="116"/>
      <c r="GBM215" s="116"/>
      <c r="GBN215" s="116"/>
      <c r="GBO215" s="116"/>
      <c r="GBP215" s="116"/>
      <c r="GBQ215" s="116"/>
      <c r="GBR215" s="116"/>
      <c r="GBS215" s="116"/>
      <c r="GBT215" s="116"/>
      <c r="GBU215" s="116"/>
      <c r="GBV215" s="116"/>
      <c r="GBW215" s="116"/>
      <c r="GBX215" s="116"/>
      <c r="GBY215" s="116"/>
      <c r="GBZ215" s="116"/>
      <c r="GCA215" s="116"/>
      <c r="GCB215" s="116"/>
      <c r="GCC215" s="116"/>
      <c r="GCD215" s="116"/>
      <c r="GCE215" s="116"/>
      <c r="GCF215" s="116"/>
      <c r="GCG215" s="116"/>
      <c r="GCH215" s="116"/>
      <c r="GCI215" s="116"/>
      <c r="GCJ215" s="116"/>
      <c r="GCK215" s="116"/>
      <c r="GCL215" s="116"/>
      <c r="GCM215" s="116"/>
      <c r="GCN215" s="116"/>
      <c r="GCO215" s="116"/>
      <c r="GCP215" s="116"/>
      <c r="GCQ215" s="116"/>
      <c r="GCR215" s="116"/>
      <c r="GCS215" s="116"/>
      <c r="GCT215" s="116"/>
      <c r="GCU215" s="116"/>
      <c r="GCV215" s="116"/>
      <c r="GCW215" s="116"/>
      <c r="GCX215" s="116"/>
      <c r="GCY215" s="116"/>
      <c r="GCZ215" s="116"/>
      <c r="GDA215" s="116"/>
      <c r="GDB215" s="116"/>
      <c r="GDC215" s="116"/>
      <c r="GDD215" s="116"/>
      <c r="GDE215" s="116"/>
      <c r="GDF215" s="116"/>
      <c r="GDG215" s="116"/>
      <c r="GDH215" s="116"/>
      <c r="GDI215" s="116"/>
      <c r="GDJ215" s="116"/>
      <c r="GDK215" s="116"/>
      <c r="GDL215" s="116"/>
      <c r="GDM215" s="116"/>
      <c r="GDN215" s="116"/>
      <c r="GDO215" s="116"/>
      <c r="GDP215" s="116"/>
      <c r="GDQ215" s="116"/>
      <c r="GDR215" s="116"/>
      <c r="GDS215" s="116"/>
      <c r="GDT215" s="116"/>
      <c r="GDU215" s="116"/>
      <c r="GDV215" s="116"/>
      <c r="GDW215" s="116"/>
      <c r="GDX215" s="116"/>
      <c r="GDY215" s="116"/>
      <c r="GDZ215" s="116"/>
      <c r="GEA215" s="116"/>
      <c r="GEB215" s="116"/>
      <c r="GEC215" s="116"/>
      <c r="GED215" s="116"/>
      <c r="GEE215" s="116"/>
      <c r="GEF215" s="116"/>
      <c r="GEG215" s="116"/>
      <c r="GEH215" s="116"/>
      <c r="GEI215" s="116"/>
      <c r="GEJ215" s="116"/>
      <c r="GEK215" s="116"/>
      <c r="GEL215" s="116"/>
      <c r="GEM215" s="116"/>
      <c r="GEN215" s="116"/>
      <c r="GEO215" s="116"/>
      <c r="GEP215" s="116"/>
      <c r="GEQ215" s="116"/>
      <c r="GER215" s="116"/>
      <c r="GES215" s="116"/>
      <c r="GET215" s="116"/>
      <c r="GEU215" s="116"/>
      <c r="GEV215" s="116"/>
      <c r="GEW215" s="116"/>
      <c r="GEX215" s="116"/>
      <c r="GEY215" s="116"/>
      <c r="GEZ215" s="116"/>
      <c r="GFA215" s="116"/>
      <c r="GFB215" s="116"/>
      <c r="GFC215" s="116"/>
      <c r="GFD215" s="116"/>
      <c r="GFE215" s="116"/>
      <c r="GFF215" s="116"/>
      <c r="GFG215" s="116"/>
      <c r="GFH215" s="116"/>
      <c r="GFI215" s="116"/>
      <c r="GFJ215" s="116"/>
      <c r="GFK215" s="116"/>
      <c r="GFL215" s="116"/>
      <c r="GFM215" s="116"/>
      <c r="GFN215" s="116"/>
      <c r="GFO215" s="116"/>
      <c r="GFP215" s="116"/>
      <c r="GFQ215" s="116"/>
      <c r="GFR215" s="116"/>
      <c r="GFS215" s="116"/>
      <c r="GFT215" s="116"/>
      <c r="GFU215" s="116"/>
      <c r="GFV215" s="116"/>
      <c r="GFW215" s="116"/>
      <c r="GFX215" s="116"/>
      <c r="GFY215" s="116"/>
      <c r="GFZ215" s="116"/>
      <c r="GGA215" s="116"/>
      <c r="GGB215" s="116"/>
      <c r="GGC215" s="116"/>
      <c r="GGD215" s="116"/>
      <c r="GGE215" s="116"/>
      <c r="GGF215" s="116"/>
      <c r="GGG215" s="116"/>
      <c r="GGH215" s="116"/>
      <c r="GGI215" s="116"/>
      <c r="GGJ215" s="116"/>
      <c r="GGK215" s="116"/>
      <c r="GGL215" s="116"/>
      <c r="GGM215" s="116"/>
      <c r="GGN215" s="116"/>
      <c r="GGO215" s="116"/>
      <c r="GGP215" s="116"/>
      <c r="GGQ215" s="116"/>
      <c r="GGR215" s="116"/>
      <c r="GGS215" s="116"/>
      <c r="GGT215" s="116"/>
      <c r="GGU215" s="116"/>
      <c r="GGV215" s="116"/>
      <c r="GGW215" s="116"/>
      <c r="GGX215" s="116"/>
      <c r="GGY215" s="116"/>
      <c r="GGZ215" s="116"/>
      <c r="GHA215" s="116"/>
      <c r="GHB215" s="116"/>
      <c r="GHC215" s="116"/>
      <c r="GHD215" s="116"/>
      <c r="GHE215" s="116"/>
      <c r="GHF215" s="116"/>
      <c r="GHG215" s="116"/>
      <c r="GHH215" s="116"/>
      <c r="GHI215" s="116"/>
      <c r="GHJ215" s="116"/>
      <c r="GHK215" s="116"/>
      <c r="GHL215" s="116"/>
      <c r="GHM215" s="116"/>
      <c r="GHN215" s="116"/>
      <c r="GHO215" s="116"/>
      <c r="GHP215" s="116"/>
      <c r="GHQ215" s="116"/>
      <c r="GHR215" s="116"/>
      <c r="GHS215" s="116"/>
      <c r="GHT215" s="116"/>
      <c r="GHU215" s="116"/>
      <c r="GHV215" s="116"/>
      <c r="GHW215" s="116"/>
      <c r="GHX215" s="116"/>
      <c r="GHY215" s="116"/>
      <c r="GHZ215" s="116"/>
      <c r="GIA215" s="116"/>
      <c r="GIB215" s="116"/>
      <c r="GIC215" s="116"/>
      <c r="GID215" s="116"/>
      <c r="GIE215" s="116"/>
      <c r="GIF215" s="116"/>
      <c r="GIG215" s="116"/>
      <c r="GIH215" s="116"/>
      <c r="GII215" s="116"/>
      <c r="GIJ215" s="116"/>
      <c r="GIK215" s="116"/>
      <c r="GIL215" s="116"/>
      <c r="GIM215" s="116"/>
      <c r="GIN215" s="116"/>
      <c r="GIO215" s="116"/>
      <c r="GIP215" s="116"/>
      <c r="GIQ215" s="116"/>
      <c r="GIR215" s="116"/>
      <c r="GIS215" s="116"/>
      <c r="GIT215" s="116"/>
      <c r="GIU215" s="116"/>
      <c r="GIV215" s="116"/>
      <c r="GIW215" s="116"/>
      <c r="GIX215" s="116"/>
      <c r="GIY215" s="116"/>
      <c r="GIZ215" s="116"/>
      <c r="GJA215" s="116"/>
      <c r="GJB215" s="116"/>
      <c r="GJC215" s="116"/>
      <c r="GJD215" s="116"/>
      <c r="GJE215" s="116"/>
      <c r="GJF215" s="116"/>
      <c r="GJG215" s="116"/>
      <c r="GJH215" s="116"/>
      <c r="GJI215" s="116"/>
      <c r="GJJ215" s="116"/>
      <c r="GJK215" s="116"/>
      <c r="GJL215" s="116"/>
      <c r="GJM215" s="116"/>
      <c r="GJN215" s="116"/>
      <c r="GJO215" s="116"/>
      <c r="GJP215" s="116"/>
      <c r="GJQ215" s="116"/>
      <c r="GJR215" s="116"/>
      <c r="GJS215" s="116"/>
      <c r="GJT215" s="116"/>
      <c r="GJU215" s="116"/>
      <c r="GJV215" s="116"/>
      <c r="GJW215" s="116"/>
      <c r="GJX215" s="116"/>
      <c r="GJY215" s="116"/>
      <c r="GJZ215" s="116"/>
      <c r="GKA215" s="116"/>
      <c r="GKB215" s="116"/>
      <c r="GKC215" s="116"/>
      <c r="GKD215" s="116"/>
      <c r="GKE215" s="116"/>
      <c r="GKF215" s="116"/>
      <c r="GKG215" s="116"/>
      <c r="GKH215" s="116"/>
      <c r="GKI215" s="116"/>
      <c r="GKJ215" s="116"/>
      <c r="GKK215" s="116"/>
      <c r="GKL215" s="116"/>
      <c r="GKM215" s="116"/>
      <c r="GKN215" s="116"/>
      <c r="GKO215" s="116"/>
      <c r="GKP215" s="116"/>
      <c r="GKQ215" s="116"/>
      <c r="GKR215" s="116"/>
      <c r="GKS215" s="116"/>
      <c r="GKT215" s="116"/>
      <c r="GKU215" s="116"/>
      <c r="GKV215" s="116"/>
      <c r="GKW215" s="116"/>
      <c r="GKX215" s="116"/>
      <c r="GKY215" s="116"/>
      <c r="GKZ215" s="116"/>
      <c r="GLA215" s="116"/>
      <c r="GLB215" s="116"/>
      <c r="GLC215" s="116"/>
      <c r="GLD215" s="116"/>
      <c r="GLE215" s="116"/>
      <c r="GLF215" s="116"/>
      <c r="GLG215" s="116"/>
      <c r="GLH215" s="116"/>
      <c r="GLI215" s="116"/>
      <c r="GLJ215" s="116"/>
      <c r="GLK215" s="116"/>
      <c r="GLL215" s="116"/>
      <c r="GLM215" s="116"/>
      <c r="GLN215" s="116"/>
      <c r="GLO215" s="116"/>
      <c r="GLP215" s="116"/>
      <c r="GLQ215" s="116"/>
      <c r="GLR215" s="116"/>
      <c r="GLS215" s="116"/>
      <c r="GLT215" s="116"/>
      <c r="GLU215" s="116"/>
      <c r="GLV215" s="116"/>
      <c r="GLW215" s="116"/>
      <c r="GLX215" s="116"/>
      <c r="GLY215" s="116"/>
      <c r="GLZ215" s="116"/>
      <c r="GMA215" s="116"/>
      <c r="GMB215" s="116"/>
      <c r="GMC215" s="116"/>
      <c r="GMD215" s="116"/>
      <c r="GME215" s="116"/>
      <c r="GMF215" s="116"/>
      <c r="GMG215" s="116"/>
      <c r="GMH215" s="116"/>
      <c r="GMI215" s="116"/>
      <c r="GMJ215" s="116"/>
      <c r="GMK215" s="116"/>
      <c r="GML215" s="116"/>
      <c r="GMM215" s="116"/>
      <c r="GMN215" s="116"/>
      <c r="GMO215" s="116"/>
      <c r="GMP215" s="116"/>
      <c r="GMQ215" s="116"/>
      <c r="GMR215" s="116"/>
      <c r="GMS215" s="116"/>
      <c r="GMT215" s="116"/>
      <c r="GMU215" s="116"/>
      <c r="GMV215" s="116"/>
      <c r="GMW215" s="116"/>
      <c r="GMX215" s="116"/>
      <c r="GMY215" s="116"/>
      <c r="GMZ215" s="116"/>
      <c r="GNA215" s="116"/>
      <c r="GNB215" s="116"/>
      <c r="GNC215" s="116"/>
      <c r="GND215" s="116"/>
      <c r="GNE215" s="116"/>
      <c r="GNF215" s="116"/>
      <c r="GNG215" s="116"/>
      <c r="GNH215" s="116"/>
      <c r="GNI215" s="116"/>
      <c r="GNJ215" s="116"/>
      <c r="GNK215" s="116"/>
      <c r="GNL215" s="116"/>
      <c r="GNM215" s="116"/>
      <c r="GNN215" s="116"/>
      <c r="GNO215" s="116"/>
      <c r="GNP215" s="116"/>
      <c r="GNQ215" s="116"/>
      <c r="GNR215" s="116"/>
      <c r="GNS215" s="116"/>
      <c r="GNT215" s="116"/>
      <c r="GNU215" s="116"/>
      <c r="GNV215" s="116"/>
      <c r="GNW215" s="116"/>
      <c r="GNX215" s="116"/>
      <c r="GNY215" s="116"/>
      <c r="GNZ215" s="116"/>
      <c r="GOA215" s="116"/>
      <c r="GOB215" s="116"/>
      <c r="GOC215" s="116"/>
      <c r="GOD215" s="116"/>
      <c r="GOE215" s="116"/>
      <c r="GOF215" s="116"/>
      <c r="GOG215" s="116"/>
      <c r="GOH215" s="116"/>
      <c r="GOI215" s="116"/>
      <c r="GOJ215" s="116"/>
      <c r="GOK215" s="116"/>
      <c r="GOL215" s="116"/>
      <c r="GOM215" s="116"/>
      <c r="GON215" s="116"/>
      <c r="GOO215" s="116"/>
      <c r="GOP215" s="116"/>
      <c r="GOQ215" s="116"/>
      <c r="GOR215" s="116"/>
      <c r="GOS215" s="116"/>
      <c r="GOT215" s="116"/>
      <c r="GOU215" s="116"/>
      <c r="GOV215" s="116"/>
      <c r="GOW215" s="116"/>
      <c r="GOX215" s="116"/>
      <c r="GOY215" s="116"/>
      <c r="GOZ215" s="116"/>
      <c r="GPA215" s="116"/>
      <c r="GPB215" s="116"/>
      <c r="GPC215" s="116"/>
      <c r="GPD215" s="116"/>
      <c r="GPE215" s="116"/>
      <c r="GPF215" s="116"/>
      <c r="GPG215" s="116"/>
      <c r="GPH215" s="116"/>
      <c r="GPI215" s="116"/>
      <c r="GPJ215" s="116"/>
      <c r="GPK215" s="116"/>
      <c r="GPL215" s="116"/>
      <c r="GPM215" s="116"/>
      <c r="GPN215" s="116"/>
      <c r="GPO215" s="116"/>
      <c r="GPP215" s="116"/>
      <c r="GPQ215" s="116"/>
      <c r="GPR215" s="116"/>
      <c r="GPS215" s="116"/>
      <c r="GPT215" s="116"/>
      <c r="GPU215" s="116"/>
      <c r="GPV215" s="116"/>
      <c r="GPW215" s="116"/>
      <c r="GPX215" s="116"/>
      <c r="GPY215" s="116"/>
      <c r="GPZ215" s="116"/>
      <c r="GQA215" s="116"/>
      <c r="GQB215" s="116"/>
      <c r="GQC215" s="116"/>
      <c r="GQD215" s="116"/>
      <c r="GQE215" s="116"/>
      <c r="GQF215" s="116"/>
      <c r="GQG215" s="116"/>
      <c r="GQH215" s="116"/>
      <c r="GQI215" s="116"/>
      <c r="GQJ215" s="116"/>
      <c r="GQK215" s="116"/>
      <c r="GQL215" s="116"/>
      <c r="GQM215" s="116"/>
      <c r="GQN215" s="116"/>
      <c r="GQO215" s="116"/>
      <c r="GQP215" s="116"/>
      <c r="GQQ215" s="116"/>
      <c r="GQR215" s="116"/>
      <c r="GQS215" s="116"/>
      <c r="GQT215" s="116"/>
      <c r="GQU215" s="116"/>
      <c r="GQV215" s="116"/>
      <c r="GQW215" s="116"/>
      <c r="GQX215" s="116"/>
      <c r="GQY215" s="116"/>
      <c r="GQZ215" s="116"/>
      <c r="GRA215" s="116"/>
      <c r="GRB215" s="116"/>
      <c r="GRC215" s="116"/>
      <c r="GRD215" s="116"/>
      <c r="GRE215" s="116"/>
      <c r="GRF215" s="116"/>
      <c r="GRG215" s="116"/>
      <c r="GRH215" s="116"/>
      <c r="GRI215" s="116"/>
      <c r="GRJ215" s="116"/>
      <c r="GRK215" s="116"/>
      <c r="GRL215" s="116"/>
      <c r="GRM215" s="116"/>
      <c r="GRN215" s="116"/>
      <c r="GRO215" s="116"/>
      <c r="GRP215" s="116"/>
      <c r="GRQ215" s="116"/>
      <c r="GRR215" s="116"/>
      <c r="GRS215" s="116"/>
      <c r="GRT215" s="116"/>
      <c r="GRU215" s="116"/>
      <c r="GRV215" s="116"/>
      <c r="GRW215" s="116"/>
      <c r="GRX215" s="116"/>
      <c r="GRY215" s="116"/>
      <c r="GRZ215" s="116"/>
      <c r="GSA215" s="116"/>
      <c r="GSB215" s="116"/>
      <c r="GSC215" s="116"/>
      <c r="GSD215" s="116"/>
      <c r="GSE215" s="116"/>
      <c r="GSF215" s="116"/>
      <c r="GSG215" s="116"/>
      <c r="GSH215" s="116"/>
      <c r="GSI215" s="116"/>
      <c r="GSJ215" s="116"/>
      <c r="GSK215" s="116"/>
      <c r="GSL215" s="116"/>
      <c r="GSM215" s="116"/>
      <c r="GSN215" s="116"/>
      <c r="GSO215" s="116"/>
      <c r="GSP215" s="116"/>
      <c r="GSQ215" s="116"/>
      <c r="GSR215" s="116"/>
      <c r="GSS215" s="116"/>
      <c r="GST215" s="116"/>
      <c r="GSU215" s="116"/>
      <c r="GSV215" s="116"/>
      <c r="GSW215" s="116"/>
      <c r="GSX215" s="116"/>
      <c r="GSY215" s="116"/>
      <c r="GSZ215" s="116"/>
      <c r="GTA215" s="116"/>
      <c r="GTB215" s="116"/>
      <c r="GTC215" s="116"/>
      <c r="GTD215" s="116"/>
      <c r="GTE215" s="116"/>
      <c r="GTF215" s="116"/>
      <c r="GTG215" s="116"/>
      <c r="GTH215" s="116"/>
      <c r="GTI215" s="116"/>
      <c r="GTJ215" s="116"/>
      <c r="GTK215" s="116"/>
      <c r="GTL215" s="116"/>
      <c r="GTM215" s="116"/>
      <c r="GTN215" s="116"/>
      <c r="GTO215" s="116"/>
      <c r="GTP215" s="116"/>
      <c r="GTQ215" s="116"/>
      <c r="GTR215" s="116"/>
      <c r="GTS215" s="116"/>
      <c r="GTT215" s="116"/>
      <c r="GTU215" s="116"/>
      <c r="GTV215" s="116"/>
      <c r="GTW215" s="116"/>
      <c r="GTX215" s="116"/>
      <c r="GTY215" s="116"/>
      <c r="GTZ215" s="116"/>
      <c r="GUA215" s="116"/>
      <c r="GUB215" s="116"/>
      <c r="GUC215" s="116"/>
      <c r="GUD215" s="116"/>
      <c r="GUE215" s="116"/>
      <c r="GUF215" s="116"/>
      <c r="GUG215" s="116"/>
      <c r="GUH215" s="116"/>
      <c r="GUI215" s="116"/>
      <c r="GUJ215" s="116"/>
      <c r="GUK215" s="116"/>
      <c r="GUL215" s="116"/>
      <c r="GUM215" s="116"/>
      <c r="GUN215" s="116"/>
      <c r="GUO215" s="116"/>
      <c r="GUP215" s="116"/>
      <c r="GUQ215" s="116"/>
      <c r="GUR215" s="116"/>
      <c r="GUS215" s="116"/>
      <c r="GUT215" s="116"/>
      <c r="GUU215" s="116"/>
      <c r="GUV215" s="116"/>
      <c r="GUW215" s="116"/>
      <c r="GUX215" s="116"/>
      <c r="GUY215" s="116"/>
      <c r="GUZ215" s="116"/>
      <c r="GVA215" s="116"/>
      <c r="GVB215" s="116"/>
      <c r="GVC215" s="116"/>
      <c r="GVD215" s="116"/>
      <c r="GVE215" s="116"/>
      <c r="GVF215" s="116"/>
      <c r="GVG215" s="116"/>
      <c r="GVH215" s="116"/>
      <c r="GVI215" s="116"/>
      <c r="GVJ215" s="116"/>
      <c r="GVK215" s="116"/>
      <c r="GVL215" s="116"/>
      <c r="GVM215" s="116"/>
      <c r="GVN215" s="116"/>
      <c r="GVO215" s="116"/>
      <c r="GVP215" s="116"/>
      <c r="GVQ215" s="116"/>
      <c r="GVR215" s="116"/>
      <c r="GVS215" s="116"/>
      <c r="GVT215" s="116"/>
      <c r="GVU215" s="116"/>
      <c r="GVV215" s="116"/>
      <c r="GVW215" s="116"/>
      <c r="GVX215" s="116"/>
      <c r="GVY215" s="116"/>
      <c r="GVZ215" s="116"/>
      <c r="GWA215" s="116"/>
      <c r="GWB215" s="116"/>
      <c r="GWC215" s="116"/>
      <c r="GWD215" s="116"/>
      <c r="GWE215" s="116"/>
      <c r="GWF215" s="116"/>
      <c r="GWG215" s="116"/>
      <c r="GWH215" s="116"/>
      <c r="GWI215" s="116"/>
      <c r="GWJ215" s="116"/>
      <c r="GWK215" s="116"/>
      <c r="GWL215" s="116"/>
      <c r="GWM215" s="116"/>
      <c r="GWN215" s="116"/>
      <c r="GWO215" s="116"/>
      <c r="GWP215" s="116"/>
      <c r="GWQ215" s="116"/>
      <c r="GWR215" s="116"/>
      <c r="GWS215" s="116"/>
      <c r="GWT215" s="116"/>
      <c r="GWU215" s="116"/>
      <c r="GWV215" s="116"/>
      <c r="GWW215" s="116"/>
      <c r="GWX215" s="116"/>
      <c r="GWY215" s="116"/>
      <c r="GWZ215" s="116"/>
      <c r="GXA215" s="116"/>
      <c r="GXB215" s="116"/>
      <c r="GXC215" s="116"/>
      <c r="GXD215" s="116"/>
      <c r="GXE215" s="116"/>
      <c r="GXF215" s="116"/>
      <c r="GXG215" s="116"/>
      <c r="GXH215" s="116"/>
      <c r="GXI215" s="116"/>
      <c r="GXJ215" s="116"/>
      <c r="GXK215" s="116"/>
      <c r="GXL215" s="116"/>
      <c r="GXM215" s="116"/>
      <c r="GXN215" s="116"/>
      <c r="GXO215" s="116"/>
      <c r="GXP215" s="116"/>
      <c r="GXQ215" s="116"/>
      <c r="GXR215" s="116"/>
      <c r="GXS215" s="116"/>
      <c r="GXT215" s="116"/>
      <c r="GXU215" s="116"/>
      <c r="GXV215" s="116"/>
      <c r="GXW215" s="116"/>
      <c r="GXX215" s="116"/>
      <c r="GXY215" s="116"/>
      <c r="GXZ215" s="116"/>
      <c r="GYA215" s="116"/>
      <c r="GYB215" s="116"/>
      <c r="GYC215" s="116"/>
      <c r="GYD215" s="116"/>
      <c r="GYE215" s="116"/>
      <c r="GYF215" s="116"/>
      <c r="GYG215" s="116"/>
      <c r="GYH215" s="116"/>
      <c r="GYI215" s="116"/>
      <c r="GYJ215" s="116"/>
      <c r="GYK215" s="116"/>
      <c r="GYL215" s="116"/>
      <c r="GYM215" s="116"/>
      <c r="GYN215" s="116"/>
      <c r="GYO215" s="116"/>
      <c r="GYP215" s="116"/>
      <c r="GYQ215" s="116"/>
      <c r="GYR215" s="116"/>
      <c r="GYS215" s="116"/>
      <c r="GYT215" s="116"/>
      <c r="GYU215" s="116"/>
      <c r="GYV215" s="116"/>
      <c r="GYW215" s="116"/>
      <c r="GYX215" s="116"/>
      <c r="GYY215" s="116"/>
      <c r="GYZ215" s="116"/>
      <c r="GZA215" s="116"/>
      <c r="GZB215" s="116"/>
      <c r="GZC215" s="116"/>
      <c r="GZD215" s="116"/>
      <c r="GZE215" s="116"/>
      <c r="GZF215" s="116"/>
      <c r="GZG215" s="116"/>
      <c r="GZH215" s="116"/>
      <c r="GZI215" s="116"/>
      <c r="GZJ215" s="116"/>
      <c r="GZK215" s="116"/>
      <c r="GZL215" s="116"/>
      <c r="GZM215" s="116"/>
      <c r="GZN215" s="116"/>
      <c r="GZO215" s="116"/>
      <c r="GZP215" s="116"/>
      <c r="GZQ215" s="116"/>
      <c r="GZR215" s="116"/>
      <c r="GZS215" s="116"/>
      <c r="GZT215" s="116"/>
      <c r="GZU215" s="116"/>
      <c r="GZV215" s="116"/>
      <c r="GZW215" s="116"/>
      <c r="GZX215" s="116"/>
      <c r="GZY215" s="116"/>
      <c r="GZZ215" s="116"/>
      <c r="HAA215" s="116"/>
      <c r="HAB215" s="116"/>
      <c r="HAC215" s="116"/>
      <c r="HAD215" s="116"/>
      <c r="HAE215" s="116"/>
      <c r="HAF215" s="116"/>
      <c r="HAG215" s="116"/>
      <c r="HAH215" s="116"/>
      <c r="HAI215" s="116"/>
      <c r="HAJ215" s="116"/>
      <c r="HAK215" s="116"/>
      <c r="HAL215" s="116"/>
      <c r="HAM215" s="116"/>
      <c r="HAN215" s="116"/>
      <c r="HAO215" s="116"/>
      <c r="HAP215" s="116"/>
      <c r="HAQ215" s="116"/>
      <c r="HAR215" s="116"/>
      <c r="HAS215" s="116"/>
      <c r="HAT215" s="116"/>
      <c r="HAU215" s="116"/>
      <c r="HAV215" s="116"/>
      <c r="HAW215" s="116"/>
      <c r="HAX215" s="116"/>
      <c r="HAY215" s="116"/>
      <c r="HAZ215" s="116"/>
      <c r="HBA215" s="116"/>
      <c r="HBB215" s="116"/>
      <c r="HBC215" s="116"/>
      <c r="HBD215" s="116"/>
      <c r="HBE215" s="116"/>
      <c r="HBF215" s="116"/>
      <c r="HBG215" s="116"/>
      <c r="HBH215" s="116"/>
      <c r="HBI215" s="116"/>
      <c r="HBJ215" s="116"/>
      <c r="HBK215" s="116"/>
      <c r="HBL215" s="116"/>
      <c r="HBM215" s="116"/>
      <c r="HBN215" s="116"/>
      <c r="HBO215" s="116"/>
      <c r="HBP215" s="116"/>
      <c r="HBQ215" s="116"/>
      <c r="HBR215" s="116"/>
      <c r="HBS215" s="116"/>
      <c r="HBT215" s="116"/>
      <c r="HBU215" s="116"/>
      <c r="HBV215" s="116"/>
      <c r="HBW215" s="116"/>
      <c r="HBX215" s="116"/>
      <c r="HBY215" s="116"/>
      <c r="HBZ215" s="116"/>
      <c r="HCA215" s="116"/>
      <c r="HCB215" s="116"/>
      <c r="HCC215" s="116"/>
      <c r="HCD215" s="116"/>
      <c r="HCE215" s="116"/>
      <c r="HCF215" s="116"/>
      <c r="HCG215" s="116"/>
      <c r="HCH215" s="116"/>
      <c r="HCI215" s="116"/>
      <c r="HCJ215" s="116"/>
      <c r="HCK215" s="116"/>
      <c r="HCL215" s="116"/>
      <c r="HCM215" s="116"/>
      <c r="HCN215" s="116"/>
      <c r="HCO215" s="116"/>
      <c r="HCP215" s="116"/>
      <c r="HCQ215" s="116"/>
      <c r="HCR215" s="116"/>
      <c r="HCS215" s="116"/>
      <c r="HCT215" s="116"/>
      <c r="HCU215" s="116"/>
      <c r="HCV215" s="116"/>
      <c r="HCW215" s="116"/>
      <c r="HCX215" s="116"/>
      <c r="HCY215" s="116"/>
      <c r="HCZ215" s="116"/>
      <c r="HDA215" s="116"/>
      <c r="HDB215" s="116"/>
      <c r="HDC215" s="116"/>
      <c r="HDD215" s="116"/>
      <c r="HDE215" s="116"/>
      <c r="HDF215" s="116"/>
      <c r="HDG215" s="116"/>
      <c r="HDH215" s="116"/>
      <c r="HDI215" s="116"/>
      <c r="HDJ215" s="116"/>
      <c r="HDK215" s="116"/>
      <c r="HDL215" s="116"/>
      <c r="HDM215" s="116"/>
      <c r="HDN215" s="116"/>
      <c r="HDO215" s="116"/>
      <c r="HDP215" s="116"/>
      <c r="HDQ215" s="116"/>
      <c r="HDR215" s="116"/>
      <c r="HDS215" s="116"/>
      <c r="HDT215" s="116"/>
      <c r="HDU215" s="116"/>
      <c r="HDV215" s="116"/>
      <c r="HDW215" s="116"/>
      <c r="HDX215" s="116"/>
      <c r="HDY215" s="116"/>
      <c r="HDZ215" s="116"/>
      <c r="HEA215" s="116"/>
      <c r="HEB215" s="116"/>
      <c r="HEC215" s="116"/>
      <c r="HED215" s="116"/>
      <c r="HEE215" s="116"/>
      <c r="HEF215" s="116"/>
      <c r="HEG215" s="116"/>
      <c r="HEH215" s="116"/>
      <c r="HEI215" s="116"/>
      <c r="HEJ215" s="116"/>
      <c r="HEK215" s="116"/>
      <c r="HEL215" s="116"/>
      <c r="HEM215" s="116"/>
      <c r="HEN215" s="116"/>
      <c r="HEO215" s="116"/>
      <c r="HEP215" s="116"/>
      <c r="HEQ215" s="116"/>
      <c r="HER215" s="116"/>
      <c r="HES215" s="116"/>
      <c r="HET215" s="116"/>
      <c r="HEU215" s="116"/>
      <c r="HEV215" s="116"/>
      <c r="HEW215" s="116"/>
      <c r="HEX215" s="116"/>
      <c r="HEY215" s="116"/>
      <c r="HEZ215" s="116"/>
      <c r="HFA215" s="116"/>
      <c r="HFB215" s="116"/>
      <c r="HFC215" s="116"/>
      <c r="HFD215" s="116"/>
      <c r="HFE215" s="116"/>
      <c r="HFF215" s="116"/>
      <c r="HFG215" s="116"/>
      <c r="HFH215" s="116"/>
      <c r="HFI215" s="116"/>
      <c r="HFJ215" s="116"/>
      <c r="HFK215" s="116"/>
      <c r="HFL215" s="116"/>
      <c r="HFM215" s="116"/>
      <c r="HFN215" s="116"/>
      <c r="HFO215" s="116"/>
      <c r="HFP215" s="116"/>
      <c r="HFQ215" s="116"/>
      <c r="HFR215" s="116"/>
      <c r="HFS215" s="116"/>
      <c r="HFT215" s="116"/>
      <c r="HFU215" s="116"/>
      <c r="HFV215" s="116"/>
      <c r="HFW215" s="116"/>
      <c r="HFX215" s="116"/>
      <c r="HFY215" s="116"/>
      <c r="HFZ215" s="116"/>
      <c r="HGA215" s="116"/>
      <c r="HGB215" s="116"/>
      <c r="HGC215" s="116"/>
      <c r="HGD215" s="116"/>
      <c r="HGE215" s="116"/>
      <c r="HGF215" s="116"/>
      <c r="HGG215" s="116"/>
      <c r="HGH215" s="116"/>
      <c r="HGI215" s="116"/>
      <c r="HGJ215" s="116"/>
      <c r="HGK215" s="116"/>
      <c r="HGL215" s="116"/>
      <c r="HGM215" s="116"/>
      <c r="HGN215" s="116"/>
      <c r="HGO215" s="116"/>
      <c r="HGP215" s="116"/>
      <c r="HGQ215" s="116"/>
      <c r="HGR215" s="116"/>
      <c r="HGS215" s="116"/>
      <c r="HGT215" s="116"/>
      <c r="HGU215" s="116"/>
      <c r="HGV215" s="116"/>
      <c r="HGW215" s="116"/>
      <c r="HGX215" s="116"/>
      <c r="HGY215" s="116"/>
      <c r="HGZ215" s="116"/>
      <c r="HHA215" s="116"/>
      <c r="HHB215" s="116"/>
      <c r="HHC215" s="116"/>
      <c r="HHD215" s="116"/>
      <c r="HHE215" s="116"/>
      <c r="HHF215" s="116"/>
      <c r="HHG215" s="116"/>
      <c r="HHH215" s="116"/>
      <c r="HHI215" s="116"/>
      <c r="HHJ215" s="116"/>
      <c r="HHK215" s="116"/>
      <c r="HHL215" s="116"/>
      <c r="HHM215" s="116"/>
      <c r="HHN215" s="116"/>
      <c r="HHO215" s="116"/>
      <c r="HHP215" s="116"/>
      <c r="HHQ215" s="116"/>
      <c r="HHR215" s="116"/>
      <c r="HHS215" s="116"/>
      <c r="HHT215" s="116"/>
      <c r="HHU215" s="116"/>
      <c r="HHV215" s="116"/>
      <c r="HHW215" s="116"/>
      <c r="HHX215" s="116"/>
      <c r="HHY215" s="116"/>
      <c r="HHZ215" s="116"/>
      <c r="HIA215" s="116"/>
      <c r="HIB215" s="116"/>
      <c r="HIC215" s="116"/>
      <c r="HID215" s="116"/>
      <c r="HIE215" s="116"/>
      <c r="HIF215" s="116"/>
      <c r="HIG215" s="116"/>
      <c r="HIH215" s="116"/>
      <c r="HII215" s="116"/>
      <c r="HIJ215" s="116"/>
      <c r="HIK215" s="116"/>
      <c r="HIL215" s="116"/>
      <c r="HIM215" s="116"/>
      <c r="HIN215" s="116"/>
      <c r="HIO215" s="116"/>
      <c r="HIP215" s="116"/>
      <c r="HIQ215" s="116"/>
      <c r="HIR215" s="116"/>
      <c r="HIS215" s="116"/>
      <c r="HIT215" s="116"/>
      <c r="HIU215" s="116"/>
      <c r="HIV215" s="116"/>
      <c r="HIW215" s="116"/>
      <c r="HIX215" s="116"/>
      <c r="HIY215" s="116"/>
      <c r="HIZ215" s="116"/>
      <c r="HJA215" s="116"/>
      <c r="HJB215" s="116"/>
      <c r="HJC215" s="116"/>
      <c r="HJD215" s="116"/>
      <c r="HJE215" s="116"/>
      <c r="HJF215" s="116"/>
      <c r="HJG215" s="116"/>
      <c r="HJH215" s="116"/>
      <c r="HJI215" s="116"/>
      <c r="HJJ215" s="116"/>
      <c r="HJK215" s="116"/>
      <c r="HJL215" s="116"/>
      <c r="HJM215" s="116"/>
      <c r="HJN215" s="116"/>
      <c r="HJO215" s="116"/>
      <c r="HJP215" s="116"/>
      <c r="HJQ215" s="116"/>
      <c r="HJR215" s="116"/>
      <c r="HJS215" s="116"/>
      <c r="HJT215" s="116"/>
      <c r="HJU215" s="116"/>
      <c r="HJV215" s="116"/>
      <c r="HJW215" s="116"/>
      <c r="HJX215" s="116"/>
      <c r="HJY215" s="116"/>
      <c r="HJZ215" s="116"/>
      <c r="HKA215" s="116"/>
      <c r="HKB215" s="116"/>
      <c r="HKC215" s="116"/>
      <c r="HKD215" s="116"/>
      <c r="HKE215" s="116"/>
      <c r="HKF215" s="116"/>
      <c r="HKG215" s="116"/>
      <c r="HKH215" s="116"/>
      <c r="HKI215" s="116"/>
      <c r="HKJ215" s="116"/>
      <c r="HKK215" s="116"/>
      <c r="HKL215" s="116"/>
      <c r="HKM215" s="116"/>
      <c r="HKN215" s="116"/>
      <c r="HKO215" s="116"/>
      <c r="HKP215" s="116"/>
      <c r="HKQ215" s="116"/>
      <c r="HKR215" s="116"/>
      <c r="HKS215" s="116"/>
      <c r="HKT215" s="116"/>
      <c r="HKU215" s="116"/>
      <c r="HKV215" s="116"/>
      <c r="HKW215" s="116"/>
      <c r="HKX215" s="116"/>
      <c r="HKY215" s="116"/>
      <c r="HKZ215" s="116"/>
      <c r="HLA215" s="116"/>
      <c r="HLB215" s="116"/>
      <c r="HLC215" s="116"/>
      <c r="HLD215" s="116"/>
      <c r="HLE215" s="116"/>
      <c r="HLF215" s="116"/>
      <c r="HLG215" s="116"/>
      <c r="HLH215" s="116"/>
      <c r="HLI215" s="116"/>
      <c r="HLJ215" s="116"/>
      <c r="HLK215" s="116"/>
      <c r="HLL215" s="116"/>
      <c r="HLM215" s="116"/>
      <c r="HLN215" s="116"/>
      <c r="HLO215" s="116"/>
      <c r="HLP215" s="116"/>
      <c r="HLQ215" s="116"/>
      <c r="HLR215" s="116"/>
      <c r="HLS215" s="116"/>
      <c r="HLT215" s="116"/>
      <c r="HLU215" s="116"/>
      <c r="HLV215" s="116"/>
      <c r="HLW215" s="116"/>
      <c r="HLX215" s="116"/>
      <c r="HLY215" s="116"/>
      <c r="HLZ215" s="116"/>
      <c r="HMA215" s="116"/>
      <c r="HMB215" s="116"/>
      <c r="HMC215" s="116"/>
      <c r="HMD215" s="116"/>
      <c r="HME215" s="116"/>
      <c r="HMF215" s="116"/>
      <c r="HMG215" s="116"/>
      <c r="HMH215" s="116"/>
      <c r="HMI215" s="116"/>
      <c r="HMJ215" s="116"/>
      <c r="HMK215" s="116"/>
      <c r="HML215" s="116"/>
      <c r="HMM215" s="116"/>
      <c r="HMN215" s="116"/>
      <c r="HMO215" s="116"/>
      <c r="HMP215" s="116"/>
      <c r="HMQ215" s="116"/>
      <c r="HMR215" s="116"/>
      <c r="HMS215" s="116"/>
      <c r="HMT215" s="116"/>
      <c r="HMU215" s="116"/>
      <c r="HMV215" s="116"/>
      <c r="HMW215" s="116"/>
      <c r="HMX215" s="116"/>
      <c r="HMY215" s="116"/>
      <c r="HMZ215" s="116"/>
      <c r="HNA215" s="116"/>
      <c r="HNB215" s="116"/>
      <c r="HNC215" s="116"/>
      <c r="HND215" s="116"/>
      <c r="HNE215" s="116"/>
      <c r="HNF215" s="116"/>
      <c r="HNG215" s="116"/>
      <c r="HNH215" s="116"/>
      <c r="HNI215" s="116"/>
      <c r="HNJ215" s="116"/>
      <c r="HNK215" s="116"/>
      <c r="HNL215" s="116"/>
      <c r="HNM215" s="116"/>
      <c r="HNN215" s="116"/>
      <c r="HNO215" s="116"/>
      <c r="HNP215" s="116"/>
      <c r="HNQ215" s="116"/>
      <c r="HNR215" s="116"/>
      <c r="HNS215" s="116"/>
      <c r="HNT215" s="116"/>
      <c r="HNU215" s="116"/>
      <c r="HNV215" s="116"/>
      <c r="HNW215" s="116"/>
      <c r="HNX215" s="116"/>
      <c r="HNY215" s="116"/>
      <c r="HNZ215" s="116"/>
      <c r="HOA215" s="116"/>
      <c r="HOB215" s="116"/>
      <c r="HOC215" s="116"/>
      <c r="HOD215" s="116"/>
      <c r="HOE215" s="116"/>
      <c r="HOF215" s="116"/>
      <c r="HOG215" s="116"/>
      <c r="HOH215" s="116"/>
      <c r="HOI215" s="116"/>
      <c r="HOJ215" s="116"/>
      <c r="HOK215" s="116"/>
      <c r="HOL215" s="116"/>
      <c r="HOM215" s="116"/>
      <c r="HON215" s="116"/>
      <c r="HOO215" s="116"/>
      <c r="HOP215" s="116"/>
      <c r="HOQ215" s="116"/>
      <c r="HOR215" s="116"/>
      <c r="HOS215" s="116"/>
      <c r="HOT215" s="116"/>
      <c r="HOU215" s="116"/>
      <c r="HOV215" s="116"/>
      <c r="HOW215" s="116"/>
      <c r="HOX215" s="116"/>
      <c r="HOY215" s="116"/>
      <c r="HOZ215" s="116"/>
      <c r="HPA215" s="116"/>
      <c r="HPB215" s="116"/>
      <c r="HPC215" s="116"/>
      <c r="HPD215" s="116"/>
      <c r="HPE215" s="116"/>
      <c r="HPF215" s="116"/>
      <c r="HPG215" s="116"/>
      <c r="HPH215" s="116"/>
      <c r="HPI215" s="116"/>
      <c r="HPJ215" s="116"/>
      <c r="HPK215" s="116"/>
      <c r="HPL215" s="116"/>
      <c r="HPM215" s="116"/>
      <c r="HPN215" s="116"/>
      <c r="HPO215" s="116"/>
      <c r="HPP215" s="116"/>
      <c r="HPQ215" s="116"/>
      <c r="HPR215" s="116"/>
      <c r="HPS215" s="116"/>
      <c r="HPT215" s="116"/>
      <c r="HPU215" s="116"/>
      <c r="HPV215" s="116"/>
      <c r="HPW215" s="116"/>
      <c r="HPX215" s="116"/>
      <c r="HPY215" s="116"/>
      <c r="HPZ215" s="116"/>
      <c r="HQA215" s="116"/>
      <c r="HQB215" s="116"/>
      <c r="HQC215" s="116"/>
      <c r="HQD215" s="116"/>
      <c r="HQE215" s="116"/>
      <c r="HQF215" s="116"/>
      <c r="HQG215" s="116"/>
      <c r="HQH215" s="116"/>
      <c r="HQI215" s="116"/>
      <c r="HQJ215" s="116"/>
      <c r="HQK215" s="116"/>
      <c r="HQL215" s="116"/>
      <c r="HQM215" s="116"/>
      <c r="HQN215" s="116"/>
      <c r="HQO215" s="116"/>
      <c r="HQP215" s="116"/>
      <c r="HQQ215" s="116"/>
      <c r="HQR215" s="116"/>
      <c r="HQS215" s="116"/>
      <c r="HQT215" s="116"/>
      <c r="HQU215" s="116"/>
      <c r="HQV215" s="116"/>
      <c r="HQW215" s="116"/>
      <c r="HQX215" s="116"/>
      <c r="HQY215" s="116"/>
      <c r="HQZ215" s="116"/>
      <c r="HRA215" s="116"/>
      <c r="HRB215" s="116"/>
      <c r="HRC215" s="116"/>
      <c r="HRD215" s="116"/>
      <c r="HRE215" s="116"/>
      <c r="HRF215" s="116"/>
      <c r="HRG215" s="116"/>
      <c r="HRH215" s="116"/>
      <c r="HRI215" s="116"/>
      <c r="HRJ215" s="116"/>
      <c r="HRK215" s="116"/>
      <c r="HRL215" s="116"/>
      <c r="HRM215" s="116"/>
      <c r="HRN215" s="116"/>
      <c r="HRO215" s="116"/>
      <c r="HRP215" s="116"/>
      <c r="HRQ215" s="116"/>
      <c r="HRR215" s="116"/>
      <c r="HRS215" s="116"/>
      <c r="HRT215" s="116"/>
      <c r="HRU215" s="116"/>
      <c r="HRV215" s="116"/>
      <c r="HRW215" s="116"/>
      <c r="HRX215" s="116"/>
      <c r="HRY215" s="116"/>
      <c r="HRZ215" s="116"/>
      <c r="HSA215" s="116"/>
      <c r="HSB215" s="116"/>
      <c r="HSC215" s="116"/>
      <c r="HSD215" s="116"/>
      <c r="HSE215" s="116"/>
      <c r="HSF215" s="116"/>
      <c r="HSG215" s="116"/>
      <c r="HSH215" s="116"/>
      <c r="HSI215" s="116"/>
      <c r="HSJ215" s="116"/>
      <c r="HSK215" s="116"/>
      <c r="HSL215" s="116"/>
      <c r="HSM215" s="116"/>
      <c r="HSN215" s="116"/>
      <c r="HSO215" s="116"/>
      <c r="HSP215" s="116"/>
      <c r="HSQ215" s="116"/>
      <c r="HSR215" s="116"/>
      <c r="HSS215" s="116"/>
      <c r="HST215" s="116"/>
      <c r="HSU215" s="116"/>
      <c r="HSV215" s="116"/>
      <c r="HSW215" s="116"/>
      <c r="HSX215" s="116"/>
      <c r="HSY215" s="116"/>
      <c r="HSZ215" s="116"/>
      <c r="HTA215" s="116"/>
      <c r="HTB215" s="116"/>
      <c r="HTC215" s="116"/>
      <c r="HTD215" s="116"/>
      <c r="HTE215" s="116"/>
      <c r="HTF215" s="116"/>
      <c r="HTG215" s="116"/>
      <c r="HTH215" s="116"/>
      <c r="HTI215" s="116"/>
      <c r="HTJ215" s="116"/>
      <c r="HTK215" s="116"/>
      <c r="HTL215" s="116"/>
      <c r="HTM215" s="116"/>
      <c r="HTN215" s="116"/>
      <c r="HTO215" s="116"/>
      <c r="HTP215" s="116"/>
      <c r="HTQ215" s="116"/>
      <c r="HTR215" s="116"/>
      <c r="HTS215" s="116"/>
      <c r="HTT215" s="116"/>
      <c r="HTU215" s="116"/>
      <c r="HTV215" s="116"/>
      <c r="HTW215" s="116"/>
      <c r="HTX215" s="116"/>
      <c r="HTY215" s="116"/>
      <c r="HTZ215" s="116"/>
      <c r="HUA215" s="116"/>
      <c r="HUB215" s="116"/>
      <c r="HUC215" s="116"/>
      <c r="HUD215" s="116"/>
      <c r="HUE215" s="116"/>
      <c r="HUF215" s="116"/>
      <c r="HUG215" s="116"/>
      <c r="HUH215" s="116"/>
      <c r="HUI215" s="116"/>
      <c r="HUJ215" s="116"/>
      <c r="HUK215" s="116"/>
      <c r="HUL215" s="116"/>
      <c r="HUM215" s="116"/>
      <c r="HUN215" s="116"/>
      <c r="HUO215" s="116"/>
      <c r="HUP215" s="116"/>
      <c r="HUQ215" s="116"/>
      <c r="HUR215" s="116"/>
      <c r="HUS215" s="116"/>
      <c r="HUT215" s="116"/>
      <c r="HUU215" s="116"/>
      <c r="HUV215" s="116"/>
      <c r="HUW215" s="116"/>
      <c r="HUX215" s="116"/>
      <c r="HUY215" s="116"/>
      <c r="HUZ215" s="116"/>
      <c r="HVA215" s="116"/>
      <c r="HVB215" s="116"/>
      <c r="HVC215" s="116"/>
      <c r="HVD215" s="116"/>
      <c r="HVE215" s="116"/>
      <c r="HVF215" s="116"/>
      <c r="HVG215" s="116"/>
      <c r="HVH215" s="116"/>
      <c r="HVI215" s="116"/>
      <c r="HVJ215" s="116"/>
      <c r="HVK215" s="116"/>
      <c r="HVL215" s="116"/>
      <c r="HVM215" s="116"/>
      <c r="HVN215" s="116"/>
      <c r="HVO215" s="116"/>
      <c r="HVP215" s="116"/>
      <c r="HVQ215" s="116"/>
      <c r="HVR215" s="116"/>
      <c r="HVS215" s="116"/>
      <c r="HVT215" s="116"/>
      <c r="HVU215" s="116"/>
      <c r="HVV215" s="116"/>
      <c r="HVW215" s="116"/>
      <c r="HVX215" s="116"/>
      <c r="HVY215" s="116"/>
      <c r="HVZ215" s="116"/>
      <c r="HWA215" s="116"/>
      <c r="HWB215" s="116"/>
      <c r="HWC215" s="116"/>
      <c r="HWD215" s="116"/>
      <c r="HWE215" s="116"/>
      <c r="HWF215" s="116"/>
      <c r="HWG215" s="116"/>
      <c r="HWH215" s="116"/>
      <c r="HWI215" s="116"/>
      <c r="HWJ215" s="116"/>
      <c r="HWK215" s="116"/>
      <c r="HWL215" s="116"/>
      <c r="HWM215" s="116"/>
      <c r="HWN215" s="116"/>
      <c r="HWO215" s="116"/>
      <c r="HWP215" s="116"/>
      <c r="HWQ215" s="116"/>
      <c r="HWR215" s="116"/>
      <c r="HWS215" s="116"/>
      <c r="HWT215" s="116"/>
      <c r="HWU215" s="116"/>
      <c r="HWV215" s="116"/>
      <c r="HWW215" s="116"/>
      <c r="HWX215" s="116"/>
      <c r="HWY215" s="116"/>
      <c r="HWZ215" s="116"/>
      <c r="HXA215" s="116"/>
      <c r="HXB215" s="116"/>
      <c r="HXC215" s="116"/>
      <c r="HXD215" s="116"/>
      <c r="HXE215" s="116"/>
      <c r="HXF215" s="116"/>
      <c r="HXG215" s="116"/>
      <c r="HXH215" s="116"/>
      <c r="HXI215" s="116"/>
      <c r="HXJ215" s="116"/>
      <c r="HXK215" s="116"/>
      <c r="HXL215" s="116"/>
      <c r="HXM215" s="116"/>
      <c r="HXN215" s="116"/>
      <c r="HXO215" s="116"/>
      <c r="HXP215" s="116"/>
      <c r="HXQ215" s="116"/>
      <c r="HXR215" s="116"/>
      <c r="HXS215" s="116"/>
      <c r="HXT215" s="116"/>
      <c r="HXU215" s="116"/>
      <c r="HXV215" s="116"/>
      <c r="HXW215" s="116"/>
      <c r="HXX215" s="116"/>
      <c r="HXY215" s="116"/>
      <c r="HXZ215" s="116"/>
      <c r="HYA215" s="116"/>
      <c r="HYB215" s="116"/>
      <c r="HYC215" s="116"/>
      <c r="HYD215" s="116"/>
      <c r="HYE215" s="116"/>
      <c r="HYF215" s="116"/>
      <c r="HYG215" s="116"/>
      <c r="HYH215" s="116"/>
      <c r="HYI215" s="116"/>
      <c r="HYJ215" s="116"/>
      <c r="HYK215" s="116"/>
      <c r="HYL215" s="116"/>
      <c r="HYM215" s="116"/>
      <c r="HYN215" s="116"/>
      <c r="HYO215" s="116"/>
      <c r="HYP215" s="116"/>
      <c r="HYQ215" s="116"/>
      <c r="HYR215" s="116"/>
      <c r="HYS215" s="116"/>
      <c r="HYT215" s="116"/>
      <c r="HYU215" s="116"/>
      <c r="HYV215" s="116"/>
      <c r="HYW215" s="116"/>
      <c r="HYX215" s="116"/>
      <c r="HYY215" s="116"/>
      <c r="HYZ215" s="116"/>
      <c r="HZA215" s="116"/>
      <c r="HZB215" s="116"/>
      <c r="HZC215" s="116"/>
      <c r="HZD215" s="116"/>
      <c r="HZE215" s="116"/>
      <c r="HZF215" s="116"/>
      <c r="HZG215" s="116"/>
      <c r="HZH215" s="116"/>
      <c r="HZI215" s="116"/>
      <c r="HZJ215" s="116"/>
      <c r="HZK215" s="116"/>
      <c r="HZL215" s="116"/>
      <c r="HZM215" s="116"/>
      <c r="HZN215" s="116"/>
      <c r="HZO215" s="116"/>
      <c r="HZP215" s="116"/>
      <c r="HZQ215" s="116"/>
      <c r="HZR215" s="116"/>
      <c r="HZS215" s="116"/>
      <c r="HZT215" s="116"/>
      <c r="HZU215" s="116"/>
      <c r="HZV215" s="116"/>
      <c r="HZW215" s="116"/>
      <c r="HZX215" s="116"/>
      <c r="HZY215" s="116"/>
      <c r="HZZ215" s="116"/>
      <c r="IAA215" s="116"/>
      <c r="IAB215" s="116"/>
      <c r="IAC215" s="116"/>
      <c r="IAD215" s="116"/>
      <c r="IAE215" s="116"/>
      <c r="IAF215" s="116"/>
      <c r="IAG215" s="116"/>
      <c r="IAH215" s="116"/>
      <c r="IAI215" s="116"/>
      <c r="IAJ215" s="116"/>
      <c r="IAK215" s="116"/>
      <c r="IAL215" s="116"/>
      <c r="IAM215" s="116"/>
      <c r="IAN215" s="116"/>
      <c r="IAO215" s="116"/>
      <c r="IAP215" s="116"/>
      <c r="IAQ215" s="116"/>
      <c r="IAR215" s="116"/>
      <c r="IAS215" s="116"/>
      <c r="IAT215" s="116"/>
      <c r="IAU215" s="116"/>
      <c r="IAV215" s="116"/>
      <c r="IAW215" s="116"/>
      <c r="IAX215" s="116"/>
      <c r="IAY215" s="116"/>
      <c r="IAZ215" s="116"/>
      <c r="IBA215" s="116"/>
      <c r="IBB215" s="116"/>
      <c r="IBC215" s="116"/>
      <c r="IBD215" s="116"/>
      <c r="IBE215" s="116"/>
      <c r="IBF215" s="116"/>
      <c r="IBG215" s="116"/>
      <c r="IBH215" s="116"/>
      <c r="IBI215" s="116"/>
      <c r="IBJ215" s="116"/>
      <c r="IBK215" s="116"/>
      <c r="IBL215" s="116"/>
      <c r="IBM215" s="116"/>
      <c r="IBN215" s="116"/>
      <c r="IBO215" s="116"/>
      <c r="IBP215" s="116"/>
      <c r="IBQ215" s="116"/>
      <c r="IBR215" s="116"/>
      <c r="IBS215" s="116"/>
      <c r="IBT215" s="116"/>
      <c r="IBU215" s="116"/>
      <c r="IBV215" s="116"/>
      <c r="IBW215" s="116"/>
      <c r="IBX215" s="116"/>
      <c r="IBY215" s="116"/>
      <c r="IBZ215" s="116"/>
      <c r="ICA215" s="116"/>
      <c r="ICB215" s="116"/>
      <c r="ICC215" s="116"/>
      <c r="ICD215" s="116"/>
      <c r="ICE215" s="116"/>
      <c r="ICF215" s="116"/>
      <c r="ICG215" s="116"/>
      <c r="ICH215" s="116"/>
      <c r="ICI215" s="116"/>
      <c r="ICJ215" s="116"/>
      <c r="ICK215" s="116"/>
      <c r="ICL215" s="116"/>
      <c r="ICM215" s="116"/>
      <c r="ICN215" s="116"/>
      <c r="ICO215" s="116"/>
      <c r="ICP215" s="116"/>
      <c r="ICQ215" s="116"/>
      <c r="ICR215" s="116"/>
      <c r="ICS215" s="116"/>
      <c r="ICT215" s="116"/>
      <c r="ICU215" s="116"/>
      <c r="ICV215" s="116"/>
      <c r="ICW215" s="116"/>
      <c r="ICX215" s="116"/>
      <c r="ICY215" s="116"/>
      <c r="ICZ215" s="116"/>
      <c r="IDA215" s="116"/>
      <c r="IDB215" s="116"/>
      <c r="IDC215" s="116"/>
      <c r="IDD215" s="116"/>
      <c r="IDE215" s="116"/>
      <c r="IDF215" s="116"/>
      <c r="IDG215" s="116"/>
      <c r="IDH215" s="116"/>
      <c r="IDI215" s="116"/>
      <c r="IDJ215" s="116"/>
      <c r="IDK215" s="116"/>
      <c r="IDL215" s="116"/>
      <c r="IDM215" s="116"/>
      <c r="IDN215" s="116"/>
      <c r="IDO215" s="116"/>
      <c r="IDP215" s="116"/>
      <c r="IDQ215" s="116"/>
      <c r="IDR215" s="116"/>
      <c r="IDS215" s="116"/>
      <c r="IDT215" s="116"/>
      <c r="IDU215" s="116"/>
      <c r="IDV215" s="116"/>
      <c r="IDW215" s="116"/>
      <c r="IDX215" s="116"/>
      <c r="IDY215" s="116"/>
      <c r="IDZ215" s="116"/>
      <c r="IEA215" s="116"/>
      <c r="IEB215" s="116"/>
      <c r="IEC215" s="116"/>
      <c r="IED215" s="116"/>
      <c r="IEE215" s="116"/>
      <c r="IEF215" s="116"/>
      <c r="IEG215" s="116"/>
      <c r="IEH215" s="116"/>
      <c r="IEI215" s="116"/>
      <c r="IEJ215" s="116"/>
      <c r="IEK215" s="116"/>
      <c r="IEL215" s="116"/>
      <c r="IEM215" s="116"/>
      <c r="IEN215" s="116"/>
      <c r="IEO215" s="116"/>
      <c r="IEP215" s="116"/>
      <c r="IEQ215" s="116"/>
      <c r="IER215" s="116"/>
      <c r="IES215" s="116"/>
      <c r="IET215" s="116"/>
      <c r="IEU215" s="116"/>
      <c r="IEV215" s="116"/>
      <c r="IEW215" s="116"/>
      <c r="IEX215" s="116"/>
      <c r="IEY215" s="116"/>
      <c r="IEZ215" s="116"/>
      <c r="IFA215" s="116"/>
      <c r="IFB215" s="116"/>
      <c r="IFC215" s="116"/>
      <c r="IFD215" s="116"/>
      <c r="IFE215" s="116"/>
      <c r="IFF215" s="116"/>
      <c r="IFG215" s="116"/>
      <c r="IFH215" s="116"/>
      <c r="IFI215" s="116"/>
      <c r="IFJ215" s="116"/>
      <c r="IFK215" s="116"/>
      <c r="IFL215" s="116"/>
      <c r="IFM215" s="116"/>
      <c r="IFN215" s="116"/>
      <c r="IFO215" s="116"/>
      <c r="IFP215" s="116"/>
      <c r="IFQ215" s="116"/>
      <c r="IFR215" s="116"/>
      <c r="IFS215" s="116"/>
      <c r="IFT215" s="116"/>
      <c r="IFU215" s="116"/>
      <c r="IFV215" s="116"/>
      <c r="IFW215" s="116"/>
      <c r="IFX215" s="116"/>
      <c r="IFY215" s="116"/>
      <c r="IFZ215" s="116"/>
      <c r="IGA215" s="116"/>
      <c r="IGB215" s="116"/>
      <c r="IGC215" s="116"/>
      <c r="IGD215" s="116"/>
      <c r="IGE215" s="116"/>
      <c r="IGF215" s="116"/>
      <c r="IGG215" s="116"/>
      <c r="IGH215" s="116"/>
      <c r="IGI215" s="116"/>
      <c r="IGJ215" s="116"/>
      <c r="IGK215" s="116"/>
      <c r="IGL215" s="116"/>
      <c r="IGM215" s="116"/>
      <c r="IGN215" s="116"/>
      <c r="IGO215" s="116"/>
      <c r="IGP215" s="116"/>
      <c r="IGQ215" s="116"/>
      <c r="IGR215" s="116"/>
      <c r="IGS215" s="116"/>
      <c r="IGT215" s="116"/>
      <c r="IGU215" s="116"/>
      <c r="IGV215" s="116"/>
      <c r="IGW215" s="116"/>
      <c r="IGX215" s="116"/>
      <c r="IGY215" s="116"/>
      <c r="IGZ215" s="116"/>
      <c r="IHA215" s="116"/>
      <c r="IHB215" s="116"/>
      <c r="IHC215" s="116"/>
      <c r="IHD215" s="116"/>
      <c r="IHE215" s="116"/>
      <c r="IHF215" s="116"/>
      <c r="IHG215" s="116"/>
      <c r="IHH215" s="116"/>
      <c r="IHI215" s="116"/>
      <c r="IHJ215" s="116"/>
      <c r="IHK215" s="116"/>
      <c r="IHL215" s="116"/>
      <c r="IHM215" s="116"/>
      <c r="IHN215" s="116"/>
      <c r="IHO215" s="116"/>
      <c r="IHP215" s="116"/>
      <c r="IHQ215" s="116"/>
      <c r="IHR215" s="116"/>
      <c r="IHS215" s="116"/>
      <c r="IHT215" s="116"/>
      <c r="IHU215" s="116"/>
      <c r="IHV215" s="116"/>
      <c r="IHW215" s="116"/>
      <c r="IHX215" s="116"/>
      <c r="IHY215" s="116"/>
      <c r="IHZ215" s="116"/>
      <c r="IIA215" s="116"/>
      <c r="IIB215" s="116"/>
      <c r="IIC215" s="116"/>
      <c r="IID215" s="116"/>
      <c r="IIE215" s="116"/>
      <c r="IIF215" s="116"/>
      <c r="IIG215" s="116"/>
      <c r="IIH215" s="116"/>
      <c r="III215" s="116"/>
      <c r="IIJ215" s="116"/>
      <c r="IIK215" s="116"/>
      <c r="IIL215" s="116"/>
      <c r="IIM215" s="116"/>
      <c r="IIN215" s="116"/>
      <c r="IIO215" s="116"/>
      <c r="IIP215" s="116"/>
      <c r="IIQ215" s="116"/>
      <c r="IIR215" s="116"/>
      <c r="IIS215" s="116"/>
      <c r="IIT215" s="116"/>
      <c r="IIU215" s="116"/>
      <c r="IIV215" s="116"/>
      <c r="IIW215" s="116"/>
      <c r="IIX215" s="116"/>
      <c r="IIY215" s="116"/>
      <c r="IIZ215" s="116"/>
      <c r="IJA215" s="116"/>
      <c r="IJB215" s="116"/>
      <c r="IJC215" s="116"/>
      <c r="IJD215" s="116"/>
      <c r="IJE215" s="116"/>
      <c r="IJF215" s="116"/>
      <c r="IJG215" s="116"/>
      <c r="IJH215" s="116"/>
      <c r="IJI215" s="116"/>
      <c r="IJJ215" s="116"/>
      <c r="IJK215" s="116"/>
      <c r="IJL215" s="116"/>
      <c r="IJM215" s="116"/>
      <c r="IJN215" s="116"/>
      <c r="IJO215" s="116"/>
      <c r="IJP215" s="116"/>
      <c r="IJQ215" s="116"/>
      <c r="IJR215" s="116"/>
      <c r="IJS215" s="116"/>
      <c r="IJT215" s="116"/>
      <c r="IJU215" s="116"/>
      <c r="IJV215" s="116"/>
      <c r="IJW215" s="116"/>
      <c r="IJX215" s="116"/>
      <c r="IJY215" s="116"/>
      <c r="IJZ215" s="116"/>
      <c r="IKA215" s="116"/>
      <c r="IKB215" s="116"/>
      <c r="IKC215" s="116"/>
      <c r="IKD215" s="116"/>
      <c r="IKE215" s="116"/>
      <c r="IKF215" s="116"/>
      <c r="IKG215" s="116"/>
      <c r="IKH215" s="116"/>
      <c r="IKI215" s="116"/>
      <c r="IKJ215" s="116"/>
      <c r="IKK215" s="116"/>
      <c r="IKL215" s="116"/>
      <c r="IKM215" s="116"/>
      <c r="IKN215" s="116"/>
      <c r="IKO215" s="116"/>
      <c r="IKP215" s="116"/>
      <c r="IKQ215" s="116"/>
      <c r="IKR215" s="116"/>
      <c r="IKS215" s="116"/>
      <c r="IKT215" s="116"/>
      <c r="IKU215" s="116"/>
      <c r="IKV215" s="116"/>
      <c r="IKW215" s="116"/>
      <c r="IKX215" s="116"/>
      <c r="IKY215" s="116"/>
      <c r="IKZ215" s="116"/>
      <c r="ILA215" s="116"/>
      <c r="ILB215" s="116"/>
      <c r="ILC215" s="116"/>
      <c r="ILD215" s="116"/>
      <c r="ILE215" s="116"/>
      <c r="ILF215" s="116"/>
      <c r="ILG215" s="116"/>
      <c r="ILH215" s="116"/>
      <c r="ILI215" s="116"/>
      <c r="ILJ215" s="116"/>
      <c r="ILK215" s="116"/>
      <c r="ILL215" s="116"/>
      <c r="ILM215" s="116"/>
      <c r="ILN215" s="116"/>
      <c r="ILO215" s="116"/>
      <c r="ILP215" s="116"/>
      <c r="ILQ215" s="116"/>
      <c r="ILR215" s="116"/>
      <c r="ILS215" s="116"/>
      <c r="ILT215" s="116"/>
      <c r="ILU215" s="116"/>
      <c r="ILV215" s="116"/>
      <c r="ILW215" s="116"/>
      <c r="ILX215" s="116"/>
      <c r="ILY215" s="116"/>
      <c r="ILZ215" s="116"/>
      <c r="IMA215" s="116"/>
      <c r="IMB215" s="116"/>
      <c r="IMC215" s="116"/>
      <c r="IMD215" s="116"/>
      <c r="IME215" s="116"/>
      <c r="IMF215" s="116"/>
      <c r="IMG215" s="116"/>
      <c r="IMH215" s="116"/>
      <c r="IMI215" s="116"/>
      <c r="IMJ215" s="116"/>
      <c r="IMK215" s="116"/>
      <c r="IML215" s="116"/>
      <c r="IMM215" s="116"/>
      <c r="IMN215" s="116"/>
      <c r="IMO215" s="116"/>
      <c r="IMP215" s="116"/>
      <c r="IMQ215" s="116"/>
      <c r="IMR215" s="116"/>
      <c r="IMS215" s="116"/>
      <c r="IMT215" s="116"/>
      <c r="IMU215" s="116"/>
      <c r="IMV215" s="116"/>
      <c r="IMW215" s="116"/>
      <c r="IMX215" s="116"/>
      <c r="IMY215" s="116"/>
      <c r="IMZ215" s="116"/>
      <c r="INA215" s="116"/>
      <c r="INB215" s="116"/>
      <c r="INC215" s="116"/>
      <c r="IND215" s="116"/>
      <c r="INE215" s="116"/>
      <c r="INF215" s="116"/>
      <c r="ING215" s="116"/>
      <c r="INH215" s="116"/>
      <c r="INI215" s="116"/>
      <c r="INJ215" s="116"/>
      <c r="INK215" s="116"/>
      <c r="INL215" s="116"/>
      <c r="INM215" s="116"/>
      <c r="INN215" s="116"/>
      <c r="INO215" s="116"/>
      <c r="INP215" s="116"/>
      <c r="INQ215" s="116"/>
      <c r="INR215" s="116"/>
      <c r="INS215" s="116"/>
      <c r="INT215" s="116"/>
      <c r="INU215" s="116"/>
      <c r="INV215" s="116"/>
      <c r="INW215" s="116"/>
      <c r="INX215" s="116"/>
      <c r="INY215" s="116"/>
      <c r="INZ215" s="116"/>
      <c r="IOA215" s="116"/>
      <c r="IOB215" s="116"/>
      <c r="IOC215" s="116"/>
      <c r="IOD215" s="116"/>
      <c r="IOE215" s="116"/>
      <c r="IOF215" s="116"/>
      <c r="IOG215" s="116"/>
      <c r="IOH215" s="116"/>
      <c r="IOI215" s="116"/>
      <c r="IOJ215" s="116"/>
      <c r="IOK215" s="116"/>
      <c r="IOL215" s="116"/>
      <c r="IOM215" s="116"/>
      <c r="ION215" s="116"/>
      <c r="IOO215" s="116"/>
      <c r="IOP215" s="116"/>
      <c r="IOQ215" s="116"/>
      <c r="IOR215" s="116"/>
      <c r="IOS215" s="116"/>
      <c r="IOT215" s="116"/>
      <c r="IOU215" s="116"/>
      <c r="IOV215" s="116"/>
      <c r="IOW215" s="116"/>
      <c r="IOX215" s="116"/>
      <c r="IOY215" s="116"/>
      <c r="IOZ215" s="116"/>
      <c r="IPA215" s="116"/>
      <c r="IPB215" s="116"/>
      <c r="IPC215" s="116"/>
      <c r="IPD215" s="116"/>
      <c r="IPE215" s="116"/>
      <c r="IPF215" s="116"/>
      <c r="IPG215" s="116"/>
      <c r="IPH215" s="116"/>
      <c r="IPI215" s="116"/>
      <c r="IPJ215" s="116"/>
      <c r="IPK215" s="116"/>
      <c r="IPL215" s="116"/>
      <c r="IPM215" s="116"/>
      <c r="IPN215" s="116"/>
      <c r="IPO215" s="116"/>
      <c r="IPP215" s="116"/>
      <c r="IPQ215" s="116"/>
      <c r="IPR215" s="116"/>
      <c r="IPS215" s="116"/>
      <c r="IPT215" s="116"/>
      <c r="IPU215" s="116"/>
      <c r="IPV215" s="116"/>
      <c r="IPW215" s="116"/>
      <c r="IPX215" s="116"/>
      <c r="IPY215" s="116"/>
      <c r="IPZ215" s="116"/>
      <c r="IQA215" s="116"/>
      <c r="IQB215" s="116"/>
      <c r="IQC215" s="116"/>
      <c r="IQD215" s="116"/>
      <c r="IQE215" s="116"/>
      <c r="IQF215" s="116"/>
      <c r="IQG215" s="116"/>
      <c r="IQH215" s="116"/>
      <c r="IQI215" s="116"/>
      <c r="IQJ215" s="116"/>
      <c r="IQK215" s="116"/>
      <c r="IQL215" s="116"/>
      <c r="IQM215" s="116"/>
      <c r="IQN215" s="116"/>
      <c r="IQO215" s="116"/>
      <c r="IQP215" s="116"/>
      <c r="IQQ215" s="116"/>
      <c r="IQR215" s="116"/>
      <c r="IQS215" s="116"/>
      <c r="IQT215" s="116"/>
      <c r="IQU215" s="116"/>
      <c r="IQV215" s="116"/>
      <c r="IQW215" s="116"/>
      <c r="IQX215" s="116"/>
      <c r="IQY215" s="116"/>
      <c r="IQZ215" s="116"/>
      <c r="IRA215" s="116"/>
      <c r="IRB215" s="116"/>
      <c r="IRC215" s="116"/>
      <c r="IRD215" s="116"/>
      <c r="IRE215" s="116"/>
      <c r="IRF215" s="116"/>
      <c r="IRG215" s="116"/>
      <c r="IRH215" s="116"/>
      <c r="IRI215" s="116"/>
      <c r="IRJ215" s="116"/>
      <c r="IRK215" s="116"/>
      <c r="IRL215" s="116"/>
      <c r="IRM215" s="116"/>
      <c r="IRN215" s="116"/>
      <c r="IRO215" s="116"/>
      <c r="IRP215" s="116"/>
      <c r="IRQ215" s="116"/>
      <c r="IRR215" s="116"/>
      <c r="IRS215" s="116"/>
      <c r="IRT215" s="116"/>
      <c r="IRU215" s="116"/>
      <c r="IRV215" s="116"/>
      <c r="IRW215" s="116"/>
      <c r="IRX215" s="116"/>
      <c r="IRY215" s="116"/>
      <c r="IRZ215" s="116"/>
      <c r="ISA215" s="116"/>
      <c r="ISB215" s="116"/>
      <c r="ISC215" s="116"/>
      <c r="ISD215" s="116"/>
      <c r="ISE215" s="116"/>
      <c r="ISF215" s="116"/>
      <c r="ISG215" s="116"/>
      <c r="ISH215" s="116"/>
      <c r="ISI215" s="116"/>
      <c r="ISJ215" s="116"/>
      <c r="ISK215" s="116"/>
      <c r="ISL215" s="116"/>
      <c r="ISM215" s="116"/>
      <c r="ISN215" s="116"/>
      <c r="ISO215" s="116"/>
      <c r="ISP215" s="116"/>
      <c r="ISQ215" s="116"/>
      <c r="ISR215" s="116"/>
      <c r="ISS215" s="116"/>
      <c r="IST215" s="116"/>
      <c r="ISU215" s="116"/>
      <c r="ISV215" s="116"/>
      <c r="ISW215" s="116"/>
      <c r="ISX215" s="116"/>
      <c r="ISY215" s="116"/>
      <c r="ISZ215" s="116"/>
      <c r="ITA215" s="116"/>
      <c r="ITB215" s="116"/>
      <c r="ITC215" s="116"/>
      <c r="ITD215" s="116"/>
      <c r="ITE215" s="116"/>
      <c r="ITF215" s="116"/>
      <c r="ITG215" s="116"/>
      <c r="ITH215" s="116"/>
      <c r="ITI215" s="116"/>
      <c r="ITJ215" s="116"/>
      <c r="ITK215" s="116"/>
      <c r="ITL215" s="116"/>
      <c r="ITM215" s="116"/>
      <c r="ITN215" s="116"/>
      <c r="ITO215" s="116"/>
      <c r="ITP215" s="116"/>
      <c r="ITQ215" s="116"/>
      <c r="ITR215" s="116"/>
      <c r="ITS215" s="116"/>
      <c r="ITT215" s="116"/>
      <c r="ITU215" s="116"/>
      <c r="ITV215" s="116"/>
      <c r="ITW215" s="116"/>
      <c r="ITX215" s="116"/>
      <c r="ITY215" s="116"/>
      <c r="ITZ215" s="116"/>
      <c r="IUA215" s="116"/>
      <c r="IUB215" s="116"/>
      <c r="IUC215" s="116"/>
      <c r="IUD215" s="116"/>
      <c r="IUE215" s="116"/>
      <c r="IUF215" s="116"/>
      <c r="IUG215" s="116"/>
      <c r="IUH215" s="116"/>
      <c r="IUI215" s="116"/>
      <c r="IUJ215" s="116"/>
      <c r="IUK215" s="116"/>
      <c r="IUL215" s="116"/>
      <c r="IUM215" s="116"/>
      <c r="IUN215" s="116"/>
      <c r="IUO215" s="116"/>
      <c r="IUP215" s="116"/>
      <c r="IUQ215" s="116"/>
      <c r="IUR215" s="116"/>
      <c r="IUS215" s="116"/>
      <c r="IUT215" s="116"/>
      <c r="IUU215" s="116"/>
      <c r="IUV215" s="116"/>
      <c r="IUW215" s="116"/>
      <c r="IUX215" s="116"/>
      <c r="IUY215" s="116"/>
      <c r="IUZ215" s="116"/>
      <c r="IVA215" s="116"/>
      <c r="IVB215" s="116"/>
      <c r="IVC215" s="116"/>
      <c r="IVD215" s="116"/>
      <c r="IVE215" s="116"/>
      <c r="IVF215" s="116"/>
      <c r="IVG215" s="116"/>
      <c r="IVH215" s="116"/>
      <c r="IVI215" s="116"/>
      <c r="IVJ215" s="116"/>
      <c r="IVK215" s="116"/>
      <c r="IVL215" s="116"/>
      <c r="IVM215" s="116"/>
      <c r="IVN215" s="116"/>
      <c r="IVO215" s="116"/>
      <c r="IVP215" s="116"/>
      <c r="IVQ215" s="116"/>
      <c r="IVR215" s="116"/>
      <c r="IVS215" s="116"/>
      <c r="IVT215" s="116"/>
      <c r="IVU215" s="116"/>
      <c r="IVV215" s="116"/>
      <c r="IVW215" s="116"/>
      <c r="IVX215" s="116"/>
      <c r="IVY215" s="116"/>
      <c r="IVZ215" s="116"/>
      <c r="IWA215" s="116"/>
      <c r="IWB215" s="116"/>
      <c r="IWC215" s="116"/>
      <c r="IWD215" s="116"/>
      <c r="IWE215" s="116"/>
      <c r="IWF215" s="116"/>
      <c r="IWG215" s="116"/>
      <c r="IWH215" s="116"/>
      <c r="IWI215" s="116"/>
      <c r="IWJ215" s="116"/>
      <c r="IWK215" s="116"/>
      <c r="IWL215" s="116"/>
      <c r="IWM215" s="116"/>
      <c r="IWN215" s="116"/>
      <c r="IWO215" s="116"/>
      <c r="IWP215" s="116"/>
      <c r="IWQ215" s="116"/>
      <c r="IWR215" s="116"/>
      <c r="IWS215" s="116"/>
      <c r="IWT215" s="116"/>
      <c r="IWU215" s="116"/>
      <c r="IWV215" s="116"/>
      <c r="IWW215" s="116"/>
      <c r="IWX215" s="116"/>
      <c r="IWY215" s="116"/>
      <c r="IWZ215" s="116"/>
      <c r="IXA215" s="116"/>
      <c r="IXB215" s="116"/>
      <c r="IXC215" s="116"/>
      <c r="IXD215" s="116"/>
      <c r="IXE215" s="116"/>
      <c r="IXF215" s="116"/>
      <c r="IXG215" s="116"/>
      <c r="IXH215" s="116"/>
      <c r="IXI215" s="116"/>
      <c r="IXJ215" s="116"/>
      <c r="IXK215" s="116"/>
      <c r="IXL215" s="116"/>
      <c r="IXM215" s="116"/>
      <c r="IXN215" s="116"/>
      <c r="IXO215" s="116"/>
      <c r="IXP215" s="116"/>
      <c r="IXQ215" s="116"/>
      <c r="IXR215" s="116"/>
      <c r="IXS215" s="116"/>
      <c r="IXT215" s="116"/>
      <c r="IXU215" s="116"/>
      <c r="IXV215" s="116"/>
      <c r="IXW215" s="116"/>
      <c r="IXX215" s="116"/>
      <c r="IXY215" s="116"/>
      <c r="IXZ215" s="116"/>
      <c r="IYA215" s="116"/>
      <c r="IYB215" s="116"/>
      <c r="IYC215" s="116"/>
      <c r="IYD215" s="116"/>
      <c r="IYE215" s="116"/>
      <c r="IYF215" s="116"/>
      <c r="IYG215" s="116"/>
      <c r="IYH215" s="116"/>
      <c r="IYI215" s="116"/>
      <c r="IYJ215" s="116"/>
      <c r="IYK215" s="116"/>
      <c r="IYL215" s="116"/>
      <c r="IYM215" s="116"/>
      <c r="IYN215" s="116"/>
      <c r="IYO215" s="116"/>
      <c r="IYP215" s="116"/>
      <c r="IYQ215" s="116"/>
      <c r="IYR215" s="116"/>
      <c r="IYS215" s="116"/>
      <c r="IYT215" s="116"/>
      <c r="IYU215" s="116"/>
      <c r="IYV215" s="116"/>
      <c r="IYW215" s="116"/>
      <c r="IYX215" s="116"/>
      <c r="IYY215" s="116"/>
      <c r="IYZ215" s="116"/>
      <c r="IZA215" s="116"/>
      <c r="IZB215" s="116"/>
      <c r="IZC215" s="116"/>
      <c r="IZD215" s="116"/>
      <c r="IZE215" s="116"/>
      <c r="IZF215" s="116"/>
      <c r="IZG215" s="116"/>
      <c r="IZH215" s="116"/>
      <c r="IZI215" s="116"/>
      <c r="IZJ215" s="116"/>
      <c r="IZK215" s="116"/>
      <c r="IZL215" s="116"/>
      <c r="IZM215" s="116"/>
      <c r="IZN215" s="116"/>
      <c r="IZO215" s="116"/>
      <c r="IZP215" s="116"/>
      <c r="IZQ215" s="116"/>
      <c r="IZR215" s="116"/>
      <c r="IZS215" s="116"/>
      <c r="IZT215" s="116"/>
      <c r="IZU215" s="116"/>
      <c r="IZV215" s="116"/>
      <c r="IZW215" s="116"/>
      <c r="IZX215" s="116"/>
      <c r="IZY215" s="116"/>
      <c r="IZZ215" s="116"/>
      <c r="JAA215" s="116"/>
      <c r="JAB215" s="116"/>
      <c r="JAC215" s="116"/>
      <c r="JAD215" s="116"/>
      <c r="JAE215" s="116"/>
      <c r="JAF215" s="116"/>
      <c r="JAG215" s="116"/>
      <c r="JAH215" s="116"/>
      <c r="JAI215" s="116"/>
      <c r="JAJ215" s="116"/>
      <c r="JAK215" s="116"/>
      <c r="JAL215" s="116"/>
      <c r="JAM215" s="116"/>
      <c r="JAN215" s="116"/>
      <c r="JAO215" s="116"/>
      <c r="JAP215" s="116"/>
      <c r="JAQ215" s="116"/>
      <c r="JAR215" s="116"/>
      <c r="JAS215" s="116"/>
      <c r="JAT215" s="116"/>
      <c r="JAU215" s="116"/>
      <c r="JAV215" s="116"/>
      <c r="JAW215" s="116"/>
      <c r="JAX215" s="116"/>
      <c r="JAY215" s="116"/>
      <c r="JAZ215" s="116"/>
      <c r="JBA215" s="116"/>
      <c r="JBB215" s="116"/>
      <c r="JBC215" s="116"/>
      <c r="JBD215" s="116"/>
      <c r="JBE215" s="116"/>
      <c r="JBF215" s="116"/>
      <c r="JBG215" s="116"/>
      <c r="JBH215" s="116"/>
      <c r="JBI215" s="116"/>
      <c r="JBJ215" s="116"/>
      <c r="JBK215" s="116"/>
      <c r="JBL215" s="116"/>
      <c r="JBM215" s="116"/>
      <c r="JBN215" s="116"/>
      <c r="JBO215" s="116"/>
      <c r="JBP215" s="116"/>
      <c r="JBQ215" s="116"/>
      <c r="JBR215" s="116"/>
      <c r="JBS215" s="116"/>
      <c r="JBT215" s="116"/>
      <c r="JBU215" s="116"/>
      <c r="JBV215" s="116"/>
      <c r="JBW215" s="116"/>
      <c r="JBX215" s="116"/>
      <c r="JBY215" s="116"/>
      <c r="JBZ215" s="116"/>
      <c r="JCA215" s="116"/>
      <c r="JCB215" s="116"/>
      <c r="JCC215" s="116"/>
      <c r="JCD215" s="116"/>
      <c r="JCE215" s="116"/>
      <c r="JCF215" s="116"/>
      <c r="JCG215" s="116"/>
      <c r="JCH215" s="116"/>
      <c r="JCI215" s="116"/>
      <c r="JCJ215" s="116"/>
      <c r="JCK215" s="116"/>
      <c r="JCL215" s="116"/>
      <c r="JCM215" s="116"/>
      <c r="JCN215" s="116"/>
      <c r="JCO215" s="116"/>
      <c r="JCP215" s="116"/>
      <c r="JCQ215" s="116"/>
      <c r="JCR215" s="116"/>
      <c r="JCS215" s="116"/>
      <c r="JCT215" s="116"/>
      <c r="JCU215" s="116"/>
      <c r="JCV215" s="116"/>
      <c r="JCW215" s="116"/>
      <c r="JCX215" s="116"/>
      <c r="JCY215" s="116"/>
      <c r="JCZ215" s="116"/>
      <c r="JDA215" s="116"/>
      <c r="JDB215" s="116"/>
      <c r="JDC215" s="116"/>
      <c r="JDD215" s="116"/>
      <c r="JDE215" s="116"/>
      <c r="JDF215" s="116"/>
      <c r="JDG215" s="116"/>
      <c r="JDH215" s="116"/>
      <c r="JDI215" s="116"/>
      <c r="JDJ215" s="116"/>
      <c r="JDK215" s="116"/>
      <c r="JDL215" s="116"/>
      <c r="JDM215" s="116"/>
      <c r="JDN215" s="116"/>
      <c r="JDO215" s="116"/>
      <c r="JDP215" s="116"/>
      <c r="JDQ215" s="116"/>
      <c r="JDR215" s="116"/>
      <c r="JDS215" s="116"/>
      <c r="JDT215" s="116"/>
      <c r="JDU215" s="116"/>
      <c r="JDV215" s="116"/>
      <c r="JDW215" s="116"/>
      <c r="JDX215" s="116"/>
      <c r="JDY215" s="116"/>
      <c r="JDZ215" s="116"/>
      <c r="JEA215" s="116"/>
      <c r="JEB215" s="116"/>
      <c r="JEC215" s="116"/>
      <c r="JED215" s="116"/>
      <c r="JEE215" s="116"/>
      <c r="JEF215" s="116"/>
      <c r="JEG215" s="116"/>
      <c r="JEH215" s="116"/>
      <c r="JEI215" s="116"/>
      <c r="JEJ215" s="116"/>
      <c r="JEK215" s="116"/>
      <c r="JEL215" s="116"/>
      <c r="JEM215" s="116"/>
      <c r="JEN215" s="116"/>
      <c r="JEO215" s="116"/>
      <c r="JEP215" s="116"/>
      <c r="JEQ215" s="116"/>
      <c r="JER215" s="116"/>
      <c r="JES215" s="116"/>
      <c r="JET215" s="116"/>
      <c r="JEU215" s="116"/>
      <c r="JEV215" s="116"/>
      <c r="JEW215" s="116"/>
      <c r="JEX215" s="116"/>
      <c r="JEY215" s="116"/>
      <c r="JEZ215" s="116"/>
      <c r="JFA215" s="116"/>
      <c r="JFB215" s="116"/>
      <c r="JFC215" s="116"/>
      <c r="JFD215" s="116"/>
      <c r="JFE215" s="116"/>
      <c r="JFF215" s="116"/>
      <c r="JFG215" s="116"/>
      <c r="JFH215" s="116"/>
      <c r="JFI215" s="116"/>
      <c r="JFJ215" s="116"/>
      <c r="JFK215" s="116"/>
      <c r="JFL215" s="116"/>
      <c r="JFM215" s="116"/>
      <c r="JFN215" s="116"/>
      <c r="JFO215" s="116"/>
      <c r="JFP215" s="116"/>
      <c r="JFQ215" s="116"/>
      <c r="JFR215" s="116"/>
      <c r="JFS215" s="116"/>
      <c r="JFT215" s="116"/>
      <c r="JFU215" s="116"/>
      <c r="JFV215" s="116"/>
      <c r="JFW215" s="116"/>
      <c r="JFX215" s="116"/>
      <c r="JFY215" s="116"/>
      <c r="JFZ215" s="116"/>
      <c r="JGA215" s="116"/>
      <c r="JGB215" s="116"/>
      <c r="JGC215" s="116"/>
      <c r="JGD215" s="116"/>
      <c r="JGE215" s="116"/>
      <c r="JGF215" s="116"/>
      <c r="JGG215" s="116"/>
      <c r="JGH215" s="116"/>
      <c r="JGI215" s="116"/>
      <c r="JGJ215" s="116"/>
      <c r="JGK215" s="116"/>
      <c r="JGL215" s="116"/>
      <c r="JGM215" s="116"/>
      <c r="JGN215" s="116"/>
      <c r="JGO215" s="116"/>
      <c r="JGP215" s="116"/>
      <c r="JGQ215" s="116"/>
      <c r="JGR215" s="116"/>
      <c r="JGS215" s="116"/>
      <c r="JGT215" s="116"/>
      <c r="JGU215" s="116"/>
      <c r="JGV215" s="116"/>
      <c r="JGW215" s="116"/>
      <c r="JGX215" s="116"/>
      <c r="JGY215" s="116"/>
      <c r="JGZ215" s="116"/>
      <c r="JHA215" s="116"/>
      <c r="JHB215" s="116"/>
      <c r="JHC215" s="116"/>
      <c r="JHD215" s="116"/>
      <c r="JHE215" s="116"/>
      <c r="JHF215" s="116"/>
      <c r="JHG215" s="116"/>
      <c r="JHH215" s="116"/>
      <c r="JHI215" s="116"/>
      <c r="JHJ215" s="116"/>
      <c r="JHK215" s="116"/>
      <c r="JHL215" s="116"/>
      <c r="JHM215" s="116"/>
      <c r="JHN215" s="116"/>
      <c r="JHO215" s="116"/>
      <c r="JHP215" s="116"/>
      <c r="JHQ215" s="116"/>
      <c r="JHR215" s="116"/>
      <c r="JHS215" s="116"/>
      <c r="JHT215" s="116"/>
      <c r="JHU215" s="116"/>
      <c r="JHV215" s="116"/>
      <c r="JHW215" s="116"/>
      <c r="JHX215" s="116"/>
      <c r="JHY215" s="116"/>
      <c r="JHZ215" s="116"/>
      <c r="JIA215" s="116"/>
      <c r="JIB215" s="116"/>
      <c r="JIC215" s="116"/>
      <c r="JID215" s="116"/>
      <c r="JIE215" s="116"/>
      <c r="JIF215" s="116"/>
      <c r="JIG215" s="116"/>
      <c r="JIH215" s="116"/>
      <c r="JII215" s="116"/>
      <c r="JIJ215" s="116"/>
      <c r="JIK215" s="116"/>
      <c r="JIL215" s="116"/>
      <c r="JIM215" s="116"/>
      <c r="JIN215" s="116"/>
      <c r="JIO215" s="116"/>
      <c r="JIP215" s="116"/>
      <c r="JIQ215" s="116"/>
      <c r="JIR215" s="116"/>
      <c r="JIS215" s="116"/>
      <c r="JIT215" s="116"/>
      <c r="JIU215" s="116"/>
      <c r="JIV215" s="116"/>
      <c r="JIW215" s="116"/>
      <c r="JIX215" s="116"/>
      <c r="JIY215" s="116"/>
      <c r="JIZ215" s="116"/>
      <c r="JJA215" s="116"/>
      <c r="JJB215" s="116"/>
      <c r="JJC215" s="116"/>
      <c r="JJD215" s="116"/>
      <c r="JJE215" s="116"/>
      <c r="JJF215" s="116"/>
      <c r="JJG215" s="116"/>
      <c r="JJH215" s="116"/>
      <c r="JJI215" s="116"/>
      <c r="JJJ215" s="116"/>
      <c r="JJK215" s="116"/>
      <c r="JJL215" s="116"/>
      <c r="JJM215" s="116"/>
      <c r="JJN215" s="116"/>
      <c r="JJO215" s="116"/>
      <c r="JJP215" s="116"/>
      <c r="JJQ215" s="116"/>
      <c r="JJR215" s="116"/>
      <c r="JJS215" s="116"/>
      <c r="JJT215" s="116"/>
      <c r="JJU215" s="116"/>
      <c r="JJV215" s="116"/>
      <c r="JJW215" s="116"/>
      <c r="JJX215" s="116"/>
      <c r="JJY215" s="116"/>
      <c r="JJZ215" s="116"/>
      <c r="JKA215" s="116"/>
      <c r="JKB215" s="116"/>
      <c r="JKC215" s="116"/>
      <c r="JKD215" s="116"/>
      <c r="JKE215" s="116"/>
      <c r="JKF215" s="116"/>
      <c r="JKG215" s="116"/>
      <c r="JKH215" s="116"/>
      <c r="JKI215" s="116"/>
      <c r="JKJ215" s="116"/>
      <c r="JKK215" s="116"/>
      <c r="JKL215" s="116"/>
      <c r="JKM215" s="116"/>
      <c r="JKN215" s="116"/>
      <c r="JKO215" s="116"/>
      <c r="JKP215" s="116"/>
      <c r="JKQ215" s="116"/>
      <c r="JKR215" s="116"/>
      <c r="JKS215" s="116"/>
      <c r="JKT215" s="116"/>
      <c r="JKU215" s="116"/>
      <c r="JKV215" s="116"/>
      <c r="JKW215" s="116"/>
      <c r="JKX215" s="116"/>
      <c r="JKY215" s="116"/>
      <c r="JKZ215" s="116"/>
      <c r="JLA215" s="116"/>
      <c r="JLB215" s="116"/>
      <c r="JLC215" s="116"/>
      <c r="JLD215" s="116"/>
      <c r="JLE215" s="116"/>
      <c r="JLF215" s="116"/>
      <c r="JLG215" s="116"/>
      <c r="JLH215" s="116"/>
      <c r="JLI215" s="116"/>
      <c r="JLJ215" s="116"/>
      <c r="JLK215" s="116"/>
      <c r="JLL215" s="116"/>
      <c r="JLM215" s="116"/>
      <c r="JLN215" s="116"/>
      <c r="JLO215" s="116"/>
      <c r="JLP215" s="116"/>
      <c r="JLQ215" s="116"/>
      <c r="JLR215" s="116"/>
      <c r="JLS215" s="116"/>
      <c r="JLT215" s="116"/>
      <c r="JLU215" s="116"/>
      <c r="JLV215" s="116"/>
      <c r="JLW215" s="116"/>
      <c r="JLX215" s="116"/>
      <c r="JLY215" s="116"/>
      <c r="JLZ215" s="116"/>
      <c r="JMA215" s="116"/>
      <c r="JMB215" s="116"/>
      <c r="JMC215" s="116"/>
      <c r="JMD215" s="116"/>
      <c r="JME215" s="116"/>
      <c r="JMF215" s="116"/>
      <c r="JMG215" s="116"/>
      <c r="JMH215" s="116"/>
      <c r="JMI215" s="116"/>
      <c r="JMJ215" s="116"/>
      <c r="JMK215" s="116"/>
      <c r="JML215" s="116"/>
      <c r="JMM215" s="116"/>
      <c r="JMN215" s="116"/>
      <c r="JMO215" s="116"/>
      <c r="JMP215" s="116"/>
      <c r="JMQ215" s="116"/>
      <c r="JMR215" s="116"/>
      <c r="JMS215" s="116"/>
      <c r="JMT215" s="116"/>
      <c r="JMU215" s="116"/>
      <c r="JMV215" s="116"/>
      <c r="JMW215" s="116"/>
      <c r="JMX215" s="116"/>
      <c r="JMY215" s="116"/>
      <c r="JMZ215" s="116"/>
      <c r="JNA215" s="116"/>
      <c r="JNB215" s="116"/>
      <c r="JNC215" s="116"/>
      <c r="JND215" s="116"/>
      <c r="JNE215" s="116"/>
      <c r="JNF215" s="116"/>
      <c r="JNG215" s="116"/>
      <c r="JNH215" s="116"/>
      <c r="JNI215" s="116"/>
      <c r="JNJ215" s="116"/>
      <c r="JNK215" s="116"/>
      <c r="JNL215" s="116"/>
      <c r="JNM215" s="116"/>
      <c r="JNN215" s="116"/>
      <c r="JNO215" s="116"/>
      <c r="JNP215" s="116"/>
      <c r="JNQ215" s="116"/>
      <c r="JNR215" s="116"/>
      <c r="JNS215" s="116"/>
      <c r="JNT215" s="116"/>
      <c r="JNU215" s="116"/>
      <c r="JNV215" s="116"/>
      <c r="JNW215" s="116"/>
      <c r="JNX215" s="116"/>
      <c r="JNY215" s="116"/>
      <c r="JNZ215" s="116"/>
      <c r="JOA215" s="116"/>
      <c r="JOB215" s="116"/>
      <c r="JOC215" s="116"/>
      <c r="JOD215" s="116"/>
      <c r="JOE215" s="116"/>
      <c r="JOF215" s="116"/>
      <c r="JOG215" s="116"/>
      <c r="JOH215" s="116"/>
      <c r="JOI215" s="116"/>
      <c r="JOJ215" s="116"/>
      <c r="JOK215" s="116"/>
      <c r="JOL215" s="116"/>
      <c r="JOM215" s="116"/>
      <c r="JON215" s="116"/>
      <c r="JOO215" s="116"/>
      <c r="JOP215" s="116"/>
      <c r="JOQ215" s="116"/>
      <c r="JOR215" s="116"/>
      <c r="JOS215" s="116"/>
      <c r="JOT215" s="116"/>
      <c r="JOU215" s="116"/>
      <c r="JOV215" s="116"/>
      <c r="JOW215" s="116"/>
      <c r="JOX215" s="116"/>
      <c r="JOY215" s="116"/>
      <c r="JOZ215" s="116"/>
      <c r="JPA215" s="116"/>
      <c r="JPB215" s="116"/>
      <c r="JPC215" s="116"/>
      <c r="JPD215" s="116"/>
      <c r="JPE215" s="116"/>
      <c r="JPF215" s="116"/>
      <c r="JPG215" s="116"/>
      <c r="JPH215" s="116"/>
      <c r="JPI215" s="116"/>
      <c r="JPJ215" s="116"/>
      <c r="JPK215" s="116"/>
      <c r="JPL215" s="116"/>
      <c r="JPM215" s="116"/>
      <c r="JPN215" s="116"/>
      <c r="JPO215" s="116"/>
      <c r="JPP215" s="116"/>
      <c r="JPQ215" s="116"/>
      <c r="JPR215" s="116"/>
      <c r="JPS215" s="116"/>
      <c r="JPT215" s="116"/>
      <c r="JPU215" s="116"/>
      <c r="JPV215" s="116"/>
      <c r="JPW215" s="116"/>
      <c r="JPX215" s="116"/>
      <c r="JPY215" s="116"/>
      <c r="JPZ215" s="116"/>
      <c r="JQA215" s="116"/>
      <c r="JQB215" s="116"/>
      <c r="JQC215" s="116"/>
      <c r="JQD215" s="116"/>
      <c r="JQE215" s="116"/>
      <c r="JQF215" s="116"/>
      <c r="JQG215" s="116"/>
      <c r="JQH215" s="116"/>
      <c r="JQI215" s="116"/>
      <c r="JQJ215" s="116"/>
      <c r="JQK215" s="116"/>
      <c r="JQL215" s="116"/>
      <c r="JQM215" s="116"/>
      <c r="JQN215" s="116"/>
      <c r="JQO215" s="116"/>
      <c r="JQP215" s="116"/>
      <c r="JQQ215" s="116"/>
      <c r="JQR215" s="116"/>
      <c r="JQS215" s="116"/>
      <c r="JQT215" s="116"/>
      <c r="JQU215" s="116"/>
      <c r="JQV215" s="116"/>
      <c r="JQW215" s="116"/>
      <c r="JQX215" s="116"/>
      <c r="JQY215" s="116"/>
      <c r="JQZ215" s="116"/>
      <c r="JRA215" s="116"/>
      <c r="JRB215" s="116"/>
      <c r="JRC215" s="116"/>
      <c r="JRD215" s="116"/>
      <c r="JRE215" s="116"/>
      <c r="JRF215" s="116"/>
      <c r="JRG215" s="116"/>
      <c r="JRH215" s="116"/>
      <c r="JRI215" s="116"/>
      <c r="JRJ215" s="116"/>
      <c r="JRK215" s="116"/>
      <c r="JRL215" s="116"/>
      <c r="JRM215" s="116"/>
      <c r="JRN215" s="116"/>
      <c r="JRO215" s="116"/>
      <c r="JRP215" s="116"/>
      <c r="JRQ215" s="116"/>
      <c r="JRR215" s="116"/>
      <c r="JRS215" s="116"/>
      <c r="JRT215" s="116"/>
      <c r="JRU215" s="116"/>
      <c r="JRV215" s="116"/>
      <c r="JRW215" s="116"/>
      <c r="JRX215" s="116"/>
      <c r="JRY215" s="116"/>
      <c r="JRZ215" s="116"/>
      <c r="JSA215" s="116"/>
      <c r="JSB215" s="116"/>
      <c r="JSC215" s="116"/>
      <c r="JSD215" s="116"/>
      <c r="JSE215" s="116"/>
      <c r="JSF215" s="116"/>
      <c r="JSG215" s="116"/>
      <c r="JSH215" s="116"/>
      <c r="JSI215" s="116"/>
      <c r="JSJ215" s="116"/>
      <c r="JSK215" s="116"/>
      <c r="JSL215" s="116"/>
      <c r="JSM215" s="116"/>
      <c r="JSN215" s="116"/>
      <c r="JSO215" s="116"/>
      <c r="JSP215" s="116"/>
      <c r="JSQ215" s="116"/>
      <c r="JSR215" s="116"/>
      <c r="JSS215" s="116"/>
      <c r="JST215" s="116"/>
      <c r="JSU215" s="116"/>
      <c r="JSV215" s="116"/>
      <c r="JSW215" s="116"/>
      <c r="JSX215" s="116"/>
      <c r="JSY215" s="116"/>
      <c r="JSZ215" s="116"/>
      <c r="JTA215" s="116"/>
      <c r="JTB215" s="116"/>
      <c r="JTC215" s="116"/>
      <c r="JTD215" s="116"/>
      <c r="JTE215" s="116"/>
      <c r="JTF215" s="116"/>
      <c r="JTG215" s="116"/>
      <c r="JTH215" s="116"/>
      <c r="JTI215" s="116"/>
      <c r="JTJ215" s="116"/>
      <c r="JTK215" s="116"/>
      <c r="JTL215" s="116"/>
      <c r="JTM215" s="116"/>
      <c r="JTN215" s="116"/>
      <c r="JTO215" s="116"/>
      <c r="JTP215" s="116"/>
      <c r="JTQ215" s="116"/>
      <c r="JTR215" s="116"/>
      <c r="JTS215" s="116"/>
      <c r="JTT215" s="116"/>
      <c r="JTU215" s="116"/>
      <c r="JTV215" s="116"/>
      <c r="JTW215" s="116"/>
      <c r="JTX215" s="116"/>
      <c r="JTY215" s="116"/>
      <c r="JTZ215" s="116"/>
      <c r="JUA215" s="116"/>
      <c r="JUB215" s="116"/>
      <c r="JUC215" s="116"/>
      <c r="JUD215" s="116"/>
      <c r="JUE215" s="116"/>
      <c r="JUF215" s="116"/>
      <c r="JUG215" s="116"/>
      <c r="JUH215" s="116"/>
      <c r="JUI215" s="116"/>
      <c r="JUJ215" s="116"/>
      <c r="JUK215" s="116"/>
      <c r="JUL215" s="116"/>
      <c r="JUM215" s="116"/>
      <c r="JUN215" s="116"/>
      <c r="JUO215" s="116"/>
      <c r="JUP215" s="116"/>
      <c r="JUQ215" s="116"/>
      <c r="JUR215" s="116"/>
      <c r="JUS215" s="116"/>
      <c r="JUT215" s="116"/>
      <c r="JUU215" s="116"/>
      <c r="JUV215" s="116"/>
      <c r="JUW215" s="116"/>
      <c r="JUX215" s="116"/>
      <c r="JUY215" s="116"/>
      <c r="JUZ215" s="116"/>
      <c r="JVA215" s="116"/>
      <c r="JVB215" s="116"/>
      <c r="JVC215" s="116"/>
      <c r="JVD215" s="116"/>
      <c r="JVE215" s="116"/>
      <c r="JVF215" s="116"/>
      <c r="JVG215" s="116"/>
      <c r="JVH215" s="116"/>
      <c r="JVI215" s="116"/>
      <c r="JVJ215" s="116"/>
      <c r="JVK215" s="116"/>
      <c r="JVL215" s="116"/>
      <c r="JVM215" s="116"/>
      <c r="JVN215" s="116"/>
      <c r="JVO215" s="116"/>
      <c r="JVP215" s="116"/>
      <c r="JVQ215" s="116"/>
      <c r="JVR215" s="116"/>
      <c r="JVS215" s="116"/>
      <c r="JVT215" s="116"/>
      <c r="JVU215" s="116"/>
      <c r="JVV215" s="116"/>
      <c r="JVW215" s="116"/>
      <c r="JVX215" s="116"/>
      <c r="JVY215" s="116"/>
      <c r="JVZ215" s="116"/>
      <c r="JWA215" s="116"/>
      <c r="JWB215" s="116"/>
      <c r="JWC215" s="116"/>
      <c r="JWD215" s="116"/>
      <c r="JWE215" s="116"/>
      <c r="JWF215" s="116"/>
      <c r="JWG215" s="116"/>
      <c r="JWH215" s="116"/>
      <c r="JWI215" s="116"/>
      <c r="JWJ215" s="116"/>
      <c r="JWK215" s="116"/>
      <c r="JWL215" s="116"/>
      <c r="JWM215" s="116"/>
      <c r="JWN215" s="116"/>
      <c r="JWO215" s="116"/>
      <c r="JWP215" s="116"/>
      <c r="JWQ215" s="116"/>
      <c r="JWR215" s="116"/>
      <c r="JWS215" s="116"/>
      <c r="JWT215" s="116"/>
      <c r="JWU215" s="116"/>
      <c r="JWV215" s="116"/>
      <c r="JWW215" s="116"/>
      <c r="JWX215" s="116"/>
      <c r="JWY215" s="116"/>
      <c r="JWZ215" s="116"/>
      <c r="JXA215" s="116"/>
      <c r="JXB215" s="116"/>
      <c r="JXC215" s="116"/>
      <c r="JXD215" s="116"/>
      <c r="JXE215" s="116"/>
      <c r="JXF215" s="116"/>
      <c r="JXG215" s="116"/>
      <c r="JXH215" s="116"/>
      <c r="JXI215" s="116"/>
      <c r="JXJ215" s="116"/>
      <c r="JXK215" s="116"/>
      <c r="JXL215" s="116"/>
      <c r="JXM215" s="116"/>
      <c r="JXN215" s="116"/>
      <c r="JXO215" s="116"/>
      <c r="JXP215" s="116"/>
      <c r="JXQ215" s="116"/>
      <c r="JXR215" s="116"/>
      <c r="JXS215" s="116"/>
      <c r="JXT215" s="116"/>
      <c r="JXU215" s="116"/>
      <c r="JXV215" s="116"/>
      <c r="JXW215" s="116"/>
      <c r="JXX215" s="116"/>
      <c r="JXY215" s="116"/>
      <c r="JXZ215" s="116"/>
      <c r="JYA215" s="116"/>
      <c r="JYB215" s="116"/>
      <c r="JYC215" s="116"/>
      <c r="JYD215" s="116"/>
      <c r="JYE215" s="116"/>
      <c r="JYF215" s="116"/>
      <c r="JYG215" s="116"/>
      <c r="JYH215" s="116"/>
      <c r="JYI215" s="116"/>
      <c r="JYJ215" s="116"/>
      <c r="JYK215" s="116"/>
      <c r="JYL215" s="116"/>
      <c r="JYM215" s="116"/>
      <c r="JYN215" s="116"/>
      <c r="JYO215" s="116"/>
      <c r="JYP215" s="116"/>
      <c r="JYQ215" s="116"/>
      <c r="JYR215" s="116"/>
      <c r="JYS215" s="116"/>
      <c r="JYT215" s="116"/>
      <c r="JYU215" s="116"/>
      <c r="JYV215" s="116"/>
      <c r="JYW215" s="116"/>
      <c r="JYX215" s="116"/>
      <c r="JYY215" s="116"/>
      <c r="JYZ215" s="116"/>
      <c r="JZA215" s="116"/>
      <c r="JZB215" s="116"/>
      <c r="JZC215" s="116"/>
      <c r="JZD215" s="116"/>
      <c r="JZE215" s="116"/>
      <c r="JZF215" s="116"/>
      <c r="JZG215" s="116"/>
      <c r="JZH215" s="116"/>
      <c r="JZI215" s="116"/>
      <c r="JZJ215" s="116"/>
      <c r="JZK215" s="116"/>
      <c r="JZL215" s="116"/>
      <c r="JZM215" s="116"/>
      <c r="JZN215" s="116"/>
      <c r="JZO215" s="116"/>
      <c r="JZP215" s="116"/>
      <c r="JZQ215" s="116"/>
      <c r="JZR215" s="116"/>
      <c r="JZS215" s="116"/>
      <c r="JZT215" s="116"/>
      <c r="JZU215" s="116"/>
      <c r="JZV215" s="116"/>
      <c r="JZW215" s="116"/>
      <c r="JZX215" s="116"/>
      <c r="JZY215" s="116"/>
      <c r="JZZ215" s="116"/>
      <c r="KAA215" s="116"/>
      <c r="KAB215" s="116"/>
      <c r="KAC215" s="116"/>
      <c r="KAD215" s="116"/>
      <c r="KAE215" s="116"/>
      <c r="KAF215" s="116"/>
      <c r="KAG215" s="116"/>
      <c r="KAH215" s="116"/>
      <c r="KAI215" s="116"/>
      <c r="KAJ215" s="116"/>
      <c r="KAK215" s="116"/>
      <c r="KAL215" s="116"/>
      <c r="KAM215" s="116"/>
      <c r="KAN215" s="116"/>
      <c r="KAO215" s="116"/>
      <c r="KAP215" s="116"/>
      <c r="KAQ215" s="116"/>
      <c r="KAR215" s="116"/>
      <c r="KAS215" s="116"/>
      <c r="KAT215" s="116"/>
      <c r="KAU215" s="116"/>
      <c r="KAV215" s="116"/>
      <c r="KAW215" s="116"/>
      <c r="KAX215" s="116"/>
      <c r="KAY215" s="116"/>
      <c r="KAZ215" s="116"/>
      <c r="KBA215" s="116"/>
      <c r="KBB215" s="116"/>
      <c r="KBC215" s="116"/>
      <c r="KBD215" s="116"/>
      <c r="KBE215" s="116"/>
      <c r="KBF215" s="116"/>
      <c r="KBG215" s="116"/>
      <c r="KBH215" s="116"/>
      <c r="KBI215" s="116"/>
      <c r="KBJ215" s="116"/>
      <c r="KBK215" s="116"/>
      <c r="KBL215" s="116"/>
      <c r="KBM215" s="116"/>
      <c r="KBN215" s="116"/>
      <c r="KBO215" s="116"/>
      <c r="KBP215" s="116"/>
      <c r="KBQ215" s="116"/>
      <c r="KBR215" s="116"/>
      <c r="KBS215" s="116"/>
      <c r="KBT215" s="116"/>
      <c r="KBU215" s="116"/>
      <c r="KBV215" s="116"/>
      <c r="KBW215" s="116"/>
      <c r="KBX215" s="116"/>
      <c r="KBY215" s="116"/>
      <c r="KBZ215" s="116"/>
      <c r="KCA215" s="116"/>
      <c r="KCB215" s="116"/>
      <c r="KCC215" s="116"/>
      <c r="KCD215" s="116"/>
      <c r="KCE215" s="116"/>
      <c r="KCF215" s="116"/>
      <c r="KCG215" s="116"/>
      <c r="KCH215" s="116"/>
      <c r="KCI215" s="116"/>
      <c r="KCJ215" s="116"/>
      <c r="KCK215" s="116"/>
      <c r="KCL215" s="116"/>
      <c r="KCM215" s="116"/>
      <c r="KCN215" s="116"/>
      <c r="KCO215" s="116"/>
      <c r="KCP215" s="116"/>
      <c r="KCQ215" s="116"/>
      <c r="KCR215" s="116"/>
      <c r="KCS215" s="116"/>
      <c r="KCT215" s="116"/>
      <c r="KCU215" s="116"/>
      <c r="KCV215" s="116"/>
      <c r="KCW215" s="116"/>
      <c r="KCX215" s="116"/>
      <c r="KCY215" s="116"/>
      <c r="KCZ215" s="116"/>
      <c r="KDA215" s="116"/>
      <c r="KDB215" s="116"/>
      <c r="KDC215" s="116"/>
      <c r="KDD215" s="116"/>
      <c r="KDE215" s="116"/>
      <c r="KDF215" s="116"/>
      <c r="KDG215" s="116"/>
      <c r="KDH215" s="116"/>
      <c r="KDI215" s="116"/>
      <c r="KDJ215" s="116"/>
      <c r="KDK215" s="116"/>
      <c r="KDL215" s="116"/>
      <c r="KDM215" s="116"/>
      <c r="KDN215" s="116"/>
      <c r="KDO215" s="116"/>
      <c r="KDP215" s="116"/>
      <c r="KDQ215" s="116"/>
      <c r="KDR215" s="116"/>
      <c r="KDS215" s="116"/>
      <c r="KDT215" s="116"/>
      <c r="KDU215" s="116"/>
      <c r="KDV215" s="116"/>
      <c r="KDW215" s="116"/>
      <c r="KDX215" s="116"/>
      <c r="KDY215" s="116"/>
      <c r="KDZ215" s="116"/>
      <c r="KEA215" s="116"/>
      <c r="KEB215" s="116"/>
      <c r="KEC215" s="116"/>
      <c r="KED215" s="116"/>
      <c r="KEE215" s="116"/>
      <c r="KEF215" s="116"/>
      <c r="KEG215" s="116"/>
      <c r="KEH215" s="116"/>
      <c r="KEI215" s="116"/>
      <c r="KEJ215" s="116"/>
      <c r="KEK215" s="116"/>
      <c r="KEL215" s="116"/>
      <c r="KEM215" s="116"/>
      <c r="KEN215" s="116"/>
      <c r="KEO215" s="116"/>
      <c r="KEP215" s="116"/>
      <c r="KEQ215" s="116"/>
      <c r="KER215" s="116"/>
      <c r="KES215" s="116"/>
      <c r="KET215" s="116"/>
      <c r="KEU215" s="116"/>
      <c r="KEV215" s="116"/>
      <c r="KEW215" s="116"/>
      <c r="KEX215" s="116"/>
      <c r="KEY215" s="116"/>
      <c r="KEZ215" s="116"/>
      <c r="KFA215" s="116"/>
      <c r="KFB215" s="116"/>
      <c r="KFC215" s="116"/>
      <c r="KFD215" s="116"/>
      <c r="KFE215" s="116"/>
      <c r="KFF215" s="116"/>
      <c r="KFG215" s="116"/>
      <c r="KFH215" s="116"/>
      <c r="KFI215" s="116"/>
      <c r="KFJ215" s="116"/>
      <c r="KFK215" s="116"/>
      <c r="KFL215" s="116"/>
      <c r="KFM215" s="116"/>
      <c r="KFN215" s="116"/>
      <c r="KFO215" s="116"/>
      <c r="KFP215" s="116"/>
      <c r="KFQ215" s="116"/>
      <c r="KFR215" s="116"/>
      <c r="KFS215" s="116"/>
      <c r="KFT215" s="116"/>
      <c r="KFU215" s="116"/>
      <c r="KFV215" s="116"/>
      <c r="KFW215" s="116"/>
      <c r="KFX215" s="116"/>
      <c r="KFY215" s="116"/>
      <c r="KFZ215" s="116"/>
      <c r="KGA215" s="116"/>
      <c r="KGB215" s="116"/>
      <c r="KGC215" s="116"/>
      <c r="KGD215" s="116"/>
      <c r="KGE215" s="116"/>
      <c r="KGF215" s="116"/>
      <c r="KGG215" s="116"/>
      <c r="KGH215" s="116"/>
      <c r="KGI215" s="116"/>
      <c r="KGJ215" s="116"/>
      <c r="KGK215" s="116"/>
      <c r="KGL215" s="116"/>
      <c r="KGM215" s="116"/>
      <c r="KGN215" s="116"/>
      <c r="KGO215" s="116"/>
      <c r="KGP215" s="116"/>
      <c r="KGQ215" s="116"/>
      <c r="KGR215" s="116"/>
      <c r="KGS215" s="116"/>
      <c r="KGT215" s="116"/>
      <c r="KGU215" s="116"/>
      <c r="KGV215" s="116"/>
      <c r="KGW215" s="116"/>
      <c r="KGX215" s="116"/>
      <c r="KGY215" s="116"/>
      <c r="KGZ215" s="116"/>
      <c r="KHA215" s="116"/>
      <c r="KHB215" s="116"/>
      <c r="KHC215" s="116"/>
      <c r="KHD215" s="116"/>
      <c r="KHE215" s="116"/>
      <c r="KHF215" s="116"/>
      <c r="KHG215" s="116"/>
      <c r="KHH215" s="116"/>
      <c r="KHI215" s="116"/>
      <c r="KHJ215" s="116"/>
      <c r="KHK215" s="116"/>
      <c r="KHL215" s="116"/>
      <c r="KHM215" s="116"/>
      <c r="KHN215" s="116"/>
      <c r="KHO215" s="116"/>
      <c r="KHP215" s="116"/>
      <c r="KHQ215" s="116"/>
      <c r="KHR215" s="116"/>
      <c r="KHS215" s="116"/>
      <c r="KHT215" s="116"/>
      <c r="KHU215" s="116"/>
      <c r="KHV215" s="116"/>
      <c r="KHW215" s="116"/>
      <c r="KHX215" s="116"/>
      <c r="KHY215" s="116"/>
      <c r="KHZ215" s="116"/>
      <c r="KIA215" s="116"/>
      <c r="KIB215" s="116"/>
      <c r="KIC215" s="116"/>
      <c r="KID215" s="116"/>
      <c r="KIE215" s="116"/>
      <c r="KIF215" s="116"/>
      <c r="KIG215" s="116"/>
      <c r="KIH215" s="116"/>
      <c r="KII215" s="116"/>
      <c r="KIJ215" s="116"/>
      <c r="KIK215" s="116"/>
      <c r="KIL215" s="116"/>
      <c r="KIM215" s="116"/>
      <c r="KIN215" s="116"/>
      <c r="KIO215" s="116"/>
      <c r="KIP215" s="116"/>
      <c r="KIQ215" s="116"/>
      <c r="KIR215" s="116"/>
      <c r="KIS215" s="116"/>
      <c r="KIT215" s="116"/>
      <c r="KIU215" s="116"/>
      <c r="KIV215" s="116"/>
      <c r="KIW215" s="116"/>
      <c r="KIX215" s="116"/>
      <c r="KIY215" s="116"/>
      <c r="KIZ215" s="116"/>
      <c r="KJA215" s="116"/>
      <c r="KJB215" s="116"/>
      <c r="KJC215" s="116"/>
      <c r="KJD215" s="116"/>
      <c r="KJE215" s="116"/>
      <c r="KJF215" s="116"/>
      <c r="KJG215" s="116"/>
      <c r="KJH215" s="116"/>
      <c r="KJI215" s="116"/>
      <c r="KJJ215" s="116"/>
      <c r="KJK215" s="116"/>
      <c r="KJL215" s="116"/>
      <c r="KJM215" s="116"/>
      <c r="KJN215" s="116"/>
      <c r="KJO215" s="116"/>
      <c r="KJP215" s="116"/>
      <c r="KJQ215" s="116"/>
      <c r="KJR215" s="116"/>
      <c r="KJS215" s="116"/>
      <c r="KJT215" s="116"/>
      <c r="KJU215" s="116"/>
      <c r="KJV215" s="116"/>
      <c r="KJW215" s="116"/>
      <c r="KJX215" s="116"/>
      <c r="KJY215" s="116"/>
      <c r="KJZ215" s="116"/>
      <c r="KKA215" s="116"/>
      <c r="KKB215" s="116"/>
      <c r="KKC215" s="116"/>
      <c r="KKD215" s="116"/>
      <c r="KKE215" s="116"/>
      <c r="KKF215" s="116"/>
      <c r="KKG215" s="116"/>
      <c r="KKH215" s="116"/>
      <c r="KKI215" s="116"/>
      <c r="KKJ215" s="116"/>
      <c r="KKK215" s="116"/>
      <c r="KKL215" s="116"/>
      <c r="KKM215" s="116"/>
      <c r="KKN215" s="116"/>
      <c r="KKO215" s="116"/>
      <c r="KKP215" s="116"/>
      <c r="KKQ215" s="116"/>
      <c r="KKR215" s="116"/>
      <c r="KKS215" s="116"/>
      <c r="KKT215" s="116"/>
      <c r="KKU215" s="116"/>
      <c r="KKV215" s="116"/>
      <c r="KKW215" s="116"/>
      <c r="KKX215" s="116"/>
      <c r="KKY215" s="116"/>
      <c r="KKZ215" s="116"/>
      <c r="KLA215" s="116"/>
      <c r="KLB215" s="116"/>
      <c r="KLC215" s="116"/>
      <c r="KLD215" s="116"/>
      <c r="KLE215" s="116"/>
      <c r="KLF215" s="116"/>
      <c r="KLG215" s="116"/>
      <c r="KLH215" s="116"/>
      <c r="KLI215" s="116"/>
      <c r="KLJ215" s="116"/>
      <c r="KLK215" s="116"/>
      <c r="KLL215" s="116"/>
      <c r="KLM215" s="116"/>
      <c r="KLN215" s="116"/>
      <c r="KLO215" s="116"/>
      <c r="KLP215" s="116"/>
      <c r="KLQ215" s="116"/>
      <c r="KLR215" s="116"/>
      <c r="KLS215" s="116"/>
      <c r="KLT215" s="116"/>
      <c r="KLU215" s="116"/>
      <c r="KLV215" s="116"/>
      <c r="KLW215" s="116"/>
      <c r="KLX215" s="116"/>
      <c r="KLY215" s="116"/>
      <c r="KLZ215" s="116"/>
      <c r="KMA215" s="116"/>
      <c r="KMB215" s="116"/>
      <c r="KMC215" s="116"/>
      <c r="KMD215" s="116"/>
      <c r="KME215" s="116"/>
      <c r="KMF215" s="116"/>
      <c r="KMG215" s="116"/>
      <c r="KMH215" s="116"/>
      <c r="KMI215" s="116"/>
      <c r="KMJ215" s="116"/>
      <c r="KMK215" s="116"/>
      <c r="KML215" s="116"/>
      <c r="KMM215" s="116"/>
      <c r="KMN215" s="116"/>
      <c r="KMO215" s="116"/>
      <c r="KMP215" s="116"/>
      <c r="KMQ215" s="116"/>
      <c r="KMR215" s="116"/>
      <c r="KMS215" s="116"/>
      <c r="KMT215" s="116"/>
      <c r="KMU215" s="116"/>
      <c r="KMV215" s="116"/>
      <c r="KMW215" s="116"/>
      <c r="KMX215" s="116"/>
      <c r="KMY215" s="116"/>
      <c r="KMZ215" s="116"/>
      <c r="KNA215" s="116"/>
      <c r="KNB215" s="116"/>
      <c r="KNC215" s="116"/>
      <c r="KND215" s="116"/>
      <c r="KNE215" s="116"/>
      <c r="KNF215" s="116"/>
      <c r="KNG215" s="116"/>
      <c r="KNH215" s="116"/>
      <c r="KNI215" s="116"/>
      <c r="KNJ215" s="116"/>
      <c r="KNK215" s="116"/>
      <c r="KNL215" s="116"/>
      <c r="KNM215" s="116"/>
      <c r="KNN215" s="116"/>
      <c r="KNO215" s="116"/>
      <c r="KNP215" s="116"/>
      <c r="KNQ215" s="116"/>
      <c r="KNR215" s="116"/>
      <c r="KNS215" s="116"/>
      <c r="KNT215" s="116"/>
      <c r="KNU215" s="116"/>
      <c r="KNV215" s="116"/>
      <c r="KNW215" s="116"/>
      <c r="KNX215" s="116"/>
      <c r="KNY215" s="116"/>
      <c r="KNZ215" s="116"/>
      <c r="KOA215" s="116"/>
      <c r="KOB215" s="116"/>
      <c r="KOC215" s="116"/>
      <c r="KOD215" s="116"/>
      <c r="KOE215" s="116"/>
      <c r="KOF215" s="116"/>
      <c r="KOG215" s="116"/>
      <c r="KOH215" s="116"/>
      <c r="KOI215" s="116"/>
      <c r="KOJ215" s="116"/>
      <c r="KOK215" s="116"/>
      <c r="KOL215" s="116"/>
      <c r="KOM215" s="116"/>
      <c r="KON215" s="116"/>
      <c r="KOO215" s="116"/>
      <c r="KOP215" s="116"/>
      <c r="KOQ215" s="116"/>
      <c r="KOR215" s="116"/>
      <c r="KOS215" s="116"/>
      <c r="KOT215" s="116"/>
      <c r="KOU215" s="116"/>
      <c r="KOV215" s="116"/>
      <c r="KOW215" s="116"/>
      <c r="KOX215" s="116"/>
      <c r="KOY215" s="116"/>
      <c r="KOZ215" s="116"/>
      <c r="KPA215" s="116"/>
      <c r="KPB215" s="116"/>
      <c r="KPC215" s="116"/>
      <c r="KPD215" s="116"/>
      <c r="KPE215" s="116"/>
      <c r="KPF215" s="116"/>
      <c r="KPG215" s="116"/>
      <c r="KPH215" s="116"/>
      <c r="KPI215" s="116"/>
      <c r="KPJ215" s="116"/>
      <c r="KPK215" s="116"/>
      <c r="KPL215" s="116"/>
      <c r="KPM215" s="116"/>
      <c r="KPN215" s="116"/>
      <c r="KPO215" s="116"/>
      <c r="KPP215" s="116"/>
      <c r="KPQ215" s="116"/>
      <c r="KPR215" s="116"/>
      <c r="KPS215" s="116"/>
      <c r="KPT215" s="116"/>
      <c r="KPU215" s="116"/>
      <c r="KPV215" s="116"/>
      <c r="KPW215" s="116"/>
      <c r="KPX215" s="116"/>
      <c r="KPY215" s="116"/>
      <c r="KPZ215" s="116"/>
      <c r="KQA215" s="116"/>
      <c r="KQB215" s="116"/>
      <c r="KQC215" s="116"/>
      <c r="KQD215" s="116"/>
      <c r="KQE215" s="116"/>
      <c r="KQF215" s="116"/>
      <c r="KQG215" s="116"/>
      <c r="KQH215" s="116"/>
      <c r="KQI215" s="116"/>
      <c r="KQJ215" s="116"/>
      <c r="KQK215" s="116"/>
      <c r="KQL215" s="116"/>
      <c r="KQM215" s="116"/>
      <c r="KQN215" s="116"/>
      <c r="KQO215" s="116"/>
      <c r="KQP215" s="116"/>
      <c r="KQQ215" s="116"/>
      <c r="KQR215" s="116"/>
      <c r="KQS215" s="116"/>
      <c r="KQT215" s="116"/>
      <c r="KQU215" s="116"/>
      <c r="KQV215" s="116"/>
      <c r="KQW215" s="116"/>
      <c r="KQX215" s="116"/>
      <c r="KQY215" s="116"/>
      <c r="KQZ215" s="116"/>
      <c r="KRA215" s="116"/>
      <c r="KRB215" s="116"/>
      <c r="KRC215" s="116"/>
      <c r="KRD215" s="116"/>
      <c r="KRE215" s="116"/>
      <c r="KRF215" s="116"/>
      <c r="KRG215" s="116"/>
      <c r="KRH215" s="116"/>
      <c r="KRI215" s="116"/>
      <c r="KRJ215" s="116"/>
      <c r="KRK215" s="116"/>
      <c r="KRL215" s="116"/>
      <c r="KRM215" s="116"/>
      <c r="KRN215" s="116"/>
      <c r="KRO215" s="116"/>
      <c r="KRP215" s="116"/>
      <c r="KRQ215" s="116"/>
      <c r="KRR215" s="116"/>
      <c r="KRS215" s="116"/>
      <c r="KRT215" s="116"/>
      <c r="KRU215" s="116"/>
      <c r="KRV215" s="116"/>
      <c r="KRW215" s="116"/>
      <c r="KRX215" s="116"/>
      <c r="KRY215" s="116"/>
      <c r="KRZ215" s="116"/>
      <c r="KSA215" s="116"/>
      <c r="KSB215" s="116"/>
      <c r="KSC215" s="116"/>
      <c r="KSD215" s="116"/>
      <c r="KSE215" s="116"/>
      <c r="KSF215" s="116"/>
      <c r="KSG215" s="116"/>
      <c r="KSH215" s="116"/>
      <c r="KSI215" s="116"/>
      <c r="KSJ215" s="116"/>
      <c r="KSK215" s="116"/>
      <c r="KSL215" s="116"/>
      <c r="KSM215" s="116"/>
      <c r="KSN215" s="116"/>
      <c r="KSO215" s="116"/>
      <c r="KSP215" s="116"/>
      <c r="KSQ215" s="116"/>
      <c r="KSR215" s="116"/>
      <c r="KSS215" s="116"/>
      <c r="KST215" s="116"/>
      <c r="KSU215" s="116"/>
      <c r="KSV215" s="116"/>
      <c r="KSW215" s="116"/>
      <c r="KSX215" s="116"/>
      <c r="KSY215" s="116"/>
      <c r="KSZ215" s="116"/>
      <c r="KTA215" s="116"/>
      <c r="KTB215" s="116"/>
      <c r="KTC215" s="116"/>
      <c r="KTD215" s="116"/>
      <c r="KTE215" s="116"/>
      <c r="KTF215" s="116"/>
      <c r="KTG215" s="116"/>
      <c r="KTH215" s="116"/>
      <c r="KTI215" s="116"/>
      <c r="KTJ215" s="116"/>
      <c r="KTK215" s="116"/>
      <c r="KTL215" s="116"/>
      <c r="KTM215" s="116"/>
      <c r="KTN215" s="116"/>
      <c r="KTO215" s="116"/>
      <c r="KTP215" s="116"/>
      <c r="KTQ215" s="116"/>
      <c r="KTR215" s="116"/>
      <c r="KTS215" s="116"/>
      <c r="KTT215" s="116"/>
      <c r="KTU215" s="116"/>
      <c r="KTV215" s="116"/>
      <c r="KTW215" s="116"/>
      <c r="KTX215" s="116"/>
      <c r="KTY215" s="116"/>
      <c r="KTZ215" s="116"/>
      <c r="KUA215" s="116"/>
      <c r="KUB215" s="116"/>
      <c r="KUC215" s="116"/>
      <c r="KUD215" s="116"/>
      <c r="KUE215" s="116"/>
      <c r="KUF215" s="116"/>
      <c r="KUG215" s="116"/>
      <c r="KUH215" s="116"/>
      <c r="KUI215" s="116"/>
      <c r="KUJ215" s="116"/>
      <c r="KUK215" s="116"/>
      <c r="KUL215" s="116"/>
      <c r="KUM215" s="116"/>
      <c r="KUN215" s="116"/>
      <c r="KUO215" s="116"/>
      <c r="KUP215" s="116"/>
      <c r="KUQ215" s="116"/>
      <c r="KUR215" s="116"/>
      <c r="KUS215" s="116"/>
      <c r="KUT215" s="116"/>
      <c r="KUU215" s="116"/>
      <c r="KUV215" s="116"/>
      <c r="KUW215" s="116"/>
      <c r="KUX215" s="116"/>
      <c r="KUY215" s="116"/>
      <c r="KUZ215" s="116"/>
      <c r="KVA215" s="116"/>
      <c r="KVB215" s="116"/>
      <c r="KVC215" s="116"/>
      <c r="KVD215" s="116"/>
      <c r="KVE215" s="116"/>
      <c r="KVF215" s="116"/>
      <c r="KVG215" s="116"/>
      <c r="KVH215" s="116"/>
      <c r="KVI215" s="116"/>
      <c r="KVJ215" s="116"/>
      <c r="KVK215" s="116"/>
      <c r="KVL215" s="116"/>
      <c r="KVM215" s="116"/>
      <c r="KVN215" s="116"/>
      <c r="KVO215" s="116"/>
      <c r="KVP215" s="116"/>
      <c r="KVQ215" s="116"/>
      <c r="KVR215" s="116"/>
      <c r="KVS215" s="116"/>
      <c r="KVT215" s="116"/>
      <c r="KVU215" s="116"/>
      <c r="KVV215" s="116"/>
      <c r="KVW215" s="116"/>
      <c r="KVX215" s="116"/>
      <c r="KVY215" s="116"/>
      <c r="KVZ215" s="116"/>
      <c r="KWA215" s="116"/>
      <c r="KWB215" s="116"/>
      <c r="KWC215" s="116"/>
      <c r="KWD215" s="116"/>
      <c r="KWE215" s="116"/>
      <c r="KWF215" s="116"/>
      <c r="KWG215" s="116"/>
      <c r="KWH215" s="116"/>
      <c r="KWI215" s="116"/>
      <c r="KWJ215" s="116"/>
      <c r="KWK215" s="116"/>
      <c r="KWL215" s="116"/>
      <c r="KWM215" s="116"/>
      <c r="KWN215" s="116"/>
      <c r="KWO215" s="116"/>
      <c r="KWP215" s="116"/>
      <c r="KWQ215" s="116"/>
      <c r="KWR215" s="116"/>
      <c r="KWS215" s="116"/>
      <c r="KWT215" s="116"/>
      <c r="KWU215" s="116"/>
      <c r="KWV215" s="116"/>
      <c r="KWW215" s="116"/>
      <c r="KWX215" s="116"/>
      <c r="KWY215" s="116"/>
      <c r="KWZ215" s="116"/>
      <c r="KXA215" s="116"/>
      <c r="KXB215" s="116"/>
      <c r="KXC215" s="116"/>
      <c r="KXD215" s="116"/>
      <c r="KXE215" s="116"/>
      <c r="KXF215" s="116"/>
      <c r="KXG215" s="116"/>
      <c r="KXH215" s="116"/>
      <c r="KXI215" s="116"/>
      <c r="KXJ215" s="116"/>
      <c r="KXK215" s="116"/>
      <c r="KXL215" s="116"/>
      <c r="KXM215" s="116"/>
      <c r="KXN215" s="116"/>
      <c r="KXO215" s="116"/>
      <c r="KXP215" s="116"/>
      <c r="KXQ215" s="116"/>
      <c r="KXR215" s="116"/>
      <c r="KXS215" s="116"/>
      <c r="KXT215" s="116"/>
      <c r="KXU215" s="116"/>
      <c r="KXV215" s="116"/>
      <c r="KXW215" s="116"/>
      <c r="KXX215" s="116"/>
      <c r="KXY215" s="116"/>
      <c r="KXZ215" s="116"/>
      <c r="KYA215" s="116"/>
      <c r="KYB215" s="116"/>
      <c r="KYC215" s="116"/>
      <c r="KYD215" s="116"/>
      <c r="KYE215" s="116"/>
      <c r="KYF215" s="116"/>
      <c r="KYG215" s="116"/>
      <c r="KYH215" s="116"/>
      <c r="KYI215" s="116"/>
      <c r="KYJ215" s="116"/>
      <c r="KYK215" s="116"/>
      <c r="KYL215" s="116"/>
      <c r="KYM215" s="116"/>
      <c r="KYN215" s="116"/>
      <c r="KYO215" s="116"/>
      <c r="KYP215" s="116"/>
      <c r="KYQ215" s="116"/>
      <c r="KYR215" s="116"/>
      <c r="KYS215" s="116"/>
      <c r="KYT215" s="116"/>
      <c r="KYU215" s="116"/>
      <c r="KYV215" s="116"/>
      <c r="KYW215" s="116"/>
      <c r="KYX215" s="116"/>
      <c r="KYY215" s="116"/>
      <c r="KYZ215" s="116"/>
      <c r="KZA215" s="116"/>
      <c r="KZB215" s="116"/>
      <c r="KZC215" s="116"/>
      <c r="KZD215" s="116"/>
      <c r="KZE215" s="116"/>
      <c r="KZF215" s="116"/>
      <c r="KZG215" s="116"/>
      <c r="KZH215" s="116"/>
      <c r="KZI215" s="116"/>
      <c r="KZJ215" s="116"/>
      <c r="KZK215" s="116"/>
      <c r="KZL215" s="116"/>
      <c r="KZM215" s="116"/>
      <c r="KZN215" s="116"/>
      <c r="KZO215" s="116"/>
      <c r="KZP215" s="116"/>
      <c r="KZQ215" s="116"/>
      <c r="KZR215" s="116"/>
      <c r="KZS215" s="116"/>
      <c r="KZT215" s="116"/>
      <c r="KZU215" s="116"/>
      <c r="KZV215" s="116"/>
      <c r="KZW215" s="116"/>
      <c r="KZX215" s="116"/>
      <c r="KZY215" s="116"/>
      <c r="KZZ215" s="116"/>
      <c r="LAA215" s="116"/>
      <c r="LAB215" s="116"/>
      <c r="LAC215" s="116"/>
      <c r="LAD215" s="116"/>
      <c r="LAE215" s="116"/>
      <c r="LAF215" s="116"/>
      <c r="LAG215" s="116"/>
      <c r="LAH215" s="116"/>
      <c r="LAI215" s="116"/>
      <c r="LAJ215" s="116"/>
      <c r="LAK215" s="116"/>
      <c r="LAL215" s="116"/>
      <c r="LAM215" s="116"/>
      <c r="LAN215" s="116"/>
      <c r="LAO215" s="116"/>
      <c r="LAP215" s="116"/>
      <c r="LAQ215" s="116"/>
      <c r="LAR215" s="116"/>
      <c r="LAS215" s="116"/>
      <c r="LAT215" s="116"/>
      <c r="LAU215" s="116"/>
      <c r="LAV215" s="116"/>
      <c r="LAW215" s="116"/>
      <c r="LAX215" s="116"/>
      <c r="LAY215" s="116"/>
      <c r="LAZ215" s="116"/>
      <c r="LBA215" s="116"/>
      <c r="LBB215" s="116"/>
      <c r="LBC215" s="116"/>
      <c r="LBD215" s="116"/>
      <c r="LBE215" s="116"/>
      <c r="LBF215" s="116"/>
      <c r="LBG215" s="116"/>
      <c r="LBH215" s="116"/>
      <c r="LBI215" s="116"/>
      <c r="LBJ215" s="116"/>
      <c r="LBK215" s="116"/>
      <c r="LBL215" s="116"/>
      <c r="LBM215" s="116"/>
      <c r="LBN215" s="116"/>
      <c r="LBO215" s="116"/>
      <c r="LBP215" s="116"/>
      <c r="LBQ215" s="116"/>
      <c r="LBR215" s="116"/>
      <c r="LBS215" s="116"/>
      <c r="LBT215" s="116"/>
      <c r="LBU215" s="116"/>
      <c r="LBV215" s="116"/>
      <c r="LBW215" s="116"/>
      <c r="LBX215" s="116"/>
      <c r="LBY215" s="116"/>
      <c r="LBZ215" s="116"/>
      <c r="LCA215" s="116"/>
      <c r="LCB215" s="116"/>
      <c r="LCC215" s="116"/>
      <c r="LCD215" s="116"/>
      <c r="LCE215" s="116"/>
      <c r="LCF215" s="116"/>
      <c r="LCG215" s="116"/>
      <c r="LCH215" s="116"/>
      <c r="LCI215" s="116"/>
      <c r="LCJ215" s="116"/>
      <c r="LCK215" s="116"/>
      <c r="LCL215" s="116"/>
      <c r="LCM215" s="116"/>
      <c r="LCN215" s="116"/>
      <c r="LCO215" s="116"/>
      <c r="LCP215" s="116"/>
      <c r="LCQ215" s="116"/>
      <c r="LCR215" s="116"/>
      <c r="LCS215" s="116"/>
      <c r="LCT215" s="116"/>
      <c r="LCU215" s="116"/>
      <c r="LCV215" s="116"/>
      <c r="LCW215" s="116"/>
      <c r="LCX215" s="116"/>
      <c r="LCY215" s="116"/>
      <c r="LCZ215" s="116"/>
      <c r="LDA215" s="116"/>
      <c r="LDB215" s="116"/>
      <c r="LDC215" s="116"/>
      <c r="LDD215" s="116"/>
      <c r="LDE215" s="116"/>
      <c r="LDF215" s="116"/>
      <c r="LDG215" s="116"/>
      <c r="LDH215" s="116"/>
      <c r="LDI215" s="116"/>
      <c r="LDJ215" s="116"/>
      <c r="LDK215" s="116"/>
      <c r="LDL215" s="116"/>
      <c r="LDM215" s="116"/>
      <c r="LDN215" s="116"/>
      <c r="LDO215" s="116"/>
      <c r="LDP215" s="116"/>
      <c r="LDQ215" s="116"/>
      <c r="LDR215" s="116"/>
      <c r="LDS215" s="116"/>
      <c r="LDT215" s="116"/>
      <c r="LDU215" s="116"/>
      <c r="LDV215" s="116"/>
      <c r="LDW215" s="116"/>
      <c r="LDX215" s="116"/>
      <c r="LDY215" s="116"/>
      <c r="LDZ215" s="116"/>
      <c r="LEA215" s="116"/>
      <c r="LEB215" s="116"/>
      <c r="LEC215" s="116"/>
      <c r="LED215" s="116"/>
      <c r="LEE215" s="116"/>
      <c r="LEF215" s="116"/>
      <c r="LEG215" s="116"/>
      <c r="LEH215" s="116"/>
      <c r="LEI215" s="116"/>
      <c r="LEJ215" s="116"/>
      <c r="LEK215" s="116"/>
      <c r="LEL215" s="116"/>
      <c r="LEM215" s="116"/>
      <c r="LEN215" s="116"/>
      <c r="LEO215" s="116"/>
      <c r="LEP215" s="116"/>
      <c r="LEQ215" s="116"/>
      <c r="LER215" s="116"/>
      <c r="LES215" s="116"/>
      <c r="LET215" s="116"/>
      <c r="LEU215" s="116"/>
      <c r="LEV215" s="116"/>
      <c r="LEW215" s="116"/>
      <c r="LEX215" s="116"/>
      <c r="LEY215" s="116"/>
      <c r="LEZ215" s="116"/>
      <c r="LFA215" s="116"/>
      <c r="LFB215" s="116"/>
      <c r="LFC215" s="116"/>
      <c r="LFD215" s="116"/>
      <c r="LFE215" s="116"/>
      <c r="LFF215" s="116"/>
      <c r="LFG215" s="116"/>
      <c r="LFH215" s="116"/>
      <c r="LFI215" s="116"/>
      <c r="LFJ215" s="116"/>
      <c r="LFK215" s="116"/>
      <c r="LFL215" s="116"/>
      <c r="LFM215" s="116"/>
      <c r="LFN215" s="116"/>
      <c r="LFO215" s="116"/>
      <c r="LFP215" s="116"/>
      <c r="LFQ215" s="116"/>
      <c r="LFR215" s="116"/>
      <c r="LFS215" s="116"/>
      <c r="LFT215" s="116"/>
      <c r="LFU215" s="116"/>
      <c r="LFV215" s="116"/>
      <c r="LFW215" s="116"/>
      <c r="LFX215" s="116"/>
      <c r="LFY215" s="116"/>
      <c r="LFZ215" s="116"/>
      <c r="LGA215" s="116"/>
      <c r="LGB215" s="116"/>
      <c r="LGC215" s="116"/>
      <c r="LGD215" s="116"/>
      <c r="LGE215" s="116"/>
      <c r="LGF215" s="116"/>
      <c r="LGG215" s="116"/>
      <c r="LGH215" s="116"/>
      <c r="LGI215" s="116"/>
      <c r="LGJ215" s="116"/>
      <c r="LGK215" s="116"/>
      <c r="LGL215" s="116"/>
      <c r="LGM215" s="116"/>
      <c r="LGN215" s="116"/>
      <c r="LGO215" s="116"/>
      <c r="LGP215" s="116"/>
      <c r="LGQ215" s="116"/>
      <c r="LGR215" s="116"/>
      <c r="LGS215" s="116"/>
      <c r="LGT215" s="116"/>
      <c r="LGU215" s="116"/>
      <c r="LGV215" s="116"/>
      <c r="LGW215" s="116"/>
      <c r="LGX215" s="116"/>
      <c r="LGY215" s="116"/>
      <c r="LGZ215" s="116"/>
      <c r="LHA215" s="116"/>
      <c r="LHB215" s="116"/>
      <c r="LHC215" s="116"/>
      <c r="LHD215" s="116"/>
      <c r="LHE215" s="116"/>
      <c r="LHF215" s="116"/>
      <c r="LHG215" s="116"/>
      <c r="LHH215" s="116"/>
      <c r="LHI215" s="116"/>
      <c r="LHJ215" s="116"/>
      <c r="LHK215" s="116"/>
      <c r="LHL215" s="116"/>
      <c r="LHM215" s="116"/>
      <c r="LHN215" s="116"/>
      <c r="LHO215" s="116"/>
      <c r="LHP215" s="116"/>
      <c r="LHQ215" s="116"/>
      <c r="LHR215" s="116"/>
      <c r="LHS215" s="116"/>
      <c r="LHT215" s="116"/>
      <c r="LHU215" s="116"/>
      <c r="LHV215" s="116"/>
      <c r="LHW215" s="116"/>
      <c r="LHX215" s="116"/>
      <c r="LHY215" s="116"/>
      <c r="LHZ215" s="116"/>
      <c r="LIA215" s="116"/>
      <c r="LIB215" s="116"/>
      <c r="LIC215" s="116"/>
      <c r="LID215" s="116"/>
      <c r="LIE215" s="116"/>
      <c r="LIF215" s="116"/>
      <c r="LIG215" s="116"/>
      <c r="LIH215" s="116"/>
      <c r="LII215" s="116"/>
      <c r="LIJ215" s="116"/>
      <c r="LIK215" s="116"/>
      <c r="LIL215" s="116"/>
      <c r="LIM215" s="116"/>
      <c r="LIN215" s="116"/>
      <c r="LIO215" s="116"/>
      <c r="LIP215" s="116"/>
      <c r="LIQ215" s="116"/>
      <c r="LIR215" s="116"/>
      <c r="LIS215" s="116"/>
      <c r="LIT215" s="116"/>
      <c r="LIU215" s="116"/>
      <c r="LIV215" s="116"/>
      <c r="LIW215" s="116"/>
      <c r="LIX215" s="116"/>
      <c r="LIY215" s="116"/>
      <c r="LIZ215" s="116"/>
      <c r="LJA215" s="116"/>
      <c r="LJB215" s="116"/>
      <c r="LJC215" s="116"/>
      <c r="LJD215" s="116"/>
      <c r="LJE215" s="116"/>
      <c r="LJF215" s="116"/>
      <c r="LJG215" s="116"/>
      <c r="LJH215" s="116"/>
      <c r="LJI215" s="116"/>
      <c r="LJJ215" s="116"/>
      <c r="LJK215" s="116"/>
      <c r="LJL215" s="116"/>
      <c r="LJM215" s="116"/>
      <c r="LJN215" s="116"/>
      <c r="LJO215" s="116"/>
      <c r="LJP215" s="116"/>
      <c r="LJQ215" s="116"/>
      <c r="LJR215" s="116"/>
      <c r="LJS215" s="116"/>
      <c r="LJT215" s="116"/>
      <c r="LJU215" s="116"/>
      <c r="LJV215" s="116"/>
      <c r="LJW215" s="116"/>
      <c r="LJX215" s="116"/>
      <c r="LJY215" s="116"/>
      <c r="LJZ215" s="116"/>
      <c r="LKA215" s="116"/>
      <c r="LKB215" s="116"/>
      <c r="LKC215" s="116"/>
      <c r="LKD215" s="116"/>
      <c r="LKE215" s="116"/>
      <c r="LKF215" s="116"/>
      <c r="LKG215" s="116"/>
      <c r="LKH215" s="116"/>
      <c r="LKI215" s="116"/>
      <c r="LKJ215" s="116"/>
      <c r="LKK215" s="116"/>
      <c r="LKL215" s="116"/>
      <c r="LKM215" s="116"/>
      <c r="LKN215" s="116"/>
      <c r="LKO215" s="116"/>
      <c r="LKP215" s="116"/>
      <c r="LKQ215" s="116"/>
      <c r="LKR215" s="116"/>
      <c r="LKS215" s="116"/>
      <c r="LKT215" s="116"/>
      <c r="LKU215" s="116"/>
      <c r="LKV215" s="116"/>
      <c r="LKW215" s="116"/>
      <c r="LKX215" s="116"/>
      <c r="LKY215" s="116"/>
      <c r="LKZ215" s="116"/>
      <c r="LLA215" s="116"/>
      <c r="LLB215" s="116"/>
      <c r="LLC215" s="116"/>
      <c r="LLD215" s="116"/>
      <c r="LLE215" s="116"/>
      <c r="LLF215" s="116"/>
      <c r="LLG215" s="116"/>
      <c r="LLH215" s="116"/>
      <c r="LLI215" s="116"/>
      <c r="LLJ215" s="116"/>
      <c r="LLK215" s="116"/>
      <c r="LLL215" s="116"/>
      <c r="LLM215" s="116"/>
      <c r="LLN215" s="116"/>
      <c r="LLO215" s="116"/>
      <c r="LLP215" s="116"/>
      <c r="LLQ215" s="116"/>
      <c r="LLR215" s="116"/>
      <c r="LLS215" s="116"/>
      <c r="LLT215" s="116"/>
      <c r="LLU215" s="116"/>
      <c r="LLV215" s="116"/>
      <c r="LLW215" s="116"/>
      <c r="LLX215" s="116"/>
      <c r="LLY215" s="116"/>
      <c r="LLZ215" s="116"/>
      <c r="LMA215" s="116"/>
      <c r="LMB215" s="116"/>
      <c r="LMC215" s="116"/>
      <c r="LMD215" s="116"/>
      <c r="LME215" s="116"/>
      <c r="LMF215" s="116"/>
      <c r="LMG215" s="116"/>
      <c r="LMH215" s="116"/>
      <c r="LMI215" s="116"/>
      <c r="LMJ215" s="116"/>
      <c r="LMK215" s="116"/>
      <c r="LML215" s="116"/>
      <c r="LMM215" s="116"/>
      <c r="LMN215" s="116"/>
      <c r="LMO215" s="116"/>
      <c r="LMP215" s="116"/>
      <c r="LMQ215" s="116"/>
      <c r="LMR215" s="116"/>
      <c r="LMS215" s="116"/>
      <c r="LMT215" s="116"/>
      <c r="LMU215" s="116"/>
      <c r="LMV215" s="116"/>
      <c r="LMW215" s="116"/>
      <c r="LMX215" s="116"/>
      <c r="LMY215" s="116"/>
      <c r="LMZ215" s="116"/>
      <c r="LNA215" s="116"/>
      <c r="LNB215" s="116"/>
      <c r="LNC215" s="116"/>
      <c r="LND215" s="116"/>
      <c r="LNE215" s="116"/>
      <c r="LNF215" s="116"/>
      <c r="LNG215" s="116"/>
      <c r="LNH215" s="116"/>
      <c r="LNI215" s="116"/>
      <c r="LNJ215" s="116"/>
      <c r="LNK215" s="116"/>
      <c r="LNL215" s="116"/>
      <c r="LNM215" s="116"/>
      <c r="LNN215" s="116"/>
      <c r="LNO215" s="116"/>
      <c r="LNP215" s="116"/>
      <c r="LNQ215" s="116"/>
      <c r="LNR215" s="116"/>
      <c r="LNS215" s="116"/>
      <c r="LNT215" s="116"/>
      <c r="LNU215" s="116"/>
      <c r="LNV215" s="116"/>
      <c r="LNW215" s="116"/>
      <c r="LNX215" s="116"/>
      <c r="LNY215" s="116"/>
      <c r="LNZ215" s="116"/>
      <c r="LOA215" s="116"/>
      <c r="LOB215" s="116"/>
      <c r="LOC215" s="116"/>
      <c r="LOD215" s="116"/>
      <c r="LOE215" s="116"/>
      <c r="LOF215" s="116"/>
      <c r="LOG215" s="116"/>
      <c r="LOH215" s="116"/>
      <c r="LOI215" s="116"/>
      <c r="LOJ215" s="116"/>
      <c r="LOK215" s="116"/>
      <c r="LOL215" s="116"/>
      <c r="LOM215" s="116"/>
      <c r="LON215" s="116"/>
      <c r="LOO215" s="116"/>
      <c r="LOP215" s="116"/>
      <c r="LOQ215" s="116"/>
      <c r="LOR215" s="116"/>
      <c r="LOS215" s="116"/>
      <c r="LOT215" s="116"/>
      <c r="LOU215" s="116"/>
      <c r="LOV215" s="116"/>
      <c r="LOW215" s="116"/>
      <c r="LOX215" s="116"/>
      <c r="LOY215" s="116"/>
      <c r="LOZ215" s="116"/>
      <c r="LPA215" s="116"/>
      <c r="LPB215" s="116"/>
      <c r="LPC215" s="116"/>
      <c r="LPD215" s="116"/>
      <c r="LPE215" s="116"/>
      <c r="LPF215" s="116"/>
      <c r="LPG215" s="116"/>
      <c r="LPH215" s="116"/>
      <c r="LPI215" s="116"/>
      <c r="LPJ215" s="116"/>
      <c r="LPK215" s="116"/>
      <c r="LPL215" s="116"/>
      <c r="LPM215" s="116"/>
      <c r="LPN215" s="116"/>
      <c r="LPO215" s="116"/>
      <c r="LPP215" s="116"/>
      <c r="LPQ215" s="116"/>
      <c r="LPR215" s="116"/>
      <c r="LPS215" s="116"/>
      <c r="LPT215" s="116"/>
      <c r="LPU215" s="116"/>
      <c r="LPV215" s="116"/>
      <c r="LPW215" s="116"/>
      <c r="LPX215" s="116"/>
      <c r="LPY215" s="116"/>
      <c r="LPZ215" s="116"/>
      <c r="LQA215" s="116"/>
      <c r="LQB215" s="116"/>
      <c r="LQC215" s="116"/>
      <c r="LQD215" s="116"/>
      <c r="LQE215" s="116"/>
      <c r="LQF215" s="116"/>
      <c r="LQG215" s="116"/>
      <c r="LQH215" s="116"/>
      <c r="LQI215" s="116"/>
      <c r="LQJ215" s="116"/>
      <c r="LQK215" s="116"/>
      <c r="LQL215" s="116"/>
      <c r="LQM215" s="116"/>
      <c r="LQN215" s="116"/>
      <c r="LQO215" s="116"/>
      <c r="LQP215" s="116"/>
      <c r="LQQ215" s="116"/>
      <c r="LQR215" s="116"/>
      <c r="LQS215" s="116"/>
      <c r="LQT215" s="116"/>
      <c r="LQU215" s="116"/>
      <c r="LQV215" s="116"/>
      <c r="LQW215" s="116"/>
      <c r="LQX215" s="116"/>
      <c r="LQY215" s="116"/>
      <c r="LQZ215" s="116"/>
      <c r="LRA215" s="116"/>
      <c r="LRB215" s="116"/>
      <c r="LRC215" s="116"/>
      <c r="LRD215" s="116"/>
      <c r="LRE215" s="116"/>
      <c r="LRF215" s="116"/>
      <c r="LRG215" s="116"/>
      <c r="LRH215" s="116"/>
      <c r="LRI215" s="116"/>
      <c r="LRJ215" s="116"/>
      <c r="LRK215" s="116"/>
      <c r="LRL215" s="116"/>
      <c r="LRM215" s="116"/>
      <c r="LRN215" s="116"/>
      <c r="LRO215" s="116"/>
      <c r="LRP215" s="116"/>
      <c r="LRQ215" s="116"/>
      <c r="LRR215" s="116"/>
      <c r="LRS215" s="116"/>
      <c r="LRT215" s="116"/>
      <c r="LRU215" s="116"/>
      <c r="LRV215" s="116"/>
      <c r="LRW215" s="116"/>
      <c r="LRX215" s="116"/>
      <c r="LRY215" s="116"/>
      <c r="LRZ215" s="116"/>
      <c r="LSA215" s="116"/>
      <c r="LSB215" s="116"/>
      <c r="LSC215" s="116"/>
      <c r="LSD215" s="116"/>
      <c r="LSE215" s="116"/>
      <c r="LSF215" s="116"/>
      <c r="LSG215" s="116"/>
      <c r="LSH215" s="116"/>
      <c r="LSI215" s="116"/>
      <c r="LSJ215" s="116"/>
      <c r="LSK215" s="116"/>
      <c r="LSL215" s="116"/>
      <c r="LSM215" s="116"/>
      <c r="LSN215" s="116"/>
      <c r="LSO215" s="116"/>
      <c r="LSP215" s="116"/>
      <c r="LSQ215" s="116"/>
      <c r="LSR215" s="116"/>
      <c r="LSS215" s="116"/>
      <c r="LST215" s="116"/>
      <c r="LSU215" s="116"/>
      <c r="LSV215" s="116"/>
      <c r="LSW215" s="116"/>
      <c r="LSX215" s="116"/>
      <c r="LSY215" s="116"/>
      <c r="LSZ215" s="116"/>
      <c r="LTA215" s="116"/>
      <c r="LTB215" s="116"/>
      <c r="LTC215" s="116"/>
      <c r="LTD215" s="116"/>
      <c r="LTE215" s="116"/>
      <c r="LTF215" s="116"/>
      <c r="LTG215" s="116"/>
      <c r="LTH215" s="116"/>
      <c r="LTI215" s="116"/>
      <c r="LTJ215" s="116"/>
      <c r="LTK215" s="116"/>
      <c r="LTL215" s="116"/>
      <c r="LTM215" s="116"/>
      <c r="LTN215" s="116"/>
      <c r="LTO215" s="116"/>
      <c r="LTP215" s="116"/>
      <c r="LTQ215" s="116"/>
      <c r="LTR215" s="116"/>
      <c r="LTS215" s="116"/>
      <c r="LTT215" s="116"/>
      <c r="LTU215" s="116"/>
      <c r="LTV215" s="116"/>
      <c r="LTW215" s="116"/>
      <c r="LTX215" s="116"/>
      <c r="LTY215" s="116"/>
      <c r="LTZ215" s="116"/>
      <c r="LUA215" s="116"/>
      <c r="LUB215" s="116"/>
      <c r="LUC215" s="116"/>
      <c r="LUD215" s="116"/>
      <c r="LUE215" s="116"/>
      <c r="LUF215" s="116"/>
      <c r="LUG215" s="116"/>
      <c r="LUH215" s="116"/>
      <c r="LUI215" s="116"/>
      <c r="LUJ215" s="116"/>
      <c r="LUK215" s="116"/>
      <c r="LUL215" s="116"/>
      <c r="LUM215" s="116"/>
      <c r="LUN215" s="116"/>
      <c r="LUO215" s="116"/>
      <c r="LUP215" s="116"/>
      <c r="LUQ215" s="116"/>
      <c r="LUR215" s="116"/>
      <c r="LUS215" s="116"/>
      <c r="LUT215" s="116"/>
      <c r="LUU215" s="116"/>
      <c r="LUV215" s="116"/>
      <c r="LUW215" s="116"/>
      <c r="LUX215" s="116"/>
      <c r="LUY215" s="116"/>
      <c r="LUZ215" s="116"/>
      <c r="LVA215" s="116"/>
      <c r="LVB215" s="116"/>
      <c r="LVC215" s="116"/>
      <c r="LVD215" s="116"/>
      <c r="LVE215" s="116"/>
      <c r="LVF215" s="116"/>
      <c r="LVG215" s="116"/>
      <c r="LVH215" s="116"/>
      <c r="LVI215" s="116"/>
      <c r="LVJ215" s="116"/>
      <c r="LVK215" s="116"/>
      <c r="LVL215" s="116"/>
      <c r="LVM215" s="116"/>
      <c r="LVN215" s="116"/>
      <c r="LVO215" s="116"/>
      <c r="LVP215" s="116"/>
      <c r="LVQ215" s="116"/>
      <c r="LVR215" s="116"/>
      <c r="LVS215" s="116"/>
      <c r="LVT215" s="116"/>
      <c r="LVU215" s="116"/>
      <c r="LVV215" s="116"/>
      <c r="LVW215" s="116"/>
      <c r="LVX215" s="116"/>
      <c r="LVY215" s="116"/>
      <c r="LVZ215" s="116"/>
      <c r="LWA215" s="116"/>
      <c r="LWB215" s="116"/>
      <c r="LWC215" s="116"/>
      <c r="LWD215" s="116"/>
      <c r="LWE215" s="116"/>
      <c r="LWF215" s="116"/>
      <c r="LWG215" s="116"/>
      <c r="LWH215" s="116"/>
      <c r="LWI215" s="116"/>
      <c r="LWJ215" s="116"/>
      <c r="LWK215" s="116"/>
      <c r="LWL215" s="116"/>
      <c r="LWM215" s="116"/>
      <c r="LWN215" s="116"/>
      <c r="LWO215" s="116"/>
      <c r="LWP215" s="116"/>
      <c r="LWQ215" s="116"/>
      <c r="LWR215" s="116"/>
      <c r="LWS215" s="116"/>
      <c r="LWT215" s="116"/>
      <c r="LWU215" s="116"/>
      <c r="LWV215" s="116"/>
      <c r="LWW215" s="116"/>
      <c r="LWX215" s="116"/>
      <c r="LWY215" s="116"/>
      <c r="LWZ215" s="116"/>
      <c r="LXA215" s="116"/>
      <c r="LXB215" s="116"/>
      <c r="LXC215" s="116"/>
      <c r="LXD215" s="116"/>
      <c r="LXE215" s="116"/>
      <c r="LXF215" s="116"/>
      <c r="LXG215" s="116"/>
      <c r="LXH215" s="116"/>
      <c r="LXI215" s="116"/>
      <c r="LXJ215" s="116"/>
      <c r="LXK215" s="116"/>
      <c r="LXL215" s="116"/>
      <c r="LXM215" s="116"/>
      <c r="LXN215" s="116"/>
      <c r="LXO215" s="116"/>
      <c r="LXP215" s="116"/>
      <c r="LXQ215" s="116"/>
      <c r="LXR215" s="116"/>
      <c r="LXS215" s="116"/>
      <c r="LXT215" s="116"/>
      <c r="LXU215" s="116"/>
      <c r="LXV215" s="116"/>
      <c r="LXW215" s="116"/>
      <c r="LXX215" s="116"/>
      <c r="LXY215" s="116"/>
      <c r="LXZ215" s="116"/>
      <c r="LYA215" s="116"/>
      <c r="LYB215" s="116"/>
      <c r="LYC215" s="116"/>
      <c r="LYD215" s="116"/>
      <c r="LYE215" s="116"/>
      <c r="LYF215" s="116"/>
      <c r="LYG215" s="116"/>
      <c r="LYH215" s="116"/>
      <c r="LYI215" s="116"/>
      <c r="LYJ215" s="116"/>
      <c r="LYK215" s="116"/>
      <c r="LYL215" s="116"/>
      <c r="LYM215" s="116"/>
      <c r="LYN215" s="116"/>
      <c r="LYO215" s="116"/>
      <c r="LYP215" s="116"/>
      <c r="LYQ215" s="116"/>
      <c r="LYR215" s="116"/>
      <c r="LYS215" s="116"/>
      <c r="LYT215" s="116"/>
      <c r="LYU215" s="116"/>
      <c r="LYV215" s="116"/>
      <c r="LYW215" s="116"/>
      <c r="LYX215" s="116"/>
      <c r="LYY215" s="116"/>
      <c r="LYZ215" s="116"/>
      <c r="LZA215" s="116"/>
      <c r="LZB215" s="116"/>
      <c r="LZC215" s="116"/>
      <c r="LZD215" s="116"/>
      <c r="LZE215" s="116"/>
      <c r="LZF215" s="116"/>
      <c r="LZG215" s="116"/>
      <c r="LZH215" s="116"/>
      <c r="LZI215" s="116"/>
      <c r="LZJ215" s="116"/>
      <c r="LZK215" s="116"/>
      <c r="LZL215" s="116"/>
      <c r="LZM215" s="116"/>
      <c r="LZN215" s="116"/>
      <c r="LZO215" s="116"/>
      <c r="LZP215" s="116"/>
      <c r="LZQ215" s="116"/>
      <c r="LZR215" s="116"/>
      <c r="LZS215" s="116"/>
      <c r="LZT215" s="116"/>
      <c r="LZU215" s="116"/>
      <c r="LZV215" s="116"/>
      <c r="LZW215" s="116"/>
      <c r="LZX215" s="116"/>
      <c r="LZY215" s="116"/>
      <c r="LZZ215" s="116"/>
      <c r="MAA215" s="116"/>
      <c r="MAB215" s="116"/>
      <c r="MAC215" s="116"/>
      <c r="MAD215" s="116"/>
      <c r="MAE215" s="116"/>
      <c r="MAF215" s="116"/>
      <c r="MAG215" s="116"/>
      <c r="MAH215" s="116"/>
      <c r="MAI215" s="116"/>
      <c r="MAJ215" s="116"/>
      <c r="MAK215" s="116"/>
      <c r="MAL215" s="116"/>
      <c r="MAM215" s="116"/>
      <c r="MAN215" s="116"/>
      <c r="MAO215" s="116"/>
      <c r="MAP215" s="116"/>
      <c r="MAQ215" s="116"/>
      <c r="MAR215" s="116"/>
      <c r="MAS215" s="116"/>
      <c r="MAT215" s="116"/>
      <c r="MAU215" s="116"/>
      <c r="MAV215" s="116"/>
      <c r="MAW215" s="116"/>
      <c r="MAX215" s="116"/>
      <c r="MAY215" s="116"/>
      <c r="MAZ215" s="116"/>
      <c r="MBA215" s="116"/>
      <c r="MBB215" s="116"/>
      <c r="MBC215" s="116"/>
      <c r="MBD215" s="116"/>
      <c r="MBE215" s="116"/>
      <c r="MBF215" s="116"/>
      <c r="MBG215" s="116"/>
      <c r="MBH215" s="116"/>
      <c r="MBI215" s="116"/>
      <c r="MBJ215" s="116"/>
      <c r="MBK215" s="116"/>
      <c r="MBL215" s="116"/>
      <c r="MBM215" s="116"/>
      <c r="MBN215" s="116"/>
      <c r="MBO215" s="116"/>
      <c r="MBP215" s="116"/>
      <c r="MBQ215" s="116"/>
      <c r="MBR215" s="116"/>
      <c r="MBS215" s="116"/>
      <c r="MBT215" s="116"/>
      <c r="MBU215" s="116"/>
      <c r="MBV215" s="116"/>
      <c r="MBW215" s="116"/>
      <c r="MBX215" s="116"/>
      <c r="MBY215" s="116"/>
      <c r="MBZ215" s="116"/>
      <c r="MCA215" s="116"/>
      <c r="MCB215" s="116"/>
      <c r="MCC215" s="116"/>
      <c r="MCD215" s="116"/>
      <c r="MCE215" s="116"/>
      <c r="MCF215" s="116"/>
      <c r="MCG215" s="116"/>
      <c r="MCH215" s="116"/>
      <c r="MCI215" s="116"/>
      <c r="MCJ215" s="116"/>
      <c r="MCK215" s="116"/>
      <c r="MCL215" s="116"/>
      <c r="MCM215" s="116"/>
      <c r="MCN215" s="116"/>
      <c r="MCO215" s="116"/>
      <c r="MCP215" s="116"/>
      <c r="MCQ215" s="116"/>
      <c r="MCR215" s="116"/>
      <c r="MCS215" s="116"/>
      <c r="MCT215" s="116"/>
      <c r="MCU215" s="116"/>
      <c r="MCV215" s="116"/>
      <c r="MCW215" s="116"/>
      <c r="MCX215" s="116"/>
      <c r="MCY215" s="116"/>
      <c r="MCZ215" s="116"/>
      <c r="MDA215" s="116"/>
      <c r="MDB215" s="116"/>
      <c r="MDC215" s="116"/>
      <c r="MDD215" s="116"/>
      <c r="MDE215" s="116"/>
      <c r="MDF215" s="116"/>
      <c r="MDG215" s="116"/>
      <c r="MDH215" s="116"/>
      <c r="MDI215" s="116"/>
      <c r="MDJ215" s="116"/>
      <c r="MDK215" s="116"/>
      <c r="MDL215" s="116"/>
      <c r="MDM215" s="116"/>
      <c r="MDN215" s="116"/>
      <c r="MDO215" s="116"/>
      <c r="MDP215" s="116"/>
      <c r="MDQ215" s="116"/>
      <c r="MDR215" s="116"/>
      <c r="MDS215" s="116"/>
      <c r="MDT215" s="116"/>
      <c r="MDU215" s="116"/>
      <c r="MDV215" s="116"/>
      <c r="MDW215" s="116"/>
      <c r="MDX215" s="116"/>
      <c r="MDY215" s="116"/>
      <c r="MDZ215" s="116"/>
      <c r="MEA215" s="116"/>
      <c r="MEB215" s="116"/>
      <c r="MEC215" s="116"/>
      <c r="MED215" s="116"/>
      <c r="MEE215" s="116"/>
      <c r="MEF215" s="116"/>
      <c r="MEG215" s="116"/>
      <c r="MEH215" s="116"/>
      <c r="MEI215" s="116"/>
      <c r="MEJ215" s="116"/>
      <c r="MEK215" s="116"/>
      <c r="MEL215" s="116"/>
      <c r="MEM215" s="116"/>
      <c r="MEN215" s="116"/>
      <c r="MEO215" s="116"/>
      <c r="MEP215" s="116"/>
      <c r="MEQ215" s="116"/>
      <c r="MER215" s="116"/>
      <c r="MES215" s="116"/>
      <c r="MET215" s="116"/>
      <c r="MEU215" s="116"/>
      <c r="MEV215" s="116"/>
      <c r="MEW215" s="116"/>
      <c r="MEX215" s="116"/>
      <c r="MEY215" s="116"/>
      <c r="MEZ215" s="116"/>
      <c r="MFA215" s="116"/>
      <c r="MFB215" s="116"/>
      <c r="MFC215" s="116"/>
      <c r="MFD215" s="116"/>
      <c r="MFE215" s="116"/>
      <c r="MFF215" s="116"/>
      <c r="MFG215" s="116"/>
      <c r="MFH215" s="116"/>
      <c r="MFI215" s="116"/>
      <c r="MFJ215" s="116"/>
      <c r="MFK215" s="116"/>
      <c r="MFL215" s="116"/>
      <c r="MFM215" s="116"/>
      <c r="MFN215" s="116"/>
      <c r="MFO215" s="116"/>
      <c r="MFP215" s="116"/>
      <c r="MFQ215" s="116"/>
      <c r="MFR215" s="116"/>
      <c r="MFS215" s="116"/>
      <c r="MFT215" s="116"/>
      <c r="MFU215" s="116"/>
      <c r="MFV215" s="116"/>
      <c r="MFW215" s="116"/>
      <c r="MFX215" s="116"/>
      <c r="MFY215" s="116"/>
      <c r="MFZ215" s="116"/>
      <c r="MGA215" s="116"/>
      <c r="MGB215" s="116"/>
      <c r="MGC215" s="116"/>
      <c r="MGD215" s="116"/>
      <c r="MGE215" s="116"/>
      <c r="MGF215" s="116"/>
      <c r="MGG215" s="116"/>
      <c r="MGH215" s="116"/>
      <c r="MGI215" s="116"/>
      <c r="MGJ215" s="116"/>
      <c r="MGK215" s="116"/>
      <c r="MGL215" s="116"/>
      <c r="MGM215" s="116"/>
      <c r="MGN215" s="116"/>
      <c r="MGO215" s="116"/>
      <c r="MGP215" s="116"/>
      <c r="MGQ215" s="116"/>
      <c r="MGR215" s="116"/>
      <c r="MGS215" s="116"/>
      <c r="MGT215" s="116"/>
      <c r="MGU215" s="116"/>
      <c r="MGV215" s="116"/>
      <c r="MGW215" s="116"/>
      <c r="MGX215" s="116"/>
      <c r="MGY215" s="116"/>
      <c r="MGZ215" s="116"/>
      <c r="MHA215" s="116"/>
      <c r="MHB215" s="116"/>
      <c r="MHC215" s="116"/>
      <c r="MHD215" s="116"/>
      <c r="MHE215" s="116"/>
      <c r="MHF215" s="116"/>
      <c r="MHG215" s="116"/>
      <c r="MHH215" s="116"/>
      <c r="MHI215" s="116"/>
      <c r="MHJ215" s="116"/>
      <c r="MHK215" s="116"/>
      <c r="MHL215" s="116"/>
      <c r="MHM215" s="116"/>
      <c r="MHN215" s="116"/>
      <c r="MHO215" s="116"/>
      <c r="MHP215" s="116"/>
      <c r="MHQ215" s="116"/>
      <c r="MHR215" s="116"/>
      <c r="MHS215" s="116"/>
      <c r="MHT215" s="116"/>
      <c r="MHU215" s="116"/>
      <c r="MHV215" s="116"/>
      <c r="MHW215" s="116"/>
      <c r="MHX215" s="116"/>
      <c r="MHY215" s="116"/>
      <c r="MHZ215" s="116"/>
      <c r="MIA215" s="116"/>
      <c r="MIB215" s="116"/>
      <c r="MIC215" s="116"/>
      <c r="MID215" s="116"/>
      <c r="MIE215" s="116"/>
      <c r="MIF215" s="116"/>
      <c r="MIG215" s="116"/>
      <c r="MIH215" s="116"/>
      <c r="MII215" s="116"/>
      <c r="MIJ215" s="116"/>
      <c r="MIK215" s="116"/>
      <c r="MIL215" s="116"/>
      <c r="MIM215" s="116"/>
      <c r="MIN215" s="116"/>
      <c r="MIO215" s="116"/>
      <c r="MIP215" s="116"/>
      <c r="MIQ215" s="116"/>
      <c r="MIR215" s="116"/>
      <c r="MIS215" s="116"/>
      <c r="MIT215" s="116"/>
      <c r="MIU215" s="116"/>
      <c r="MIV215" s="116"/>
      <c r="MIW215" s="116"/>
      <c r="MIX215" s="116"/>
      <c r="MIY215" s="116"/>
      <c r="MIZ215" s="116"/>
      <c r="MJA215" s="116"/>
      <c r="MJB215" s="116"/>
      <c r="MJC215" s="116"/>
      <c r="MJD215" s="116"/>
      <c r="MJE215" s="116"/>
      <c r="MJF215" s="116"/>
      <c r="MJG215" s="116"/>
      <c r="MJH215" s="116"/>
      <c r="MJI215" s="116"/>
      <c r="MJJ215" s="116"/>
      <c r="MJK215" s="116"/>
      <c r="MJL215" s="116"/>
      <c r="MJM215" s="116"/>
      <c r="MJN215" s="116"/>
      <c r="MJO215" s="116"/>
      <c r="MJP215" s="116"/>
      <c r="MJQ215" s="116"/>
      <c r="MJR215" s="116"/>
      <c r="MJS215" s="116"/>
      <c r="MJT215" s="116"/>
      <c r="MJU215" s="116"/>
      <c r="MJV215" s="116"/>
      <c r="MJW215" s="116"/>
      <c r="MJX215" s="116"/>
      <c r="MJY215" s="116"/>
      <c r="MJZ215" s="116"/>
      <c r="MKA215" s="116"/>
      <c r="MKB215" s="116"/>
      <c r="MKC215" s="116"/>
      <c r="MKD215" s="116"/>
      <c r="MKE215" s="116"/>
      <c r="MKF215" s="116"/>
      <c r="MKG215" s="116"/>
      <c r="MKH215" s="116"/>
      <c r="MKI215" s="116"/>
      <c r="MKJ215" s="116"/>
      <c r="MKK215" s="116"/>
      <c r="MKL215" s="116"/>
      <c r="MKM215" s="116"/>
      <c r="MKN215" s="116"/>
      <c r="MKO215" s="116"/>
      <c r="MKP215" s="116"/>
      <c r="MKQ215" s="116"/>
      <c r="MKR215" s="116"/>
      <c r="MKS215" s="116"/>
      <c r="MKT215" s="116"/>
      <c r="MKU215" s="116"/>
      <c r="MKV215" s="116"/>
      <c r="MKW215" s="116"/>
      <c r="MKX215" s="116"/>
      <c r="MKY215" s="116"/>
      <c r="MKZ215" s="116"/>
      <c r="MLA215" s="116"/>
      <c r="MLB215" s="116"/>
      <c r="MLC215" s="116"/>
      <c r="MLD215" s="116"/>
      <c r="MLE215" s="116"/>
      <c r="MLF215" s="116"/>
      <c r="MLG215" s="116"/>
      <c r="MLH215" s="116"/>
      <c r="MLI215" s="116"/>
      <c r="MLJ215" s="116"/>
      <c r="MLK215" s="116"/>
      <c r="MLL215" s="116"/>
      <c r="MLM215" s="116"/>
      <c r="MLN215" s="116"/>
      <c r="MLO215" s="116"/>
      <c r="MLP215" s="116"/>
      <c r="MLQ215" s="116"/>
      <c r="MLR215" s="116"/>
      <c r="MLS215" s="116"/>
      <c r="MLT215" s="116"/>
      <c r="MLU215" s="116"/>
      <c r="MLV215" s="116"/>
      <c r="MLW215" s="116"/>
      <c r="MLX215" s="116"/>
      <c r="MLY215" s="116"/>
      <c r="MLZ215" s="116"/>
      <c r="MMA215" s="116"/>
      <c r="MMB215" s="116"/>
      <c r="MMC215" s="116"/>
      <c r="MMD215" s="116"/>
      <c r="MME215" s="116"/>
      <c r="MMF215" s="116"/>
      <c r="MMG215" s="116"/>
      <c r="MMH215" s="116"/>
      <c r="MMI215" s="116"/>
      <c r="MMJ215" s="116"/>
      <c r="MMK215" s="116"/>
      <c r="MML215" s="116"/>
      <c r="MMM215" s="116"/>
      <c r="MMN215" s="116"/>
      <c r="MMO215" s="116"/>
      <c r="MMP215" s="116"/>
      <c r="MMQ215" s="116"/>
      <c r="MMR215" s="116"/>
      <c r="MMS215" s="116"/>
      <c r="MMT215" s="116"/>
      <c r="MMU215" s="116"/>
      <c r="MMV215" s="116"/>
      <c r="MMW215" s="116"/>
      <c r="MMX215" s="116"/>
      <c r="MMY215" s="116"/>
      <c r="MMZ215" s="116"/>
      <c r="MNA215" s="116"/>
      <c r="MNB215" s="116"/>
      <c r="MNC215" s="116"/>
      <c r="MND215" s="116"/>
      <c r="MNE215" s="116"/>
      <c r="MNF215" s="116"/>
      <c r="MNG215" s="116"/>
      <c r="MNH215" s="116"/>
      <c r="MNI215" s="116"/>
      <c r="MNJ215" s="116"/>
      <c r="MNK215" s="116"/>
      <c r="MNL215" s="116"/>
      <c r="MNM215" s="116"/>
      <c r="MNN215" s="116"/>
      <c r="MNO215" s="116"/>
      <c r="MNP215" s="116"/>
      <c r="MNQ215" s="116"/>
      <c r="MNR215" s="116"/>
      <c r="MNS215" s="116"/>
      <c r="MNT215" s="116"/>
      <c r="MNU215" s="116"/>
      <c r="MNV215" s="116"/>
      <c r="MNW215" s="116"/>
      <c r="MNX215" s="116"/>
      <c r="MNY215" s="116"/>
      <c r="MNZ215" s="116"/>
      <c r="MOA215" s="116"/>
      <c r="MOB215" s="116"/>
      <c r="MOC215" s="116"/>
      <c r="MOD215" s="116"/>
      <c r="MOE215" s="116"/>
      <c r="MOF215" s="116"/>
      <c r="MOG215" s="116"/>
      <c r="MOH215" s="116"/>
      <c r="MOI215" s="116"/>
      <c r="MOJ215" s="116"/>
      <c r="MOK215" s="116"/>
      <c r="MOL215" s="116"/>
      <c r="MOM215" s="116"/>
      <c r="MON215" s="116"/>
      <c r="MOO215" s="116"/>
      <c r="MOP215" s="116"/>
      <c r="MOQ215" s="116"/>
      <c r="MOR215" s="116"/>
      <c r="MOS215" s="116"/>
      <c r="MOT215" s="116"/>
      <c r="MOU215" s="116"/>
      <c r="MOV215" s="116"/>
      <c r="MOW215" s="116"/>
      <c r="MOX215" s="116"/>
      <c r="MOY215" s="116"/>
      <c r="MOZ215" s="116"/>
      <c r="MPA215" s="116"/>
      <c r="MPB215" s="116"/>
      <c r="MPC215" s="116"/>
      <c r="MPD215" s="116"/>
      <c r="MPE215" s="116"/>
      <c r="MPF215" s="116"/>
      <c r="MPG215" s="116"/>
      <c r="MPH215" s="116"/>
      <c r="MPI215" s="116"/>
      <c r="MPJ215" s="116"/>
      <c r="MPK215" s="116"/>
      <c r="MPL215" s="116"/>
      <c r="MPM215" s="116"/>
      <c r="MPN215" s="116"/>
      <c r="MPO215" s="116"/>
      <c r="MPP215" s="116"/>
      <c r="MPQ215" s="116"/>
      <c r="MPR215" s="116"/>
      <c r="MPS215" s="116"/>
      <c r="MPT215" s="116"/>
      <c r="MPU215" s="116"/>
      <c r="MPV215" s="116"/>
      <c r="MPW215" s="116"/>
      <c r="MPX215" s="116"/>
      <c r="MPY215" s="116"/>
      <c r="MPZ215" s="116"/>
      <c r="MQA215" s="116"/>
      <c r="MQB215" s="116"/>
      <c r="MQC215" s="116"/>
      <c r="MQD215" s="116"/>
      <c r="MQE215" s="116"/>
      <c r="MQF215" s="116"/>
      <c r="MQG215" s="116"/>
      <c r="MQH215" s="116"/>
      <c r="MQI215" s="116"/>
      <c r="MQJ215" s="116"/>
      <c r="MQK215" s="116"/>
      <c r="MQL215" s="116"/>
      <c r="MQM215" s="116"/>
      <c r="MQN215" s="116"/>
      <c r="MQO215" s="116"/>
      <c r="MQP215" s="116"/>
      <c r="MQQ215" s="116"/>
      <c r="MQR215" s="116"/>
      <c r="MQS215" s="116"/>
      <c r="MQT215" s="116"/>
      <c r="MQU215" s="116"/>
      <c r="MQV215" s="116"/>
      <c r="MQW215" s="116"/>
      <c r="MQX215" s="116"/>
      <c r="MQY215" s="116"/>
      <c r="MQZ215" s="116"/>
      <c r="MRA215" s="116"/>
      <c r="MRB215" s="116"/>
      <c r="MRC215" s="116"/>
      <c r="MRD215" s="116"/>
      <c r="MRE215" s="116"/>
      <c r="MRF215" s="116"/>
      <c r="MRG215" s="116"/>
      <c r="MRH215" s="116"/>
      <c r="MRI215" s="116"/>
      <c r="MRJ215" s="116"/>
      <c r="MRK215" s="116"/>
      <c r="MRL215" s="116"/>
      <c r="MRM215" s="116"/>
      <c r="MRN215" s="116"/>
      <c r="MRO215" s="116"/>
      <c r="MRP215" s="116"/>
      <c r="MRQ215" s="116"/>
      <c r="MRR215" s="116"/>
      <c r="MRS215" s="116"/>
      <c r="MRT215" s="116"/>
      <c r="MRU215" s="116"/>
      <c r="MRV215" s="116"/>
      <c r="MRW215" s="116"/>
      <c r="MRX215" s="116"/>
      <c r="MRY215" s="116"/>
      <c r="MRZ215" s="116"/>
      <c r="MSA215" s="116"/>
      <c r="MSB215" s="116"/>
      <c r="MSC215" s="116"/>
      <c r="MSD215" s="116"/>
      <c r="MSE215" s="116"/>
      <c r="MSF215" s="116"/>
      <c r="MSG215" s="116"/>
      <c r="MSH215" s="116"/>
      <c r="MSI215" s="116"/>
      <c r="MSJ215" s="116"/>
      <c r="MSK215" s="116"/>
      <c r="MSL215" s="116"/>
      <c r="MSM215" s="116"/>
      <c r="MSN215" s="116"/>
      <c r="MSO215" s="116"/>
      <c r="MSP215" s="116"/>
      <c r="MSQ215" s="116"/>
      <c r="MSR215" s="116"/>
      <c r="MSS215" s="116"/>
      <c r="MST215" s="116"/>
      <c r="MSU215" s="116"/>
      <c r="MSV215" s="116"/>
      <c r="MSW215" s="116"/>
      <c r="MSX215" s="116"/>
      <c r="MSY215" s="116"/>
      <c r="MSZ215" s="116"/>
      <c r="MTA215" s="116"/>
      <c r="MTB215" s="116"/>
      <c r="MTC215" s="116"/>
      <c r="MTD215" s="116"/>
      <c r="MTE215" s="116"/>
      <c r="MTF215" s="116"/>
      <c r="MTG215" s="116"/>
      <c r="MTH215" s="116"/>
      <c r="MTI215" s="116"/>
      <c r="MTJ215" s="116"/>
      <c r="MTK215" s="116"/>
      <c r="MTL215" s="116"/>
      <c r="MTM215" s="116"/>
      <c r="MTN215" s="116"/>
      <c r="MTO215" s="116"/>
      <c r="MTP215" s="116"/>
      <c r="MTQ215" s="116"/>
      <c r="MTR215" s="116"/>
      <c r="MTS215" s="116"/>
      <c r="MTT215" s="116"/>
      <c r="MTU215" s="116"/>
      <c r="MTV215" s="116"/>
      <c r="MTW215" s="116"/>
      <c r="MTX215" s="116"/>
      <c r="MTY215" s="116"/>
      <c r="MTZ215" s="116"/>
      <c r="MUA215" s="116"/>
      <c r="MUB215" s="116"/>
      <c r="MUC215" s="116"/>
      <c r="MUD215" s="116"/>
      <c r="MUE215" s="116"/>
      <c r="MUF215" s="116"/>
      <c r="MUG215" s="116"/>
      <c r="MUH215" s="116"/>
      <c r="MUI215" s="116"/>
      <c r="MUJ215" s="116"/>
      <c r="MUK215" s="116"/>
      <c r="MUL215" s="116"/>
      <c r="MUM215" s="116"/>
      <c r="MUN215" s="116"/>
      <c r="MUO215" s="116"/>
      <c r="MUP215" s="116"/>
      <c r="MUQ215" s="116"/>
      <c r="MUR215" s="116"/>
      <c r="MUS215" s="116"/>
      <c r="MUT215" s="116"/>
      <c r="MUU215" s="116"/>
      <c r="MUV215" s="116"/>
      <c r="MUW215" s="116"/>
      <c r="MUX215" s="116"/>
      <c r="MUY215" s="116"/>
      <c r="MUZ215" s="116"/>
      <c r="MVA215" s="116"/>
      <c r="MVB215" s="116"/>
      <c r="MVC215" s="116"/>
      <c r="MVD215" s="116"/>
      <c r="MVE215" s="116"/>
      <c r="MVF215" s="116"/>
      <c r="MVG215" s="116"/>
      <c r="MVH215" s="116"/>
      <c r="MVI215" s="116"/>
      <c r="MVJ215" s="116"/>
      <c r="MVK215" s="116"/>
      <c r="MVL215" s="116"/>
      <c r="MVM215" s="116"/>
      <c r="MVN215" s="116"/>
      <c r="MVO215" s="116"/>
      <c r="MVP215" s="116"/>
      <c r="MVQ215" s="116"/>
      <c r="MVR215" s="116"/>
      <c r="MVS215" s="116"/>
      <c r="MVT215" s="116"/>
      <c r="MVU215" s="116"/>
      <c r="MVV215" s="116"/>
      <c r="MVW215" s="116"/>
      <c r="MVX215" s="116"/>
      <c r="MVY215" s="116"/>
      <c r="MVZ215" s="116"/>
      <c r="MWA215" s="116"/>
      <c r="MWB215" s="116"/>
      <c r="MWC215" s="116"/>
      <c r="MWD215" s="116"/>
      <c r="MWE215" s="116"/>
      <c r="MWF215" s="116"/>
      <c r="MWG215" s="116"/>
      <c r="MWH215" s="116"/>
      <c r="MWI215" s="116"/>
      <c r="MWJ215" s="116"/>
      <c r="MWK215" s="116"/>
      <c r="MWL215" s="116"/>
      <c r="MWM215" s="116"/>
      <c r="MWN215" s="116"/>
      <c r="MWO215" s="116"/>
      <c r="MWP215" s="116"/>
      <c r="MWQ215" s="116"/>
      <c r="MWR215" s="116"/>
      <c r="MWS215" s="116"/>
      <c r="MWT215" s="116"/>
      <c r="MWU215" s="116"/>
      <c r="MWV215" s="116"/>
      <c r="MWW215" s="116"/>
      <c r="MWX215" s="116"/>
      <c r="MWY215" s="116"/>
      <c r="MWZ215" s="116"/>
      <c r="MXA215" s="116"/>
      <c r="MXB215" s="116"/>
      <c r="MXC215" s="116"/>
      <c r="MXD215" s="116"/>
      <c r="MXE215" s="116"/>
      <c r="MXF215" s="116"/>
      <c r="MXG215" s="116"/>
      <c r="MXH215" s="116"/>
      <c r="MXI215" s="116"/>
      <c r="MXJ215" s="116"/>
      <c r="MXK215" s="116"/>
      <c r="MXL215" s="116"/>
      <c r="MXM215" s="116"/>
      <c r="MXN215" s="116"/>
      <c r="MXO215" s="116"/>
      <c r="MXP215" s="116"/>
      <c r="MXQ215" s="116"/>
      <c r="MXR215" s="116"/>
      <c r="MXS215" s="116"/>
      <c r="MXT215" s="116"/>
      <c r="MXU215" s="116"/>
      <c r="MXV215" s="116"/>
      <c r="MXW215" s="116"/>
      <c r="MXX215" s="116"/>
      <c r="MXY215" s="116"/>
      <c r="MXZ215" s="116"/>
      <c r="MYA215" s="116"/>
      <c r="MYB215" s="116"/>
      <c r="MYC215" s="116"/>
      <c r="MYD215" s="116"/>
      <c r="MYE215" s="116"/>
      <c r="MYF215" s="116"/>
      <c r="MYG215" s="116"/>
      <c r="MYH215" s="116"/>
      <c r="MYI215" s="116"/>
      <c r="MYJ215" s="116"/>
      <c r="MYK215" s="116"/>
      <c r="MYL215" s="116"/>
      <c r="MYM215" s="116"/>
      <c r="MYN215" s="116"/>
      <c r="MYO215" s="116"/>
      <c r="MYP215" s="116"/>
      <c r="MYQ215" s="116"/>
      <c r="MYR215" s="116"/>
      <c r="MYS215" s="116"/>
      <c r="MYT215" s="116"/>
      <c r="MYU215" s="116"/>
      <c r="MYV215" s="116"/>
      <c r="MYW215" s="116"/>
      <c r="MYX215" s="116"/>
      <c r="MYY215" s="116"/>
      <c r="MYZ215" s="116"/>
      <c r="MZA215" s="116"/>
      <c r="MZB215" s="116"/>
      <c r="MZC215" s="116"/>
      <c r="MZD215" s="116"/>
      <c r="MZE215" s="116"/>
      <c r="MZF215" s="116"/>
      <c r="MZG215" s="116"/>
      <c r="MZH215" s="116"/>
      <c r="MZI215" s="116"/>
      <c r="MZJ215" s="116"/>
      <c r="MZK215" s="116"/>
      <c r="MZL215" s="116"/>
      <c r="MZM215" s="116"/>
      <c r="MZN215" s="116"/>
      <c r="MZO215" s="116"/>
      <c r="MZP215" s="116"/>
      <c r="MZQ215" s="116"/>
      <c r="MZR215" s="116"/>
      <c r="MZS215" s="116"/>
      <c r="MZT215" s="116"/>
      <c r="MZU215" s="116"/>
      <c r="MZV215" s="116"/>
      <c r="MZW215" s="116"/>
      <c r="MZX215" s="116"/>
      <c r="MZY215" s="116"/>
      <c r="MZZ215" s="116"/>
      <c r="NAA215" s="116"/>
      <c r="NAB215" s="116"/>
      <c r="NAC215" s="116"/>
      <c r="NAD215" s="116"/>
      <c r="NAE215" s="116"/>
      <c r="NAF215" s="116"/>
      <c r="NAG215" s="116"/>
      <c r="NAH215" s="116"/>
      <c r="NAI215" s="116"/>
      <c r="NAJ215" s="116"/>
      <c r="NAK215" s="116"/>
      <c r="NAL215" s="116"/>
      <c r="NAM215" s="116"/>
      <c r="NAN215" s="116"/>
      <c r="NAO215" s="116"/>
      <c r="NAP215" s="116"/>
      <c r="NAQ215" s="116"/>
      <c r="NAR215" s="116"/>
      <c r="NAS215" s="116"/>
      <c r="NAT215" s="116"/>
      <c r="NAU215" s="116"/>
      <c r="NAV215" s="116"/>
      <c r="NAW215" s="116"/>
      <c r="NAX215" s="116"/>
      <c r="NAY215" s="116"/>
      <c r="NAZ215" s="116"/>
      <c r="NBA215" s="116"/>
      <c r="NBB215" s="116"/>
      <c r="NBC215" s="116"/>
      <c r="NBD215" s="116"/>
      <c r="NBE215" s="116"/>
      <c r="NBF215" s="116"/>
      <c r="NBG215" s="116"/>
      <c r="NBH215" s="116"/>
      <c r="NBI215" s="116"/>
      <c r="NBJ215" s="116"/>
      <c r="NBK215" s="116"/>
      <c r="NBL215" s="116"/>
      <c r="NBM215" s="116"/>
      <c r="NBN215" s="116"/>
      <c r="NBO215" s="116"/>
      <c r="NBP215" s="116"/>
      <c r="NBQ215" s="116"/>
      <c r="NBR215" s="116"/>
      <c r="NBS215" s="116"/>
      <c r="NBT215" s="116"/>
      <c r="NBU215" s="116"/>
      <c r="NBV215" s="116"/>
      <c r="NBW215" s="116"/>
      <c r="NBX215" s="116"/>
      <c r="NBY215" s="116"/>
      <c r="NBZ215" s="116"/>
      <c r="NCA215" s="116"/>
      <c r="NCB215" s="116"/>
      <c r="NCC215" s="116"/>
      <c r="NCD215" s="116"/>
      <c r="NCE215" s="116"/>
      <c r="NCF215" s="116"/>
      <c r="NCG215" s="116"/>
      <c r="NCH215" s="116"/>
      <c r="NCI215" s="116"/>
      <c r="NCJ215" s="116"/>
      <c r="NCK215" s="116"/>
      <c r="NCL215" s="116"/>
      <c r="NCM215" s="116"/>
      <c r="NCN215" s="116"/>
      <c r="NCO215" s="116"/>
      <c r="NCP215" s="116"/>
      <c r="NCQ215" s="116"/>
      <c r="NCR215" s="116"/>
      <c r="NCS215" s="116"/>
      <c r="NCT215" s="116"/>
      <c r="NCU215" s="116"/>
      <c r="NCV215" s="116"/>
      <c r="NCW215" s="116"/>
      <c r="NCX215" s="116"/>
      <c r="NCY215" s="116"/>
      <c r="NCZ215" s="116"/>
      <c r="NDA215" s="116"/>
      <c r="NDB215" s="116"/>
      <c r="NDC215" s="116"/>
      <c r="NDD215" s="116"/>
      <c r="NDE215" s="116"/>
      <c r="NDF215" s="116"/>
      <c r="NDG215" s="116"/>
      <c r="NDH215" s="116"/>
      <c r="NDI215" s="116"/>
      <c r="NDJ215" s="116"/>
      <c r="NDK215" s="116"/>
      <c r="NDL215" s="116"/>
      <c r="NDM215" s="116"/>
      <c r="NDN215" s="116"/>
      <c r="NDO215" s="116"/>
      <c r="NDP215" s="116"/>
      <c r="NDQ215" s="116"/>
      <c r="NDR215" s="116"/>
      <c r="NDS215" s="116"/>
      <c r="NDT215" s="116"/>
      <c r="NDU215" s="116"/>
      <c r="NDV215" s="116"/>
      <c r="NDW215" s="116"/>
      <c r="NDX215" s="116"/>
      <c r="NDY215" s="116"/>
      <c r="NDZ215" s="116"/>
      <c r="NEA215" s="116"/>
      <c r="NEB215" s="116"/>
      <c r="NEC215" s="116"/>
      <c r="NED215" s="116"/>
      <c r="NEE215" s="116"/>
      <c r="NEF215" s="116"/>
      <c r="NEG215" s="116"/>
      <c r="NEH215" s="116"/>
      <c r="NEI215" s="116"/>
      <c r="NEJ215" s="116"/>
      <c r="NEK215" s="116"/>
      <c r="NEL215" s="116"/>
      <c r="NEM215" s="116"/>
      <c r="NEN215" s="116"/>
      <c r="NEO215" s="116"/>
      <c r="NEP215" s="116"/>
      <c r="NEQ215" s="116"/>
      <c r="NER215" s="116"/>
      <c r="NES215" s="116"/>
      <c r="NET215" s="116"/>
      <c r="NEU215" s="116"/>
      <c r="NEV215" s="116"/>
      <c r="NEW215" s="116"/>
      <c r="NEX215" s="116"/>
      <c r="NEY215" s="116"/>
      <c r="NEZ215" s="116"/>
      <c r="NFA215" s="116"/>
      <c r="NFB215" s="116"/>
      <c r="NFC215" s="116"/>
      <c r="NFD215" s="116"/>
      <c r="NFE215" s="116"/>
      <c r="NFF215" s="116"/>
      <c r="NFG215" s="116"/>
      <c r="NFH215" s="116"/>
      <c r="NFI215" s="116"/>
      <c r="NFJ215" s="116"/>
      <c r="NFK215" s="116"/>
      <c r="NFL215" s="116"/>
      <c r="NFM215" s="116"/>
      <c r="NFN215" s="116"/>
      <c r="NFO215" s="116"/>
      <c r="NFP215" s="116"/>
      <c r="NFQ215" s="116"/>
      <c r="NFR215" s="116"/>
      <c r="NFS215" s="116"/>
      <c r="NFT215" s="116"/>
      <c r="NFU215" s="116"/>
      <c r="NFV215" s="116"/>
      <c r="NFW215" s="116"/>
      <c r="NFX215" s="116"/>
      <c r="NFY215" s="116"/>
      <c r="NFZ215" s="116"/>
      <c r="NGA215" s="116"/>
      <c r="NGB215" s="116"/>
      <c r="NGC215" s="116"/>
      <c r="NGD215" s="116"/>
      <c r="NGE215" s="116"/>
      <c r="NGF215" s="116"/>
      <c r="NGG215" s="116"/>
      <c r="NGH215" s="116"/>
      <c r="NGI215" s="116"/>
      <c r="NGJ215" s="116"/>
      <c r="NGK215" s="116"/>
      <c r="NGL215" s="116"/>
      <c r="NGM215" s="116"/>
      <c r="NGN215" s="116"/>
      <c r="NGO215" s="116"/>
      <c r="NGP215" s="116"/>
      <c r="NGQ215" s="116"/>
      <c r="NGR215" s="116"/>
      <c r="NGS215" s="116"/>
      <c r="NGT215" s="116"/>
      <c r="NGU215" s="116"/>
      <c r="NGV215" s="116"/>
      <c r="NGW215" s="116"/>
      <c r="NGX215" s="116"/>
      <c r="NGY215" s="116"/>
      <c r="NGZ215" s="116"/>
      <c r="NHA215" s="116"/>
      <c r="NHB215" s="116"/>
      <c r="NHC215" s="116"/>
      <c r="NHD215" s="116"/>
      <c r="NHE215" s="116"/>
      <c r="NHF215" s="116"/>
      <c r="NHG215" s="116"/>
      <c r="NHH215" s="116"/>
      <c r="NHI215" s="116"/>
      <c r="NHJ215" s="116"/>
      <c r="NHK215" s="116"/>
      <c r="NHL215" s="116"/>
      <c r="NHM215" s="116"/>
      <c r="NHN215" s="116"/>
      <c r="NHO215" s="116"/>
      <c r="NHP215" s="116"/>
      <c r="NHQ215" s="116"/>
      <c r="NHR215" s="116"/>
      <c r="NHS215" s="116"/>
      <c r="NHT215" s="116"/>
      <c r="NHU215" s="116"/>
      <c r="NHV215" s="116"/>
      <c r="NHW215" s="116"/>
      <c r="NHX215" s="116"/>
      <c r="NHY215" s="116"/>
      <c r="NHZ215" s="116"/>
      <c r="NIA215" s="116"/>
      <c r="NIB215" s="116"/>
      <c r="NIC215" s="116"/>
      <c r="NID215" s="116"/>
      <c r="NIE215" s="116"/>
      <c r="NIF215" s="116"/>
      <c r="NIG215" s="116"/>
      <c r="NIH215" s="116"/>
      <c r="NII215" s="116"/>
      <c r="NIJ215" s="116"/>
      <c r="NIK215" s="116"/>
      <c r="NIL215" s="116"/>
      <c r="NIM215" s="116"/>
      <c r="NIN215" s="116"/>
      <c r="NIO215" s="116"/>
      <c r="NIP215" s="116"/>
      <c r="NIQ215" s="116"/>
      <c r="NIR215" s="116"/>
      <c r="NIS215" s="116"/>
      <c r="NIT215" s="116"/>
      <c r="NIU215" s="116"/>
      <c r="NIV215" s="116"/>
      <c r="NIW215" s="116"/>
      <c r="NIX215" s="116"/>
      <c r="NIY215" s="116"/>
      <c r="NIZ215" s="116"/>
      <c r="NJA215" s="116"/>
      <c r="NJB215" s="116"/>
      <c r="NJC215" s="116"/>
      <c r="NJD215" s="116"/>
      <c r="NJE215" s="116"/>
      <c r="NJF215" s="116"/>
      <c r="NJG215" s="116"/>
      <c r="NJH215" s="116"/>
      <c r="NJI215" s="116"/>
      <c r="NJJ215" s="116"/>
      <c r="NJK215" s="116"/>
      <c r="NJL215" s="116"/>
      <c r="NJM215" s="116"/>
      <c r="NJN215" s="116"/>
      <c r="NJO215" s="116"/>
      <c r="NJP215" s="116"/>
      <c r="NJQ215" s="116"/>
      <c r="NJR215" s="116"/>
      <c r="NJS215" s="116"/>
      <c r="NJT215" s="116"/>
      <c r="NJU215" s="116"/>
      <c r="NJV215" s="116"/>
      <c r="NJW215" s="116"/>
      <c r="NJX215" s="116"/>
      <c r="NJY215" s="116"/>
      <c r="NJZ215" s="116"/>
      <c r="NKA215" s="116"/>
      <c r="NKB215" s="116"/>
      <c r="NKC215" s="116"/>
      <c r="NKD215" s="116"/>
      <c r="NKE215" s="116"/>
      <c r="NKF215" s="116"/>
      <c r="NKG215" s="116"/>
      <c r="NKH215" s="116"/>
      <c r="NKI215" s="116"/>
      <c r="NKJ215" s="116"/>
      <c r="NKK215" s="116"/>
      <c r="NKL215" s="116"/>
      <c r="NKM215" s="116"/>
      <c r="NKN215" s="116"/>
      <c r="NKO215" s="116"/>
      <c r="NKP215" s="116"/>
      <c r="NKQ215" s="116"/>
      <c r="NKR215" s="116"/>
      <c r="NKS215" s="116"/>
      <c r="NKT215" s="116"/>
      <c r="NKU215" s="116"/>
      <c r="NKV215" s="116"/>
      <c r="NKW215" s="116"/>
      <c r="NKX215" s="116"/>
      <c r="NKY215" s="116"/>
      <c r="NKZ215" s="116"/>
      <c r="NLA215" s="116"/>
      <c r="NLB215" s="116"/>
      <c r="NLC215" s="116"/>
      <c r="NLD215" s="116"/>
      <c r="NLE215" s="116"/>
      <c r="NLF215" s="116"/>
      <c r="NLG215" s="116"/>
      <c r="NLH215" s="116"/>
      <c r="NLI215" s="116"/>
      <c r="NLJ215" s="116"/>
      <c r="NLK215" s="116"/>
      <c r="NLL215" s="116"/>
      <c r="NLM215" s="116"/>
      <c r="NLN215" s="116"/>
      <c r="NLO215" s="116"/>
      <c r="NLP215" s="116"/>
      <c r="NLQ215" s="116"/>
      <c r="NLR215" s="116"/>
      <c r="NLS215" s="116"/>
      <c r="NLT215" s="116"/>
      <c r="NLU215" s="116"/>
      <c r="NLV215" s="116"/>
      <c r="NLW215" s="116"/>
      <c r="NLX215" s="116"/>
      <c r="NLY215" s="116"/>
      <c r="NLZ215" s="116"/>
      <c r="NMA215" s="116"/>
      <c r="NMB215" s="116"/>
      <c r="NMC215" s="116"/>
      <c r="NMD215" s="116"/>
      <c r="NME215" s="116"/>
      <c r="NMF215" s="116"/>
      <c r="NMG215" s="116"/>
      <c r="NMH215" s="116"/>
      <c r="NMI215" s="116"/>
      <c r="NMJ215" s="116"/>
      <c r="NMK215" s="116"/>
      <c r="NML215" s="116"/>
      <c r="NMM215" s="116"/>
      <c r="NMN215" s="116"/>
      <c r="NMO215" s="116"/>
      <c r="NMP215" s="116"/>
      <c r="NMQ215" s="116"/>
      <c r="NMR215" s="116"/>
      <c r="NMS215" s="116"/>
      <c r="NMT215" s="116"/>
      <c r="NMU215" s="116"/>
      <c r="NMV215" s="116"/>
      <c r="NMW215" s="116"/>
      <c r="NMX215" s="116"/>
      <c r="NMY215" s="116"/>
      <c r="NMZ215" s="116"/>
      <c r="NNA215" s="116"/>
      <c r="NNB215" s="116"/>
      <c r="NNC215" s="116"/>
      <c r="NND215" s="116"/>
      <c r="NNE215" s="116"/>
      <c r="NNF215" s="116"/>
      <c r="NNG215" s="116"/>
      <c r="NNH215" s="116"/>
      <c r="NNI215" s="116"/>
      <c r="NNJ215" s="116"/>
      <c r="NNK215" s="116"/>
      <c r="NNL215" s="116"/>
      <c r="NNM215" s="116"/>
      <c r="NNN215" s="116"/>
      <c r="NNO215" s="116"/>
      <c r="NNP215" s="116"/>
      <c r="NNQ215" s="116"/>
      <c r="NNR215" s="116"/>
      <c r="NNS215" s="116"/>
      <c r="NNT215" s="116"/>
      <c r="NNU215" s="116"/>
      <c r="NNV215" s="116"/>
      <c r="NNW215" s="116"/>
      <c r="NNX215" s="116"/>
      <c r="NNY215" s="116"/>
      <c r="NNZ215" s="116"/>
      <c r="NOA215" s="116"/>
      <c r="NOB215" s="116"/>
      <c r="NOC215" s="116"/>
      <c r="NOD215" s="116"/>
      <c r="NOE215" s="116"/>
      <c r="NOF215" s="116"/>
      <c r="NOG215" s="116"/>
      <c r="NOH215" s="116"/>
      <c r="NOI215" s="116"/>
      <c r="NOJ215" s="116"/>
      <c r="NOK215" s="116"/>
      <c r="NOL215" s="116"/>
      <c r="NOM215" s="116"/>
      <c r="NON215" s="116"/>
      <c r="NOO215" s="116"/>
      <c r="NOP215" s="116"/>
      <c r="NOQ215" s="116"/>
      <c r="NOR215" s="116"/>
      <c r="NOS215" s="116"/>
      <c r="NOT215" s="116"/>
      <c r="NOU215" s="116"/>
      <c r="NOV215" s="116"/>
      <c r="NOW215" s="116"/>
      <c r="NOX215" s="116"/>
      <c r="NOY215" s="116"/>
      <c r="NOZ215" s="116"/>
      <c r="NPA215" s="116"/>
      <c r="NPB215" s="116"/>
      <c r="NPC215" s="116"/>
      <c r="NPD215" s="116"/>
      <c r="NPE215" s="116"/>
      <c r="NPF215" s="116"/>
      <c r="NPG215" s="116"/>
      <c r="NPH215" s="116"/>
      <c r="NPI215" s="116"/>
      <c r="NPJ215" s="116"/>
      <c r="NPK215" s="116"/>
      <c r="NPL215" s="116"/>
      <c r="NPM215" s="116"/>
      <c r="NPN215" s="116"/>
      <c r="NPO215" s="116"/>
      <c r="NPP215" s="116"/>
      <c r="NPQ215" s="116"/>
      <c r="NPR215" s="116"/>
      <c r="NPS215" s="116"/>
      <c r="NPT215" s="116"/>
      <c r="NPU215" s="116"/>
      <c r="NPV215" s="116"/>
      <c r="NPW215" s="116"/>
      <c r="NPX215" s="116"/>
      <c r="NPY215" s="116"/>
      <c r="NPZ215" s="116"/>
      <c r="NQA215" s="116"/>
      <c r="NQB215" s="116"/>
      <c r="NQC215" s="116"/>
      <c r="NQD215" s="116"/>
      <c r="NQE215" s="116"/>
      <c r="NQF215" s="116"/>
      <c r="NQG215" s="116"/>
      <c r="NQH215" s="116"/>
      <c r="NQI215" s="116"/>
      <c r="NQJ215" s="116"/>
      <c r="NQK215" s="116"/>
      <c r="NQL215" s="116"/>
      <c r="NQM215" s="116"/>
      <c r="NQN215" s="116"/>
      <c r="NQO215" s="116"/>
      <c r="NQP215" s="116"/>
      <c r="NQQ215" s="116"/>
      <c r="NQR215" s="116"/>
      <c r="NQS215" s="116"/>
      <c r="NQT215" s="116"/>
      <c r="NQU215" s="116"/>
      <c r="NQV215" s="116"/>
      <c r="NQW215" s="116"/>
      <c r="NQX215" s="116"/>
      <c r="NQY215" s="116"/>
      <c r="NQZ215" s="116"/>
      <c r="NRA215" s="116"/>
      <c r="NRB215" s="116"/>
      <c r="NRC215" s="116"/>
      <c r="NRD215" s="116"/>
      <c r="NRE215" s="116"/>
      <c r="NRF215" s="116"/>
      <c r="NRG215" s="116"/>
      <c r="NRH215" s="116"/>
      <c r="NRI215" s="116"/>
      <c r="NRJ215" s="116"/>
      <c r="NRK215" s="116"/>
      <c r="NRL215" s="116"/>
      <c r="NRM215" s="116"/>
      <c r="NRN215" s="116"/>
      <c r="NRO215" s="116"/>
      <c r="NRP215" s="116"/>
      <c r="NRQ215" s="116"/>
      <c r="NRR215" s="116"/>
      <c r="NRS215" s="116"/>
      <c r="NRT215" s="116"/>
      <c r="NRU215" s="116"/>
      <c r="NRV215" s="116"/>
      <c r="NRW215" s="116"/>
      <c r="NRX215" s="116"/>
      <c r="NRY215" s="116"/>
      <c r="NRZ215" s="116"/>
      <c r="NSA215" s="116"/>
      <c r="NSB215" s="116"/>
      <c r="NSC215" s="116"/>
      <c r="NSD215" s="116"/>
      <c r="NSE215" s="116"/>
      <c r="NSF215" s="116"/>
      <c r="NSG215" s="116"/>
      <c r="NSH215" s="116"/>
      <c r="NSI215" s="116"/>
      <c r="NSJ215" s="116"/>
      <c r="NSK215" s="116"/>
      <c r="NSL215" s="116"/>
      <c r="NSM215" s="116"/>
      <c r="NSN215" s="116"/>
      <c r="NSO215" s="116"/>
      <c r="NSP215" s="116"/>
      <c r="NSQ215" s="116"/>
      <c r="NSR215" s="116"/>
      <c r="NSS215" s="116"/>
      <c r="NST215" s="116"/>
      <c r="NSU215" s="116"/>
      <c r="NSV215" s="116"/>
      <c r="NSW215" s="116"/>
      <c r="NSX215" s="116"/>
      <c r="NSY215" s="116"/>
      <c r="NSZ215" s="116"/>
      <c r="NTA215" s="116"/>
      <c r="NTB215" s="116"/>
      <c r="NTC215" s="116"/>
      <c r="NTD215" s="116"/>
      <c r="NTE215" s="116"/>
      <c r="NTF215" s="116"/>
      <c r="NTG215" s="116"/>
      <c r="NTH215" s="116"/>
      <c r="NTI215" s="116"/>
      <c r="NTJ215" s="116"/>
      <c r="NTK215" s="116"/>
      <c r="NTL215" s="116"/>
      <c r="NTM215" s="116"/>
      <c r="NTN215" s="116"/>
      <c r="NTO215" s="116"/>
      <c r="NTP215" s="116"/>
      <c r="NTQ215" s="116"/>
      <c r="NTR215" s="116"/>
      <c r="NTS215" s="116"/>
      <c r="NTT215" s="116"/>
      <c r="NTU215" s="116"/>
      <c r="NTV215" s="116"/>
      <c r="NTW215" s="116"/>
      <c r="NTX215" s="116"/>
      <c r="NTY215" s="116"/>
      <c r="NTZ215" s="116"/>
      <c r="NUA215" s="116"/>
      <c r="NUB215" s="116"/>
      <c r="NUC215" s="116"/>
      <c r="NUD215" s="116"/>
      <c r="NUE215" s="116"/>
      <c r="NUF215" s="116"/>
      <c r="NUG215" s="116"/>
      <c r="NUH215" s="116"/>
      <c r="NUI215" s="116"/>
      <c r="NUJ215" s="116"/>
      <c r="NUK215" s="116"/>
      <c r="NUL215" s="116"/>
      <c r="NUM215" s="116"/>
      <c r="NUN215" s="116"/>
      <c r="NUO215" s="116"/>
      <c r="NUP215" s="116"/>
      <c r="NUQ215" s="116"/>
      <c r="NUR215" s="116"/>
      <c r="NUS215" s="116"/>
      <c r="NUT215" s="116"/>
      <c r="NUU215" s="116"/>
      <c r="NUV215" s="116"/>
      <c r="NUW215" s="116"/>
      <c r="NUX215" s="116"/>
      <c r="NUY215" s="116"/>
      <c r="NUZ215" s="116"/>
      <c r="NVA215" s="116"/>
      <c r="NVB215" s="116"/>
      <c r="NVC215" s="116"/>
      <c r="NVD215" s="116"/>
      <c r="NVE215" s="116"/>
      <c r="NVF215" s="116"/>
      <c r="NVG215" s="116"/>
      <c r="NVH215" s="116"/>
      <c r="NVI215" s="116"/>
      <c r="NVJ215" s="116"/>
      <c r="NVK215" s="116"/>
      <c r="NVL215" s="116"/>
      <c r="NVM215" s="116"/>
      <c r="NVN215" s="116"/>
      <c r="NVO215" s="116"/>
      <c r="NVP215" s="116"/>
      <c r="NVQ215" s="116"/>
      <c r="NVR215" s="116"/>
      <c r="NVS215" s="116"/>
      <c r="NVT215" s="116"/>
      <c r="NVU215" s="116"/>
      <c r="NVV215" s="116"/>
      <c r="NVW215" s="116"/>
      <c r="NVX215" s="116"/>
      <c r="NVY215" s="116"/>
      <c r="NVZ215" s="116"/>
      <c r="NWA215" s="116"/>
      <c r="NWB215" s="116"/>
      <c r="NWC215" s="116"/>
      <c r="NWD215" s="116"/>
      <c r="NWE215" s="116"/>
      <c r="NWF215" s="116"/>
      <c r="NWG215" s="116"/>
      <c r="NWH215" s="116"/>
      <c r="NWI215" s="116"/>
      <c r="NWJ215" s="116"/>
      <c r="NWK215" s="116"/>
      <c r="NWL215" s="116"/>
      <c r="NWM215" s="116"/>
      <c r="NWN215" s="116"/>
      <c r="NWO215" s="116"/>
      <c r="NWP215" s="116"/>
      <c r="NWQ215" s="116"/>
      <c r="NWR215" s="116"/>
      <c r="NWS215" s="116"/>
      <c r="NWT215" s="116"/>
      <c r="NWU215" s="116"/>
      <c r="NWV215" s="116"/>
      <c r="NWW215" s="116"/>
      <c r="NWX215" s="116"/>
      <c r="NWY215" s="116"/>
      <c r="NWZ215" s="116"/>
      <c r="NXA215" s="116"/>
      <c r="NXB215" s="116"/>
      <c r="NXC215" s="116"/>
      <c r="NXD215" s="116"/>
      <c r="NXE215" s="116"/>
      <c r="NXF215" s="116"/>
      <c r="NXG215" s="116"/>
      <c r="NXH215" s="116"/>
      <c r="NXI215" s="116"/>
      <c r="NXJ215" s="116"/>
      <c r="NXK215" s="116"/>
      <c r="NXL215" s="116"/>
      <c r="NXM215" s="116"/>
      <c r="NXN215" s="116"/>
      <c r="NXO215" s="116"/>
      <c r="NXP215" s="116"/>
      <c r="NXQ215" s="116"/>
      <c r="NXR215" s="116"/>
      <c r="NXS215" s="116"/>
      <c r="NXT215" s="116"/>
      <c r="NXU215" s="116"/>
      <c r="NXV215" s="116"/>
      <c r="NXW215" s="116"/>
      <c r="NXX215" s="116"/>
      <c r="NXY215" s="116"/>
      <c r="NXZ215" s="116"/>
      <c r="NYA215" s="116"/>
      <c r="NYB215" s="116"/>
      <c r="NYC215" s="116"/>
      <c r="NYD215" s="116"/>
      <c r="NYE215" s="116"/>
      <c r="NYF215" s="116"/>
      <c r="NYG215" s="116"/>
      <c r="NYH215" s="116"/>
      <c r="NYI215" s="116"/>
      <c r="NYJ215" s="116"/>
      <c r="NYK215" s="116"/>
      <c r="NYL215" s="116"/>
      <c r="NYM215" s="116"/>
      <c r="NYN215" s="116"/>
      <c r="NYO215" s="116"/>
      <c r="NYP215" s="116"/>
      <c r="NYQ215" s="116"/>
      <c r="NYR215" s="116"/>
      <c r="NYS215" s="116"/>
      <c r="NYT215" s="116"/>
      <c r="NYU215" s="116"/>
      <c r="NYV215" s="116"/>
      <c r="NYW215" s="116"/>
      <c r="NYX215" s="116"/>
      <c r="NYY215" s="116"/>
      <c r="NYZ215" s="116"/>
      <c r="NZA215" s="116"/>
      <c r="NZB215" s="116"/>
      <c r="NZC215" s="116"/>
      <c r="NZD215" s="116"/>
      <c r="NZE215" s="116"/>
      <c r="NZF215" s="116"/>
      <c r="NZG215" s="116"/>
      <c r="NZH215" s="116"/>
      <c r="NZI215" s="116"/>
      <c r="NZJ215" s="116"/>
      <c r="NZK215" s="116"/>
      <c r="NZL215" s="116"/>
      <c r="NZM215" s="116"/>
      <c r="NZN215" s="116"/>
      <c r="NZO215" s="116"/>
      <c r="NZP215" s="116"/>
      <c r="NZQ215" s="116"/>
      <c r="NZR215" s="116"/>
      <c r="NZS215" s="116"/>
      <c r="NZT215" s="116"/>
      <c r="NZU215" s="116"/>
      <c r="NZV215" s="116"/>
      <c r="NZW215" s="116"/>
      <c r="NZX215" s="116"/>
      <c r="NZY215" s="116"/>
      <c r="NZZ215" s="116"/>
      <c r="OAA215" s="116"/>
      <c r="OAB215" s="116"/>
      <c r="OAC215" s="116"/>
      <c r="OAD215" s="116"/>
      <c r="OAE215" s="116"/>
      <c r="OAF215" s="116"/>
      <c r="OAG215" s="116"/>
      <c r="OAH215" s="116"/>
      <c r="OAI215" s="116"/>
      <c r="OAJ215" s="116"/>
      <c r="OAK215" s="116"/>
      <c r="OAL215" s="116"/>
      <c r="OAM215" s="116"/>
      <c r="OAN215" s="116"/>
      <c r="OAO215" s="116"/>
      <c r="OAP215" s="116"/>
      <c r="OAQ215" s="116"/>
      <c r="OAR215" s="116"/>
      <c r="OAS215" s="116"/>
      <c r="OAT215" s="116"/>
      <c r="OAU215" s="116"/>
      <c r="OAV215" s="116"/>
      <c r="OAW215" s="116"/>
      <c r="OAX215" s="116"/>
      <c r="OAY215" s="116"/>
      <c r="OAZ215" s="116"/>
      <c r="OBA215" s="116"/>
      <c r="OBB215" s="116"/>
      <c r="OBC215" s="116"/>
      <c r="OBD215" s="116"/>
      <c r="OBE215" s="116"/>
      <c r="OBF215" s="116"/>
      <c r="OBG215" s="116"/>
      <c r="OBH215" s="116"/>
      <c r="OBI215" s="116"/>
      <c r="OBJ215" s="116"/>
      <c r="OBK215" s="116"/>
      <c r="OBL215" s="116"/>
      <c r="OBM215" s="116"/>
      <c r="OBN215" s="116"/>
      <c r="OBO215" s="116"/>
      <c r="OBP215" s="116"/>
      <c r="OBQ215" s="116"/>
      <c r="OBR215" s="116"/>
      <c r="OBS215" s="116"/>
      <c r="OBT215" s="116"/>
      <c r="OBU215" s="116"/>
      <c r="OBV215" s="116"/>
      <c r="OBW215" s="116"/>
      <c r="OBX215" s="116"/>
      <c r="OBY215" s="116"/>
      <c r="OBZ215" s="116"/>
      <c r="OCA215" s="116"/>
      <c r="OCB215" s="116"/>
      <c r="OCC215" s="116"/>
      <c r="OCD215" s="116"/>
      <c r="OCE215" s="116"/>
      <c r="OCF215" s="116"/>
      <c r="OCG215" s="116"/>
      <c r="OCH215" s="116"/>
      <c r="OCI215" s="116"/>
      <c r="OCJ215" s="116"/>
      <c r="OCK215" s="116"/>
      <c r="OCL215" s="116"/>
      <c r="OCM215" s="116"/>
      <c r="OCN215" s="116"/>
      <c r="OCO215" s="116"/>
      <c r="OCP215" s="116"/>
      <c r="OCQ215" s="116"/>
      <c r="OCR215" s="116"/>
      <c r="OCS215" s="116"/>
      <c r="OCT215" s="116"/>
      <c r="OCU215" s="116"/>
      <c r="OCV215" s="116"/>
      <c r="OCW215" s="116"/>
      <c r="OCX215" s="116"/>
      <c r="OCY215" s="116"/>
      <c r="OCZ215" s="116"/>
      <c r="ODA215" s="116"/>
      <c r="ODB215" s="116"/>
      <c r="ODC215" s="116"/>
      <c r="ODD215" s="116"/>
      <c r="ODE215" s="116"/>
      <c r="ODF215" s="116"/>
      <c r="ODG215" s="116"/>
      <c r="ODH215" s="116"/>
      <c r="ODI215" s="116"/>
      <c r="ODJ215" s="116"/>
      <c r="ODK215" s="116"/>
      <c r="ODL215" s="116"/>
      <c r="ODM215" s="116"/>
      <c r="ODN215" s="116"/>
      <c r="ODO215" s="116"/>
      <c r="ODP215" s="116"/>
      <c r="ODQ215" s="116"/>
      <c r="ODR215" s="116"/>
      <c r="ODS215" s="116"/>
      <c r="ODT215" s="116"/>
      <c r="ODU215" s="116"/>
      <c r="ODV215" s="116"/>
      <c r="ODW215" s="116"/>
      <c r="ODX215" s="116"/>
      <c r="ODY215" s="116"/>
      <c r="ODZ215" s="116"/>
      <c r="OEA215" s="116"/>
      <c r="OEB215" s="116"/>
      <c r="OEC215" s="116"/>
      <c r="OED215" s="116"/>
      <c r="OEE215" s="116"/>
      <c r="OEF215" s="116"/>
      <c r="OEG215" s="116"/>
      <c r="OEH215" s="116"/>
      <c r="OEI215" s="116"/>
      <c r="OEJ215" s="116"/>
      <c r="OEK215" s="116"/>
      <c r="OEL215" s="116"/>
      <c r="OEM215" s="116"/>
      <c r="OEN215" s="116"/>
      <c r="OEO215" s="116"/>
      <c r="OEP215" s="116"/>
      <c r="OEQ215" s="116"/>
      <c r="OER215" s="116"/>
      <c r="OES215" s="116"/>
      <c r="OET215" s="116"/>
      <c r="OEU215" s="116"/>
      <c r="OEV215" s="116"/>
      <c r="OEW215" s="116"/>
      <c r="OEX215" s="116"/>
      <c r="OEY215" s="116"/>
      <c r="OEZ215" s="116"/>
      <c r="OFA215" s="116"/>
      <c r="OFB215" s="116"/>
      <c r="OFC215" s="116"/>
      <c r="OFD215" s="116"/>
      <c r="OFE215" s="116"/>
      <c r="OFF215" s="116"/>
      <c r="OFG215" s="116"/>
      <c r="OFH215" s="116"/>
      <c r="OFI215" s="116"/>
      <c r="OFJ215" s="116"/>
      <c r="OFK215" s="116"/>
      <c r="OFL215" s="116"/>
      <c r="OFM215" s="116"/>
      <c r="OFN215" s="116"/>
      <c r="OFO215" s="116"/>
      <c r="OFP215" s="116"/>
      <c r="OFQ215" s="116"/>
      <c r="OFR215" s="116"/>
      <c r="OFS215" s="116"/>
      <c r="OFT215" s="116"/>
      <c r="OFU215" s="116"/>
      <c r="OFV215" s="116"/>
      <c r="OFW215" s="116"/>
      <c r="OFX215" s="116"/>
      <c r="OFY215" s="116"/>
      <c r="OFZ215" s="116"/>
      <c r="OGA215" s="116"/>
      <c r="OGB215" s="116"/>
      <c r="OGC215" s="116"/>
      <c r="OGD215" s="116"/>
      <c r="OGE215" s="116"/>
      <c r="OGF215" s="116"/>
      <c r="OGG215" s="116"/>
      <c r="OGH215" s="116"/>
      <c r="OGI215" s="116"/>
      <c r="OGJ215" s="116"/>
      <c r="OGK215" s="116"/>
      <c r="OGL215" s="116"/>
      <c r="OGM215" s="116"/>
      <c r="OGN215" s="116"/>
      <c r="OGO215" s="116"/>
      <c r="OGP215" s="116"/>
      <c r="OGQ215" s="116"/>
      <c r="OGR215" s="116"/>
      <c r="OGS215" s="116"/>
      <c r="OGT215" s="116"/>
      <c r="OGU215" s="116"/>
      <c r="OGV215" s="116"/>
      <c r="OGW215" s="116"/>
      <c r="OGX215" s="116"/>
      <c r="OGY215" s="116"/>
      <c r="OGZ215" s="116"/>
      <c r="OHA215" s="116"/>
      <c r="OHB215" s="116"/>
      <c r="OHC215" s="116"/>
      <c r="OHD215" s="116"/>
      <c r="OHE215" s="116"/>
      <c r="OHF215" s="116"/>
      <c r="OHG215" s="116"/>
      <c r="OHH215" s="116"/>
      <c r="OHI215" s="116"/>
      <c r="OHJ215" s="116"/>
      <c r="OHK215" s="116"/>
      <c r="OHL215" s="116"/>
      <c r="OHM215" s="116"/>
      <c r="OHN215" s="116"/>
      <c r="OHO215" s="116"/>
      <c r="OHP215" s="116"/>
      <c r="OHQ215" s="116"/>
      <c r="OHR215" s="116"/>
      <c r="OHS215" s="116"/>
      <c r="OHT215" s="116"/>
      <c r="OHU215" s="116"/>
      <c r="OHV215" s="116"/>
      <c r="OHW215" s="116"/>
      <c r="OHX215" s="116"/>
      <c r="OHY215" s="116"/>
      <c r="OHZ215" s="116"/>
      <c r="OIA215" s="116"/>
      <c r="OIB215" s="116"/>
      <c r="OIC215" s="116"/>
      <c r="OID215" s="116"/>
      <c r="OIE215" s="116"/>
      <c r="OIF215" s="116"/>
      <c r="OIG215" s="116"/>
      <c r="OIH215" s="116"/>
      <c r="OII215" s="116"/>
      <c r="OIJ215" s="116"/>
      <c r="OIK215" s="116"/>
      <c r="OIL215" s="116"/>
      <c r="OIM215" s="116"/>
      <c r="OIN215" s="116"/>
      <c r="OIO215" s="116"/>
      <c r="OIP215" s="116"/>
      <c r="OIQ215" s="116"/>
      <c r="OIR215" s="116"/>
      <c r="OIS215" s="116"/>
      <c r="OIT215" s="116"/>
      <c r="OIU215" s="116"/>
      <c r="OIV215" s="116"/>
      <c r="OIW215" s="116"/>
      <c r="OIX215" s="116"/>
      <c r="OIY215" s="116"/>
      <c r="OIZ215" s="116"/>
      <c r="OJA215" s="116"/>
      <c r="OJB215" s="116"/>
      <c r="OJC215" s="116"/>
      <c r="OJD215" s="116"/>
      <c r="OJE215" s="116"/>
      <c r="OJF215" s="116"/>
      <c r="OJG215" s="116"/>
      <c r="OJH215" s="116"/>
      <c r="OJI215" s="116"/>
      <c r="OJJ215" s="116"/>
      <c r="OJK215" s="116"/>
      <c r="OJL215" s="116"/>
      <c r="OJM215" s="116"/>
      <c r="OJN215" s="116"/>
      <c r="OJO215" s="116"/>
      <c r="OJP215" s="116"/>
      <c r="OJQ215" s="116"/>
      <c r="OJR215" s="116"/>
      <c r="OJS215" s="116"/>
      <c r="OJT215" s="116"/>
      <c r="OJU215" s="116"/>
      <c r="OJV215" s="116"/>
      <c r="OJW215" s="116"/>
      <c r="OJX215" s="116"/>
      <c r="OJY215" s="116"/>
      <c r="OJZ215" s="116"/>
      <c r="OKA215" s="116"/>
      <c r="OKB215" s="116"/>
      <c r="OKC215" s="116"/>
      <c r="OKD215" s="116"/>
      <c r="OKE215" s="116"/>
      <c r="OKF215" s="116"/>
      <c r="OKG215" s="116"/>
      <c r="OKH215" s="116"/>
      <c r="OKI215" s="116"/>
      <c r="OKJ215" s="116"/>
      <c r="OKK215" s="116"/>
      <c r="OKL215" s="116"/>
      <c r="OKM215" s="116"/>
      <c r="OKN215" s="116"/>
      <c r="OKO215" s="116"/>
      <c r="OKP215" s="116"/>
      <c r="OKQ215" s="116"/>
      <c r="OKR215" s="116"/>
      <c r="OKS215" s="116"/>
      <c r="OKT215" s="116"/>
      <c r="OKU215" s="116"/>
      <c r="OKV215" s="116"/>
      <c r="OKW215" s="116"/>
      <c r="OKX215" s="116"/>
      <c r="OKY215" s="116"/>
      <c r="OKZ215" s="116"/>
      <c r="OLA215" s="116"/>
      <c r="OLB215" s="116"/>
      <c r="OLC215" s="116"/>
      <c r="OLD215" s="116"/>
      <c r="OLE215" s="116"/>
      <c r="OLF215" s="116"/>
      <c r="OLG215" s="116"/>
      <c r="OLH215" s="116"/>
      <c r="OLI215" s="116"/>
      <c r="OLJ215" s="116"/>
      <c r="OLK215" s="116"/>
      <c r="OLL215" s="116"/>
      <c r="OLM215" s="116"/>
      <c r="OLN215" s="116"/>
      <c r="OLO215" s="116"/>
      <c r="OLP215" s="116"/>
      <c r="OLQ215" s="116"/>
      <c r="OLR215" s="116"/>
      <c r="OLS215" s="116"/>
      <c r="OLT215" s="116"/>
      <c r="OLU215" s="116"/>
      <c r="OLV215" s="116"/>
      <c r="OLW215" s="116"/>
      <c r="OLX215" s="116"/>
      <c r="OLY215" s="116"/>
      <c r="OLZ215" s="116"/>
      <c r="OMA215" s="116"/>
      <c r="OMB215" s="116"/>
      <c r="OMC215" s="116"/>
      <c r="OMD215" s="116"/>
      <c r="OME215" s="116"/>
      <c r="OMF215" s="116"/>
      <c r="OMG215" s="116"/>
      <c r="OMH215" s="116"/>
      <c r="OMI215" s="116"/>
      <c r="OMJ215" s="116"/>
      <c r="OMK215" s="116"/>
      <c r="OML215" s="116"/>
      <c r="OMM215" s="116"/>
      <c r="OMN215" s="116"/>
      <c r="OMO215" s="116"/>
      <c r="OMP215" s="116"/>
      <c r="OMQ215" s="116"/>
      <c r="OMR215" s="116"/>
      <c r="OMS215" s="116"/>
      <c r="OMT215" s="116"/>
      <c r="OMU215" s="116"/>
      <c r="OMV215" s="116"/>
      <c r="OMW215" s="116"/>
      <c r="OMX215" s="116"/>
      <c r="OMY215" s="116"/>
      <c r="OMZ215" s="116"/>
      <c r="ONA215" s="116"/>
      <c r="ONB215" s="116"/>
      <c r="ONC215" s="116"/>
      <c r="OND215" s="116"/>
      <c r="ONE215" s="116"/>
      <c r="ONF215" s="116"/>
      <c r="ONG215" s="116"/>
      <c r="ONH215" s="116"/>
      <c r="ONI215" s="116"/>
      <c r="ONJ215" s="116"/>
      <c r="ONK215" s="116"/>
      <c r="ONL215" s="116"/>
      <c r="ONM215" s="116"/>
      <c r="ONN215" s="116"/>
      <c r="ONO215" s="116"/>
      <c r="ONP215" s="116"/>
      <c r="ONQ215" s="116"/>
      <c r="ONR215" s="116"/>
      <c r="ONS215" s="116"/>
      <c r="ONT215" s="116"/>
      <c r="ONU215" s="116"/>
      <c r="ONV215" s="116"/>
      <c r="ONW215" s="116"/>
      <c r="ONX215" s="116"/>
      <c r="ONY215" s="116"/>
      <c r="ONZ215" s="116"/>
      <c r="OOA215" s="116"/>
      <c r="OOB215" s="116"/>
      <c r="OOC215" s="116"/>
      <c r="OOD215" s="116"/>
      <c r="OOE215" s="116"/>
      <c r="OOF215" s="116"/>
      <c r="OOG215" s="116"/>
      <c r="OOH215" s="116"/>
      <c r="OOI215" s="116"/>
      <c r="OOJ215" s="116"/>
      <c r="OOK215" s="116"/>
      <c r="OOL215" s="116"/>
      <c r="OOM215" s="116"/>
      <c r="OON215" s="116"/>
      <c r="OOO215" s="116"/>
      <c r="OOP215" s="116"/>
      <c r="OOQ215" s="116"/>
      <c r="OOR215" s="116"/>
      <c r="OOS215" s="116"/>
      <c r="OOT215" s="116"/>
      <c r="OOU215" s="116"/>
      <c r="OOV215" s="116"/>
      <c r="OOW215" s="116"/>
      <c r="OOX215" s="116"/>
      <c r="OOY215" s="116"/>
      <c r="OOZ215" s="116"/>
      <c r="OPA215" s="116"/>
      <c r="OPB215" s="116"/>
      <c r="OPC215" s="116"/>
      <c r="OPD215" s="116"/>
      <c r="OPE215" s="116"/>
      <c r="OPF215" s="116"/>
      <c r="OPG215" s="116"/>
      <c r="OPH215" s="116"/>
      <c r="OPI215" s="116"/>
      <c r="OPJ215" s="116"/>
      <c r="OPK215" s="116"/>
      <c r="OPL215" s="116"/>
      <c r="OPM215" s="116"/>
      <c r="OPN215" s="116"/>
      <c r="OPO215" s="116"/>
      <c r="OPP215" s="116"/>
      <c r="OPQ215" s="116"/>
      <c r="OPR215" s="116"/>
      <c r="OPS215" s="116"/>
      <c r="OPT215" s="116"/>
      <c r="OPU215" s="116"/>
      <c r="OPV215" s="116"/>
      <c r="OPW215" s="116"/>
      <c r="OPX215" s="116"/>
      <c r="OPY215" s="116"/>
      <c r="OPZ215" s="116"/>
      <c r="OQA215" s="116"/>
      <c r="OQB215" s="116"/>
      <c r="OQC215" s="116"/>
      <c r="OQD215" s="116"/>
      <c r="OQE215" s="116"/>
      <c r="OQF215" s="116"/>
      <c r="OQG215" s="116"/>
      <c r="OQH215" s="116"/>
      <c r="OQI215" s="116"/>
      <c r="OQJ215" s="116"/>
      <c r="OQK215" s="116"/>
      <c r="OQL215" s="116"/>
      <c r="OQM215" s="116"/>
      <c r="OQN215" s="116"/>
      <c r="OQO215" s="116"/>
      <c r="OQP215" s="116"/>
      <c r="OQQ215" s="116"/>
      <c r="OQR215" s="116"/>
      <c r="OQS215" s="116"/>
      <c r="OQT215" s="116"/>
      <c r="OQU215" s="116"/>
      <c r="OQV215" s="116"/>
      <c r="OQW215" s="116"/>
      <c r="OQX215" s="116"/>
      <c r="OQY215" s="116"/>
      <c r="OQZ215" s="116"/>
      <c r="ORA215" s="116"/>
      <c r="ORB215" s="116"/>
      <c r="ORC215" s="116"/>
      <c r="ORD215" s="116"/>
      <c r="ORE215" s="116"/>
      <c r="ORF215" s="116"/>
      <c r="ORG215" s="116"/>
      <c r="ORH215" s="116"/>
      <c r="ORI215" s="116"/>
      <c r="ORJ215" s="116"/>
      <c r="ORK215" s="116"/>
      <c r="ORL215" s="116"/>
      <c r="ORM215" s="116"/>
      <c r="ORN215" s="116"/>
      <c r="ORO215" s="116"/>
      <c r="ORP215" s="116"/>
      <c r="ORQ215" s="116"/>
      <c r="ORR215" s="116"/>
      <c r="ORS215" s="116"/>
      <c r="ORT215" s="116"/>
      <c r="ORU215" s="116"/>
      <c r="ORV215" s="116"/>
      <c r="ORW215" s="116"/>
      <c r="ORX215" s="116"/>
      <c r="ORY215" s="116"/>
      <c r="ORZ215" s="116"/>
      <c r="OSA215" s="116"/>
      <c r="OSB215" s="116"/>
      <c r="OSC215" s="116"/>
      <c r="OSD215" s="116"/>
      <c r="OSE215" s="116"/>
      <c r="OSF215" s="116"/>
      <c r="OSG215" s="116"/>
      <c r="OSH215" s="116"/>
      <c r="OSI215" s="116"/>
      <c r="OSJ215" s="116"/>
      <c r="OSK215" s="116"/>
      <c r="OSL215" s="116"/>
      <c r="OSM215" s="116"/>
      <c r="OSN215" s="116"/>
      <c r="OSO215" s="116"/>
      <c r="OSP215" s="116"/>
      <c r="OSQ215" s="116"/>
      <c r="OSR215" s="116"/>
      <c r="OSS215" s="116"/>
      <c r="OST215" s="116"/>
      <c r="OSU215" s="116"/>
      <c r="OSV215" s="116"/>
      <c r="OSW215" s="116"/>
      <c r="OSX215" s="116"/>
      <c r="OSY215" s="116"/>
      <c r="OSZ215" s="116"/>
      <c r="OTA215" s="116"/>
      <c r="OTB215" s="116"/>
      <c r="OTC215" s="116"/>
      <c r="OTD215" s="116"/>
      <c r="OTE215" s="116"/>
      <c r="OTF215" s="116"/>
      <c r="OTG215" s="116"/>
      <c r="OTH215" s="116"/>
      <c r="OTI215" s="116"/>
      <c r="OTJ215" s="116"/>
      <c r="OTK215" s="116"/>
      <c r="OTL215" s="116"/>
      <c r="OTM215" s="116"/>
      <c r="OTN215" s="116"/>
      <c r="OTO215" s="116"/>
      <c r="OTP215" s="116"/>
      <c r="OTQ215" s="116"/>
      <c r="OTR215" s="116"/>
      <c r="OTS215" s="116"/>
      <c r="OTT215" s="116"/>
      <c r="OTU215" s="116"/>
      <c r="OTV215" s="116"/>
      <c r="OTW215" s="116"/>
      <c r="OTX215" s="116"/>
      <c r="OTY215" s="116"/>
      <c r="OTZ215" s="116"/>
      <c r="OUA215" s="116"/>
      <c r="OUB215" s="116"/>
      <c r="OUC215" s="116"/>
      <c r="OUD215" s="116"/>
      <c r="OUE215" s="116"/>
      <c r="OUF215" s="116"/>
      <c r="OUG215" s="116"/>
      <c r="OUH215" s="116"/>
      <c r="OUI215" s="116"/>
      <c r="OUJ215" s="116"/>
      <c r="OUK215" s="116"/>
      <c r="OUL215" s="116"/>
      <c r="OUM215" s="116"/>
      <c r="OUN215" s="116"/>
      <c r="OUO215" s="116"/>
      <c r="OUP215" s="116"/>
      <c r="OUQ215" s="116"/>
      <c r="OUR215" s="116"/>
      <c r="OUS215" s="116"/>
      <c r="OUT215" s="116"/>
      <c r="OUU215" s="116"/>
      <c r="OUV215" s="116"/>
      <c r="OUW215" s="116"/>
      <c r="OUX215" s="116"/>
      <c r="OUY215" s="116"/>
      <c r="OUZ215" s="116"/>
      <c r="OVA215" s="116"/>
      <c r="OVB215" s="116"/>
      <c r="OVC215" s="116"/>
      <c r="OVD215" s="116"/>
      <c r="OVE215" s="116"/>
      <c r="OVF215" s="116"/>
      <c r="OVG215" s="116"/>
      <c r="OVH215" s="116"/>
      <c r="OVI215" s="116"/>
      <c r="OVJ215" s="116"/>
      <c r="OVK215" s="116"/>
      <c r="OVL215" s="116"/>
      <c r="OVM215" s="116"/>
      <c r="OVN215" s="116"/>
      <c r="OVO215" s="116"/>
      <c r="OVP215" s="116"/>
      <c r="OVQ215" s="116"/>
      <c r="OVR215" s="116"/>
      <c r="OVS215" s="116"/>
      <c r="OVT215" s="116"/>
      <c r="OVU215" s="116"/>
      <c r="OVV215" s="116"/>
      <c r="OVW215" s="116"/>
      <c r="OVX215" s="116"/>
      <c r="OVY215" s="116"/>
      <c r="OVZ215" s="116"/>
      <c r="OWA215" s="116"/>
      <c r="OWB215" s="116"/>
      <c r="OWC215" s="116"/>
      <c r="OWD215" s="116"/>
      <c r="OWE215" s="116"/>
      <c r="OWF215" s="116"/>
      <c r="OWG215" s="116"/>
      <c r="OWH215" s="116"/>
      <c r="OWI215" s="116"/>
      <c r="OWJ215" s="116"/>
      <c r="OWK215" s="116"/>
      <c r="OWL215" s="116"/>
      <c r="OWM215" s="116"/>
      <c r="OWN215" s="116"/>
      <c r="OWO215" s="116"/>
      <c r="OWP215" s="116"/>
      <c r="OWQ215" s="116"/>
      <c r="OWR215" s="116"/>
      <c r="OWS215" s="116"/>
      <c r="OWT215" s="116"/>
      <c r="OWU215" s="116"/>
      <c r="OWV215" s="116"/>
      <c r="OWW215" s="116"/>
      <c r="OWX215" s="116"/>
      <c r="OWY215" s="116"/>
      <c r="OWZ215" s="116"/>
      <c r="OXA215" s="116"/>
      <c r="OXB215" s="116"/>
      <c r="OXC215" s="116"/>
      <c r="OXD215" s="116"/>
      <c r="OXE215" s="116"/>
      <c r="OXF215" s="116"/>
      <c r="OXG215" s="116"/>
      <c r="OXH215" s="116"/>
      <c r="OXI215" s="116"/>
      <c r="OXJ215" s="116"/>
      <c r="OXK215" s="116"/>
      <c r="OXL215" s="116"/>
      <c r="OXM215" s="116"/>
      <c r="OXN215" s="116"/>
      <c r="OXO215" s="116"/>
      <c r="OXP215" s="116"/>
      <c r="OXQ215" s="116"/>
      <c r="OXR215" s="116"/>
      <c r="OXS215" s="116"/>
      <c r="OXT215" s="116"/>
      <c r="OXU215" s="116"/>
      <c r="OXV215" s="116"/>
      <c r="OXW215" s="116"/>
      <c r="OXX215" s="116"/>
      <c r="OXY215" s="116"/>
      <c r="OXZ215" s="116"/>
      <c r="OYA215" s="116"/>
      <c r="OYB215" s="116"/>
      <c r="OYC215" s="116"/>
      <c r="OYD215" s="116"/>
      <c r="OYE215" s="116"/>
      <c r="OYF215" s="116"/>
      <c r="OYG215" s="116"/>
      <c r="OYH215" s="116"/>
      <c r="OYI215" s="116"/>
      <c r="OYJ215" s="116"/>
      <c r="OYK215" s="116"/>
      <c r="OYL215" s="116"/>
      <c r="OYM215" s="116"/>
      <c r="OYN215" s="116"/>
      <c r="OYO215" s="116"/>
      <c r="OYP215" s="116"/>
      <c r="OYQ215" s="116"/>
      <c r="OYR215" s="116"/>
      <c r="OYS215" s="116"/>
      <c r="OYT215" s="116"/>
      <c r="OYU215" s="116"/>
      <c r="OYV215" s="116"/>
      <c r="OYW215" s="116"/>
      <c r="OYX215" s="116"/>
      <c r="OYY215" s="116"/>
      <c r="OYZ215" s="116"/>
      <c r="OZA215" s="116"/>
      <c r="OZB215" s="116"/>
      <c r="OZC215" s="116"/>
      <c r="OZD215" s="116"/>
      <c r="OZE215" s="116"/>
      <c r="OZF215" s="116"/>
      <c r="OZG215" s="116"/>
      <c r="OZH215" s="116"/>
      <c r="OZI215" s="116"/>
      <c r="OZJ215" s="116"/>
      <c r="OZK215" s="116"/>
      <c r="OZL215" s="116"/>
      <c r="OZM215" s="116"/>
      <c r="OZN215" s="116"/>
      <c r="OZO215" s="116"/>
      <c r="OZP215" s="116"/>
      <c r="OZQ215" s="116"/>
      <c r="OZR215" s="116"/>
      <c r="OZS215" s="116"/>
      <c r="OZT215" s="116"/>
      <c r="OZU215" s="116"/>
      <c r="OZV215" s="116"/>
      <c r="OZW215" s="116"/>
      <c r="OZX215" s="116"/>
      <c r="OZY215" s="116"/>
      <c r="OZZ215" s="116"/>
      <c r="PAA215" s="116"/>
      <c r="PAB215" s="116"/>
      <c r="PAC215" s="116"/>
      <c r="PAD215" s="116"/>
      <c r="PAE215" s="116"/>
      <c r="PAF215" s="116"/>
      <c r="PAG215" s="116"/>
      <c r="PAH215" s="116"/>
      <c r="PAI215" s="116"/>
      <c r="PAJ215" s="116"/>
      <c r="PAK215" s="116"/>
      <c r="PAL215" s="116"/>
      <c r="PAM215" s="116"/>
      <c r="PAN215" s="116"/>
      <c r="PAO215" s="116"/>
      <c r="PAP215" s="116"/>
      <c r="PAQ215" s="116"/>
      <c r="PAR215" s="116"/>
      <c r="PAS215" s="116"/>
      <c r="PAT215" s="116"/>
      <c r="PAU215" s="116"/>
      <c r="PAV215" s="116"/>
      <c r="PAW215" s="116"/>
      <c r="PAX215" s="116"/>
      <c r="PAY215" s="116"/>
      <c r="PAZ215" s="116"/>
      <c r="PBA215" s="116"/>
      <c r="PBB215" s="116"/>
      <c r="PBC215" s="116"/>
      <c r="PBD215" s="116"/>
      <c r="PBE215" s="116"/>
      <c r="PBF215" s="116"/>
      <c r="PBG215" s="116"/>
      <c r="PBH215" s="116"/>
      <c r="PBI215" s="116"/>
      <c r="PBJ215" s="116"/>
      <c r="PBK215" s="116"/>
      <c r="PBL215" s="116"/>
      <c r="PBM215" s="116"/>
      <c r="PBN215" s="116"/>
      <c r="PBO215" s="116"/>
      <c r="PBP215" s="116"/>
      <c r="PBQ215" s="116"/>
      <c r="PBR215" s="116"/>
      <c r="PBS215" s="116"/>
      <c r="PBT215" s="116"/>
      <c r="PBU215" s="116"/>
      <c r="PBV215" s="116"/>
      <c r="PBW215" s="116"/>
      <c r="PBX215" s="116"/>
      <c r="PBY215" s="116"/>
      <c r="PBZ215" s="116"/>
      <c r="PCA215" s="116"/>
      <c r="PCB215" s="116"/>
      <c r="PCC215" s="116"/>
      <c r="PCD215" s="116"/>
      <c r="PCE215" s="116"/>
      <c r="PCF215" s="116"/>
      <c r="PCG215" s="116"/>
      <c r="PCH215" s="116"/>
      <c r="PCI215" s="116"/>
      <c r="PCJ215" s="116"/>
      <c r="PCK215" s="116"/>
      <c r="PCL215" s="116"/>
      <c r="PCM215" s="116"/>
      <c r="PCN215" s="116"/>
      <c r="PCO215" s="116"/>
      <c r="PCP215" s="116"/>
      <c r="PCQ215" s="116"/>
      <c r="PCR215" s="116"/>
      <c r="PCS215" s="116"/>
      <c r="PCT215" s="116"/>
      <c r="PCU215" s="116"/>
      <c r="PCV215" s="116"/>
      <c r="PCW215" s="116"/>
      <c r="PCX215" s="116"/>
      <c r="PCY215" s="116"/>
      <c r="PCZ215" s="116"/>
      <c r="PDA215" s="116"/>
      <c r="PDB215" s="116"/>
      <c r="PDC215" s="116"/>
      <c r="PDD215" s="116"/>
      <c r="PDE215" s="116"/>
      <c r="PDF215" s="116"/>
      <c r="PDG215" s="116"/>
      <c r="PDH215" s="116"/>
      <c r="PDI215" s="116"/>
      <c r="PDJ215" s="116"/>
      <c r="PDK215" s="116"/>
      <c r="PDL215" s="116"/>
      <c r="PDM215" s="116"/>
      <c r="PDN215" s="116"/>
      <c r="PDO215" s="116"/>
      <c r="PDP215" s="116"/>
      <c r="PDQ215" s="116"/>
      <c r="PDR215" s="116"/>
      <c r="PDS215" s="116"/>
      <c r="PDT215" s="116"/>
      <c r="PDU215" s="116"/>
      <c r="PDV215" s="116"/>
      <c r="PDW215" s="116"/>
      <c r="PDX215" s="116"/>
      <c r="PDY215" s="116"/>
      <c r="PDZ215" s="116"/>
      <c r="PEA215" s="116"/>
      <c r="PEB215" s="116"/>
      <c r="PEC215" s="116"/>
      <c r="PED215" s="116"/>
      <c r="PEE215" s="116"/>
      <c r="PEF215" s="116"/>
      <c r="PEG215" s="116"/>
      <c r="PEH215" s="116"/>
      <c r="PEI215" s="116"/>
      <c r="PEJ215" s="116"/>
      <c r="PEK215" s="116"/>
      <c r="PEL215" s="116"/>
      <c r="PEM215" s="116"/>
      <c r="PEN215" s="116"/>
      <c r="PEO215" s="116"/>
      <c r="PEP215" s="116"/>
      <c r="PEQ215" s="116"/>
      <c r="PER215" s="116"/>
      <c r="PES215" s="116"/>
      <c r="PET215" s="116"/>
      <c r="PEU215" s="116"/>
      <c r="PEV215" s="116"/>
      <c r="PEW215" s="116"/>
      <c r="PEX215" s="116"/>
      <c r="PEY215" s="116"/>
      <c r="PEZ215" s="116"/>
      <c r="PFA215" s="116"/>
      <c r="PFB215" s="116"/>
      <c r="PFC215" s="116"/>
      <c r="PFD215" s="116"/>
      <c r="PFE215" s="116"/>
      <c r="PFF215" s="116"/>
      <c r="PFG215" s="116"/>
      <c r="PFH215" s="116"/>
      <c r="PFI215" s="116"/>
      <c r="PFJ215" s="116"/>
      <c r="PFK215" s="116"/>
      <c r="PFL215" s="116"/>
      <c r="PFM215" s="116"/>
      <c r="PFN215" s="116"/>
      <c r="PFO215" s="116"/>
      <c r="PFP215" s="116"/>
      <c r="PFQ215" s="116"/>
      <c r="PFR215" s="116"/>
      <c r="PFS215" s="116"/>
      <c r="PFT215" s="116"/>
      <c r="PFU215" s="116"/>
      <c r="PFV215" s="116"/>
      <c r="PFW215" s="116"/>
      <c r="PFX215" s="116"/>
      <c r="PFY215" s="116"/>
      <c r="PFZ215" s="116"/>
      <c r="PGA215" s="116"/>
      <c r="PGB215" s="116"/>
      <c r="PGC215" s="116"/>
      <c r="PGD215" s="116"/>
      <c r="PGE215" s="116"/>
      <c r="PGF215" s="116"/>
      <c r="PGG215" s="116"/>
      <c r="PGH215" s="116"/>
      <c r="PGI215" s="116"/>
      <c r="PGJ215" s="116"/>
      <c r="PGK215" s="116"/>
      <c r="PGL215" s="116"/>
      <c r="PGM215" s="116"/>
      <c r="PGN215" s="116"/>
      <c r="PGO215" s="116"/>
      <c r="PGP215" s="116"/>
      <c r="PGQ215" s="116"/>
      <c r="PGR215" s="116"/>
      <c r="PGS215" s="116"/>
      <c r="PGT215" s="116"/>
      <c r="PGU215" s="116"/>
      <c r="PGV215" s="116"/>
      <c r="PGW215" s="116"/>
      <c r="PGX215" s="116"/>
      <c r="PGY215" s="116"/>
      <c r="PGZ215" s="116"/>
      <c r="PHA215" s="116"/>
      <c r="PHB215" s="116"/>
      <c r="PHC215" s="116"/>
      <c r="PHD215" s="116"/>
      <c r="PHE215" s="116"/>
      <c r="PHF215" s="116"/>
      <c r="PHG215" s="116"/>
      <c r="PHH215" s="116"/>
      <c r="PHI215" s="116"/>
      <c r="PHJ215" s="116"/>
      <c r="PHK215" s="116"/>
      <c r="PHL215" s="116"/>
      <c r="PHM215" s="116"/>
      <c r="PHN215" s="116"/>
      <c r="PHO215" s="116"/>
      <c r="PHP215" s="116"/>
      <c r="PHQ215" s="116"/>
      <c r="PHR215" s="116"/>
      <c r="PHS215" s="116"/>
      <c r="PHT215" s="116"/>
      <c r="PHU215" s="116"/>
      <c r="PHV215" s="116"/>
      <c r="PHW215" s="116"/>
      <c r="PHX215" s="116"/>
      <c r="PHY215" s="116"/>
      <c r="PHZ215" s="116"/>
      <c r="PIA215" s="116"/>
      <c r="PIB215" s="116"/>
      <c r="PIC215" s="116"/>
      <c r="PID215" s="116"/>
      <c r="PIE215" s="116"/>
      <c r="PIF215" s="116"/>
      <c r="PIG215" s="116"/>
      <c r="PIH215" s="116"/>
      <c r="PII215" s="116"/>
      <c r="PIJ215" s="116"/>
      <c r="PIK215" s="116"/>
      <c r="PIL215" s="116"/>
      <c r="PIM215" s="116"/>
      <c r="PIN215" s="116"/>
      <c r="PIO215" s="116"/>
      <c r="PIP215" s="116"/>
      <c r="PIQ215" s="116"/>
      <c r="PIR215" s="116"/>
      <c r="PIS215" s="116"/>
      <c r="PIT215" s="116"/>
      <c r="PIU215" s="116"/>
      <c r="PIV215" s="116"/>
      <c r="PIW215" s="116"/>
      <c r="PIX215" s="116"/>
      <c r="PIY215" s="116"/>
      <c r="PIZ215" s="116"/>
      <c r="PJA215" s="116"/>
      <c r="PJB215" s="116"/>
      <c r="PJC215" s="116"/>
      <c r="PJD215" s="116"/>
      <c r="PJE215" s="116"/>
      <c r="PJF215" s="116"/>
      <c r="PJG215" s="116"/>
      <c r="PJH215" s="116"/>
      <c r="PJI215" s="116"/>
      <c r="PJJ215" s="116"/>
      <c r="PJK215" s="116"/>
      <c r="PJL215" s="116"/>
      <c r="PJM215" s="116"/>
      <c r="PJN215" s="116"/>
      <c r="PJO215" s="116"/>
      <c r="PJP215" s="116"/>
      <c r="PJQ215" s="116"/>
      <c r="PJR215" s="116"/>
      <c r="PJS215" s="116"/>
      <c r="PJT215" s="116"/>
      <c r="PJU215" s="116"/>
      <c r="PJV215" s="116"/>
      <c r="PJW215" s="116"/>
      <c r="PJX215" s="116"/>
      <c r="PJY215" s="116"/>
      <c r="PJZ215" s="116"/>
      <c r="PKA215" s="116"/>
      <c r="PKB215" s="116"/>
      <c r="PKC215" s="116"/>
      <c r="PKD215" s="116"/>
      <c r="PKE215" s="116"/>
      <c r="PKF215" s="116"/>
      <c r="PKG215" s="116"/>
      <c r="PKH215" s="116"/>
      <c r="PKI215" s="116"/>
      <c r="PKJ215" s="116"/>
      <c r="PKK215" s="116"/>
      <c r="PKL215" s="116"/>
      <c r="PKM215" s="116"/>
      <c r="PKN215" s="116"/>
      <c r="PKO215" s="116"/>
      <c r="PKP215" s="116"/>
      <c r="PKQ215" s="116"/>
      <c r="PKR215" s="116"/>
      <c r="PKS215" s="116"/>
      <c r="PKT215" s="116"/>
      <c r="PKU215" s="116"/>
      <c r="PKV215" s="116"/>
      <c r="PKW215" s="116"/>
      <c r="PKX215" s="116"/>
      <c r="PKY215" s="116"/>
      <c r="PKZ215" s="116"/>
      <c r="PLA215" s="116"/>
      <c r="PLB215" s="116"/>
      <c r="PLC215" s="116"/>
      <c r="PLD215" s="116"/>
      <c r="PLE215" s="116"/>
      <c r="PLF215" s="116"/>
      <c r="PLG215" s="116"/>
      <c r="PLH215" s="116"/>
      <c r="PLI215" s="116"/>
      <c r="PLJ215" s="116"/>
      <c r="PLK215" s="116"/>
      <c r="PLL215" s="116"/>
      <c r="PLM215" s="116"/>
      <c r="PLN215" s="116"/>
      <c r="PLO215" s="116"/>
      <c r="PLP215" s="116"/>
      <c r="PLQ215" s="116"/>
      <c r="PLR215" s="116"/>
      <c r="PLS215" s="116"/>
      <c r="PLT215" s="116"/>
      <c r="PLU215" s="116"/>
      <c r="PLV215" s="116"/>
      <c r="PLW215" s="116"/>
      <c r="PLX215" s="116"/>
      <c r="PLY215" s="116"/>
      <c r="PLZ215" s="116"/>
      <c r="PMA215" s="116"/>
      <c r="PMB215" s="116"/>
      <c r="PMC215" s="116"/>
      <c r="PMD215" s="116"/>
      <c r="PME215" s="116"/>
      <c r="PMF215" s="116"/>
      <c r="PMG215" s="116"/>
      <c r="PMH215" s="116"/>
      <c r="PMI215" s="116"/>
      <c r="PMJ215" s="116"/>
      <c r="PMK215" s="116"/>
      <c r="PML215" s="116"/>
      <c r="PMM215" s="116"/>
      <c r="PMN215" s="116"/>
      <c r="PMO215" s="116"/>
      <c r="PMP215" s="116"/>
      <c r="PMQ215" s="116"/>
      <c r="PMR215" s="116"/>
      <c r="PMS215" s="116"/>
      <c r="PMT215" s="116"/>
      <c r="PMU215" s="116"/>
      <c r="PMV215" s="116"/>
      <c r="PMW215" s="116"/>
      <c r="PMX215" s="116"/>
      <c r="PMY215" s="116"/>
      <c r="PMZ215" s="116"/>
      <c r="PNA215" s="116"/>
      <c r="PNB215" s="116"/>
      <c r="PNC215" s="116"/>
      <c r="PND215" s="116"/>
      <c r="PNE215" s="116"/>
      <c r="PNF215" s="116"/>
      <c r="PNG215" s="116"/>
      <c r="PNH215" s="116"/>
      <c r="PNI215" s="116"/>
      <c r="PNJ215" s="116"/>
      <c r="PNK215" s="116"/>
      <c r="PNL215" s="116"/>
      <c r="PNM215" s="116"/>
      <c r="PNN215" s="116"/>
      <c r="PNO215" s="116"/>
      <c r="PNP215" s="116"/>
      <c r="PNQ215" s="116"/>
      <c r="PNR215" s="116"/>
      <c r="PNS215" s="116"/>
      <c r="PNT215" s="116"/>
      <c r="PNU215" s="116"/>
      <c r="PNV215" s="116"/>
      <c r="PNW215" s="116"/>
      <c r="PNX215" s="116"/>
      <c r="PNY215" s="116"/>
      <c r="PNZ215" s="116"/>
      <c r="POA215" s="116"/>
      <c r="POB215" s="116"/>
      <c r="POC215" s="116"/>
      <c r="POD215" s="116"/>
      <c r="POE215" s="116"/>
      <c r="POF215" s="116"/>
      <c r="POG215" s="116"/>
      <c r="POH215" s="116"/>
      <c r="POI215" s="116"/>
      <c r="POJ215" s="116"/>
      <c r="POK215" s="116"/>
      <c r="POL215" s="116"/>
      <c r="POM215" s="116"/>
      <c r="PON215" s="116"/>
      <c r="POO215" s="116"/>
      <c r="POP215" s="116"/>
      <c r="POQ215" s="116"/>
      <c r="POR215" s="116"/>
      <c r="POS215" s="116"/>
      <c r="POT215" s="116"/>
      <c r="POU215" s="116"/>
      <c r="POV215" s="116"/>
      <c r="POW215" s="116"/>
      <c r="POX215" s="116"/>
      <c r="POY215" s="116"/>
      <c r="POZ215" s="116"/>
      <c r="PPA215" s="116"/>
      <c r="PPB215" s="116"/>
      <c r="PPC215" s="116"/>
      <c r="PPD215" s="116"/>
      <c r="PPE215" s="116"/>
      <c r="PPF215" s="116"/>
      <c r="PPG215" s="116"/>
      <c r="PPH215" s="116"/>
      <c r="PPI215" s="116"/>
      <c r="PPJ215" s="116"/>
      <c r="PPK215" s="116"/>
      <c r="PPL215" s="116"/>
      <c r="PPM215" s="116"/>
      <c r="PPN215" s="116"/>
      <c r="PPO215" s="116"/>
      <c r="PPP215" s="116"/>
      <c r="PPQ215" s="116"/>
      <c r="PPR215" s="116"/>
      <c r="PPS215" s="116"/>
      <c r="PPT215" s="116"/>
      <c r="PPU215" s="116"/>
      <c r="PPV215" s="116"/>
      <c r="PPW215" s="116"/>
      <c r="PPX215" s="116"/>
      <c r="PPY215" s="116"/>
      <c r="PPZ215" s="116"/>
      <c r="PQA215" s="116"/>
      <c r="PQB215" s="116"/>
      <c r="PQC215" s="116"/>
      <c r="PQD215" s="116"/>
      <c r="PQE215" s="116"/>
      <c r="PQF215" s="116"/>
      <c r="PQG215" s="116"/>
      <c r="PQH215" s="116"/>
      <c r="PQI215" s="116"/>
      <c r="PQJ215" s="116"/>
      <c r="PQK215" s="116"/>
      <c r="PQL215" s="116"/>
      <c r="PQM215" s="116"/>
      <c r="PQN215" s="116"/>
      <c r="PQO215" s="116"/>
      <c r="PQP215" s="116"/>
      <c r="PQQ215" s="116"/>
      <c r="PQR215" s="116"/>
      <c r="PQS215" s="116"/>
      <c r="PQT215" s="116"/>
      <c r="PQU215" s="116"/>
      <c r="PQV215" s="116"/>
      <c r="PQW215" s="116"/>
      <c r="PQX215" s="116"/>
      <c r="PQY215" s="116"/>
      <c r="PQZ215" s="116"/>
      <c r="PRA215" s="116"/>
      <c r="PRB215" s="116"/>
      <c r="PRC215" s="116"/>
      <c r="PRD215" s="116"/>
      <c r="PRE215" s="116"/>
      <c r="PRF215" s="116"/>
      <c r="PRG215" s="116"/>
      <c r="PRH215" s="116"/>
      <c r="PRI215" s="116"/>
      <c r="PRJ215" s="116"/>
      <c r="PRK215" s="116"/>
      <c r="PRL215" s="116"/>
      <c r="PRM215" s="116"/>
      <c r="PRN215" s="116"/>
      <c r="PRO215" s="116"/>
      <c r="PRP215" s="116"/>
      <c r="PRQ215" s="116"/>
      <c r="PRR215" s="116"/>
      <c r="PRS215" s="116"/>
      <c r="PRT215" s="116"/>
      <c r="PRU215" s="116"/>
      <c r="PRV215" s="116"/>
      <c r="PRW215" s="116"/>
      <c r="PRX215" s="116"/>
      <c r="PRY215" s="116"/>
      <c r="PRZ215" s="116"/>
      <c r="PSA215" s="116"/>
      <c r="PSB215" s="116"/>
      <c r="PSC215" s="116"/>
      <c r="PSD215" s="116"/>
      <c r="PSE215" s="116"/>
      <c r="PSF215" s="116"/>
      <c r="PSG215" s="116"/>
      <c r="PSH215" s="116"/>
      <c r="PSI215" s="116"/>
      <c r="PSJ215" s="116"/>
      <c r="PSK215" s="116"/>
      <c r="PSL215" s="116"/>
      <c r="PSM215" s="116"/>
      <c r="PSN215" s="116"/>
      <c r="PSO215" s="116"/>
      <c r="PSP215" s="116"/>
      <c r="PSQ215" s="116"/>
      <c r="PSR215" s="116"/>
      <c r="PSS215" s="116"/>
      <c r="PST215" s="116"/>
      <c r="PSU215" s="116"/>
      <c r="PSV215" s="116"/>
      <c r="PSW215" s="116"/>
      <c r="PSX215" s="116"/>
      <c r="PSY215" s="116"/>
      <c r="PSZ215" s="116"/>
      <c r="PTA215" s="116"/>
      <c r="PTB215" s="116"/>
      <c r="PTC215" s="116"/>
      <c r="PTD215" s="116"/>
      <c r="PTE215" s="116"/>
      <c r="PTF215" s="116"/>
      <c r="PTG215" s="116"/>
      <c r="PTH215" s="116"/>
      <c r="PTI215" s="116"/>
      <c r="PTJ215" s="116"/>
      <c r="PTK215" s="116"/>
      <c r="PTL215" s="116"/>
      <c r="PTM215" s="116"/>
      <c r="PTN215" s="116"/>
      <c r="PTO215" s="116"/>
      <c r="PTP215" s="116"/>
      <c r="PTQ215" s="116"/>
      <c r="PTR215" s="116"/>
      <c r="PTS215" s="116"/>
      <c r="PTT215" s="116"/>
      <c r="PTU215" s="116"/>
      <c r="PTV215" s="116"/>
      <c r="PTW215" s="116"/>
      <c r="PTX215" s="116"/>
      <c r="PTY215" s="116"/>
      <c r="PTZ215" s="116"/>
      <c r="PUA215" s="116"/>
      <c r="PUB215" s="116"/>
      <c r="PUC215" s="116"/>
      <c r="PUD215" s="116"/>
      <c r="PUE215" s="116"/>
      <c r="PUF215" s="116"/>
      <c r="PUG215" s="116"/>
      <c r="PUH215" s="116"/>
      <c r="PUI215" s="116"/>
      <c r="PUJ215" s="116"/>
      <c r="PUK215" s="116"/>
      <c r="PUL215" s="116"/>
      <c r="PUM215" s="116"/>
      <c r="PUN215" s="116"/>
      <c r="PUO215" s="116"/>
      <c r="PUP215" s="116"/>
      <c r="PUQ215" s="116"/>
      <c r="PUR215" s="116"/>
      <c r="PUS215" s="116"/>
      <c r="PUT215" s="116"/>
      <c r="PUU215" s="116"/>
      <c r="PUV215" s="116"/>
      <c r="PUW215" s="116"/>
      <c r="PUX215" s="116"/>
      <c r="PUY215" s="116"/>
      <c r="PUZ215" s="116"/>
      <c r="PVA215" s="116"/>
      <c r="PVB215" s="116"/>
      <c r="PVC215" s="116"/>
      <c r="PVD215" s="116"/>
      <c r="PVE215" s="116"/>
      <c r="PVF215" s="116"/>
      <c r="PVG215" s="116"/>
      <c r="PVH215" s="116"/>
      <c r="PVI215" s="116"/>
      <c r="PVJ215" s="116"/>
      <c r="PVK215" s="116"/>
      <c r="PVL215" s="116"/>
      <c r="PVM215" s="116"/>
      <c r="PVN215" s="116"/>
      <c r="PVO215" s="116"/>
      <c r="PVP215" s="116"/>
      <c r="PVQ215" s="116"/>
      <c r="PVR215" s="116"/>
      <c r="PVS215" s="116"/>
      <c r="PVT215" s="116"/>
      <c r="PVU215" s="116"/>
      <c r="PVV215" s="116"/>
      <c r="PVW215" s="116"/>
      <c r="PVX215" s="116"/>
      <c r="PVY215" s="116"/>
      <c r="PVZ215" s="116"/>
      <c r="PWA215" s="116"/>
      <c r="PWB215" s="116"/>
      <c r="PWC215" s="116"/>
      <c r="PWD215" s="116"/>
      <c r="PWE215" s="116"/>
      <c r="PWF215" s="116"/>
      <c r="PWG215" s="116"/>
      <c r="PWH215" s="116"/>
      <c r="PWI215" s="116"/>
      <c r="PWJ215" s="116"/>
      <c r="PWK215" s="116"/>
      <c r="PWL215" s="116"/>
      <c r="PWM215" s="116"/>
      <c r="PWN215" s="116"/>
      <c r="PWO215" s="116"/>
      <c r="PWP215" s="116"/>
      <c r="PWQ215" s="116"/>
      <c r="PWR215" s="116"/>
      <c r="PWS215" s="116"/>
      <c r="PWT215" s="116"/>
      <c r="PWU215" s="116"/>
      <c r="PWV215" s="116"/>
      <c r="PWW215" s="116"/>
      <c r="PWX215" s="116"/>
      <c r="PWY215" s="116"/>
      <c r="PWZ215" s="116"/>
      <c r="PXA215" s="116"/>
      <c r="PXB215" s="116"/>
      <c r="PXC215" s="116"/>
      <c r="PXD215" s="116"/>
      <c r="PXE215" s="116"/>
      <c r="PXF215" s="116"/>
      <c r="PXG215" s="116"/>
      <c r="PXH215" s="116"/>
      <c r="PXI215" s="116"/>
      <c r="PXJ215" s="116"/>
      <c r="PXK215" s="116"/>
      <c r="PXL215" s="116"/>
      <c r="PXM215" s="116"/>
      <c r="PXN215" s="116"/>
      <c r="PXO215" s="116"/>
      <c r="PXP215" s="116"/>
      <c r="PXQ215" s="116"/>
      <c r="PXR215" s="116"/>
      <c r="PXS215" s="116"/>
      <c r="PXT215" s="116"/>
      <c r="PXU215" s="116"/>
      <c r="PXV215" s="116"/>
      <c r="PXW215" s="116"/>
      <c r="PXX215" s="116"/>
      <c r="PXY215" s="116"/>
      <c r="PXZ215" s="116"/>
      <c r="PYA215" s="116"/>
      <c r="PYB215" s="116"/>
      <c r="PYC215" s="116"/>
      <c r="PYD215" s="116"/>
      <c r="PYE215" s="116"/>
      <c r="PYF215" s="116"/>
      <c r="PYG215" s="116"/>
      <c r="PYH215" s="116"/>
      <c r="PYI215" s="116"/>
      <c r="PYJ215" s="116"/>
      <c r="PYK215" s="116"/>
      <c r="PYL215" s="116"/>
      <c r="PYM215" s="116"/>
      <c r="PYN215" s="116"/>
      <c r="PYO215" s="116"/>
      <c r="PYP215" s="116"/>
      <c r="PYQ215" s="116"/>
      <c r="PYR215" s="116"/>
      <c r="PYS215" s="116"/>
      <c r="PYT215" s="116"/>
      <c r="PYU215" s="116"/>
      <c r="PYV215" s="116"/>
      <c r="PYW215" s="116"/>
      <c r="PYX215" s="116"/>
      <c r="PYY215" s="116"/>
      <c r="PYZ215" s="116"/>
      <c r="PZA215" s="116"/>
      <c r="PZB215" s="116"/>
      <c r="PZC215" s="116"/>
      <c r="PZD215" s="116"/>
      <c r="PZE215" s="116"/>
      <c r="PZF215" s="116"/>
      <c r="PZG215" s="116"/>
      <c r="PZH215" s="116"/>
      <c r="PZI215" s="116"/>
      <c r="PZJ215" s="116"/>
      <c r="PZK215" s="116"/>
      <c r="PZL215" s="116"/>
      <c r="PZM215" s="116"/>
      <c r="PZN215" s="116"/>
      <c r="PZO215" s="116"/>
      <c r="PZP215" s="116"/>
      <c r="PZQ215" s="116"/>
      <c r="PZR215" s="116"/>
      <c r="PZS215" s="116"/>
      <c r="PZT215" s="116"/>
      <c r="PZU215" s="116"/>
      <c r="PZV215" s="116"/>
      <c r="PZW215" s="116"/>
      <c r="PZX215" s="116"/>
      <c r="PZY215" s="116"/>
      <c r="PZZ215" s="116"/>
      <c r="QAA215" s="116"/>
      <c r="QAB215" s="116"/>
      <c r="QAC215" s="116"/>
      <c r="QAD215" s="116"/>
      <c r="QAE215" s="116"/>
      <c r="QAF215" s="116"/>
      <c r="QAG215" s="116"/>
      <c r="QAH215" s="116"/>
      <c r="QAI215" s="116"/>
      <c r="QAJ215" s="116"/>
      <c r="QAK215" s="116"/>
      <c r="QAL215" s="116"/>
      <c r="QAM215" s="116"/>
      <c r="QAN215" s="116"/>
      <c r="QAO215" s="116"/>
      <c r="QAP215" s="116"/>
      <c r="QAQ215" s="116"/>
      <c r="QAR215" s="116"/>
      <c r="QAS215" s="116"/>
      <c r="QAT215" s="116"/>
      <c r="QAU215" s="116"/>
      <c r="QAV215" s="116"/>
      <c r="QAW215" s="116"/>
      <c r="QAX215" s="116"/>
      <c r="QAY215" s="116"/>
      <c r="QAZ215" s="116"/>
      <c r="QBA215" s="116"/>
      <c r="QBB215" s="116"/>
      <c r="QBC215" s="116"/>
      <c r="QBD215" s="116"/>
      <c r="QBE215" s="116"/>
      <c r="QBF215" s="116"/>
      <c r="QBG215" s="116"/>
      <c r="QBH215" s="116"/>
      <c r="QBI215" s="116"/>
      <c r="QBJ215" s="116"/>
      <c r="QBK215" s="116"/>
      <c r="QBL215" s="116"/>
      <c r="QBM215" s="116"/>
      <c r="QBN215" s="116"/>
      <c r="QBO215" s="116"/>
      <c r="QBP215" s="116"/>
      <c r="QBQ215" s="116"/>
      <c r="QBR215" s="116"/>
      <c r="QBS215" s="116"/>
      <c r="QBT215" s="116"/>
      <c r="QBU215" s="116"/>
      <c r="QBV215" s="116"/>
      <c r="QBW215" s="116"/>
      <c r="QBX215" s="116"/>
      <c r="QBY215" s="116"/>
      <c r="QBZ215" s="116"/>
      <c r="QCA215" s="116"/>
      <c r="QCB215" s="116"/>
      <c r="QCC215" s="116"/>
      <c r="QCD215" s="116"/>
      <c r="QCE215" s="116"/>
      <c r="QCF215" s="116"/>
      <c r="QCG215" s="116"/>
      <c r="QCH215" s="116"/>
      <c r="QCI215" s="116"/>
      <c r="QCJ215" s="116"/>
      <c r="QCK215" s="116"/>
      <c r="QCL215" s="116"/>
      <c r="QCM215" s="116"/>
      <c r="QCN215" s="116"/>
      <c r="QCO215" s="116"/>
      <c r="QCP215" s="116"/>
      <c r="QCQ215" s="116"/>
      <c r="QCR215" s="116"/>
      <c r="QCS215" s="116"/>
      <c r="QCT215" s="116"/>
      <c r="QCU215" s="116"/>
      <c r="QCV215" s="116"/>
      <c r="QCW215" s="116"/>
      <c r="QCX215" s="116"/>
      <c r="QCY215" s="116"/>
      <c r="QCZ215" s="116"/>
      <c r="QDA215" s="116"/>
      <c r="QDB215" s="116"/>
      <c r="QDC215" s="116"/>
      <c r="QDD215" s="116"/>
      <c r="QDE215" s="116"/>
      <c r="QDF215" s="116"/>
      <c r="QDG215" s="116"/>
      <c r="QDH215" s="116"/>
      <c r="QDI215" s="116"/>
      <c r="QDJ215" s="116"/>
      <c r="QDK215" s="116"/>
      <c r="QDL215" s="116"/>
      <c r="QDM215" s="116"/>
      <c r="QDN215" s="116"/>
      <c r="QDO215" s="116"/>
      <c r="QDP215" s="116"/>
      <c r="QDQ215" s="116"/>
      <c r="QDR215" s="116"/>
      <c r="QDS215" s="116"/>
      <c r="QDT215" s="116"/>
      <c r="QDU215" s="116"/>
      <c r="QDV215" s="116"/>
      <c r="QDW215" s="116"/>
      <c r="QDX215" s="116"/>
      <c r="QDY215" s="116"/>
      <c r="QDZ215" s="116"/>
      <c r="QEA215" s="116"/>
      <c r="QEB215" s="116"/>
      <c r="QEC215" s="116"/>
      <c r="QED215" s="116"/>
      <c r="QEE215" s="116"/>
      <c r="QEF215" s="116"/>
      <c r="QEG215" s="116"/>
      <c r="QEH215" s="116"/>
      <c r="QEI215" s="116"/>
      <c r="QEJ215" s="116"/>
      <c r="QEK215" s="116"/>
      <c r="QEL215" s="116"/>
      <c r="QEM215" s="116"/>
      <c r="QEN215" s="116"/>
      <c r="QEO215" s="116"/>
      <c r="QEP215" s="116"/>
      <c r="QEQ215" s="116"/>
      <c r="QER215" s="116"/>
      <c r="QES215" s="116"/>
      <c r="QET215" s="116"/>
      <c r="QEU215" s="116"/>
      <c r="QEV215" s="116"/>
      <c r="QEW215" s="116"/>
      <c r="QEX215" s="116"/>
      <c r="QEY215" s="116"/>
      <c r="QEZ215" s="116"/>
      <c r="QFA215" s="116"/>
      <c r="QFB215" s="116"/>
      <c r="QFC215" s="116"/>
      <c r="QFD215" s="116"/>
      <c r="QFE215" s="116"/>
      <c r="QFF215" s="116"/>
      <c r="QFG215" s="116"/>
      <c r="QFH215" s="116"/>
      <c r="QFI215" s="116"/>
      <c r="QFJ215" s="116"/>
      <c r="QFK215" s="116"/>
      <c r="QFL215" s="116"/>
      <c r="QFM215" s="116"/>
      <c r="QFN215" s="116"/>
      <c r="QFO215" s="116"/>
      <c r="QFP215" s="116"/>
      <c r="QFQ215" s="116"/>
      <c r="QFR215" s="116"/>
      <c r="QFS215" s="116"/>
      <c r="QFT215" s="116"/>
      <c r="QFU215" s="116"/>
      <c r="QFV215" s="116"/>
      <c r="QFW215" s="116"/>
      <c r="QFX215" s="116"/>
      <c r="QFY215" s="116"/>
      <c r="QFZ215" s="116"/>
      <c r="QGA215" s="116"/>
      <c r="QGB215" s="116"/>
      <c r="QGC215" s="116"/>
      <c r="QGD215" s="116"/>
      <c r="QGE215" s="116"/>
      <c r="QGF215" s="116"/>
      <c r="QGG215" s="116"/>
      <c r="QGH215" s="116"/>
      <c r="QGI215" s="116"/>
      <c r="QGJ215" s="116"/>
      <c r="QGK215" s="116"/>
      <c r="QGL215" s="116"/>
      <c r="QGM215" s="116"/>
      <c r="QGN215" s="116"/>
      <c r="QGO215" s="116"/>
      <c r="QGP215" s="116"/>
      <c r="QGQ215" s="116"/>
      <c r="QGR215" s="116"/>
      <c r="QGS215" s="116"/>
      <c r="QGT215" s="116"/>
      <c r="QGU215" s="116"/>
      <c r="QGV215" s="116"/>
      <c r="QGW215" s="116"/>
      <c r="QGX215" s="116"/>
      <c r="QGY215" s="116"/>
      <c r="QGZ215" s="116"/>
      <c r="QHA215" s="116"/>
      <c r="QHB215" s="116"/>
      <c r="QHC215" s="116"/>
      <c r="QHD215" s="116"/>
      <c r="QHE215" s="116"/>
      <c r="QHF215" s="116"/>
      <c r="QHG215" s="116"/>
      <c r="QHH215" s="116"/>
      <c r="QHI215" s="116"/>
      <c r="QHJ215" s="116"/>
      <c r="QHK215" s="116"/>
      <c r="QHL215" s="116"/>
      <c r="QHM215" s="116"/>
      <c r="QHN215" s="116"/>
      <c r="QHO215" s="116"/>
      <c r="QHP215" s="116"/>
      <c r="QHQ215" s="116"/>
      <c r="QHR215" s="116"/>
      <c r="QHS215" s="116"/>
      <c r="QHT215" s="116"/>
      <c r="QHU215" s="116"/>
      <c r="QHV215" s="116"/>
      <c r="QHW215" s="116"/>
      <c r="QHX215" s="116"/>
      <c r="QHY215" s="116"/>
      <c r="QHZ215" s="116"/>
      <c r="QIA215" s="116"/>
      <c r="QIB215" s="116"/>
      <c r="QIC215" s="116"/>
      <c r="QID215" s="116"/>
      <c r="QIE215" s="116"/>
      <c r="QIF215" s="116"/>
      <c r="QIG215" s="116"/>
      <c r="QIH215" s="116"/>
      <c r="QII215" s="116"/>
      <c r="QIJ215" s="116"/>
      <c r="QIK215" s="116"/>
      <c r="QIL215" s="116"/>
      <c r="QIM215" s="116"/>
      <c r="QIN215" s="116"/>
      <c r="QIO215" s="116"/>
      <c r="QIP215" s="116"/>
      <c r="QIQ215" s="116"/>
      <c r="QIR215" s="116"/>
      <c r="QIS215" s="116"/>
      <c r="QIT215" s="116"/>
      <c r="QIU215" s="116"/>
      <c r="QIV215" s="116"/>
      <c r="QIW215" s="116"/>
      <c r="QIX215" s="116"/>
      <c r="QIY215" s="116"/>
      <c r="QIZ215" s="116"/>
      <c r="QJA215" s="116"/>
      <c r="QJB215" s="116"/>
      <c r="QJC215" s="116"/>
      <c r="QJD215" s="116"/>
      <c r="QJE215" s="116"/>
      <c r="QJF215" s="116"/>
      <c r="QJG215" s="116"/>
      <c r="QJH215" s="116"/>
      <c r="QJI215" s="116"/>
      <c r="QJJ215" s="116"/>
      <c r="QJK215" s="116"/>
      <c r="QJL215" s="116"/>
      <c r="QJM215" s="116"/>
      <c r="QJN215" s="116"/>
      <c r="QJO215" s="116"/>
      <c r="QJP215" s="116"/>
      <c r="QJQ215" s="116"/>
      <c r="QJR215" s="116"/>
      <c r="QJS215" s="116"/>
      <c r="QJT215" s="116"/>
      <c r="QJU215" s="116"/>
      <c r="QJV215" s="116"/>
      <c r="QJW215" s="116"/>
      <c r="QJX215" s="116"/>
      <c r="QJY215" s="116"/>
      <c r="QJZ215" s="116"/>
      <c r="QKA215" s="116"/>
      <c r="QKB215" s="116"/>
      <c r="QKC215" s="116"/>
      <c r="QKD215" s="116"/>
      <c r="QKE215" s="116"/>
      <c r="QKF215" s="116"/>
      <c r="QKG215" s="116"/>
      <c r="QKH215" s="116"/>
      <c r="QKI215" s="116"/>
      <c r="QKJ215" s="116"/>
      <c r="QKK215" s="116"/>
      <c r="QKL215" s="116"/>
      <c r="QKM215" s="116"/>
      <c r="QKN215" s="116"/>
      <c r="QKO215" s="116"/>
      <c r="QKP215" s="116"/>
      <c r="QKQ215" s="116"/>
      <c r="QKR215" s="116"/>
      <c r="QKS215" s="116"/>
      <c r="QKT215" s="116"/>
      <c r="QKU215" s="116"/>
      <c r="QKV215" s="116"/>
      <c r="QKW215" s="116"/>
      <c r="QKX215" s="116"/>
      <c r="QKY215" s="116"/>
      <c r="QKZ215" s="116"/>
      <c r="QLA215" s="116"/>
      <c r="QLB215" s="116"/>
      <c r="QLC215" s="116"/>
      <c r="QLD215" s="116"/>
      <c r="QLE215" s="116"/>
      <c r="QLF215" s="116"/>
      <c r="QLG215" s="116"/>
      <c r="QLH215" s="116"/>
      <c r="QLI215" s="116"/>
      <c r="QLJ215" s="116"/>
      <c r="QLK215" s="116"/>
      <c r="QLL215" s="116"/>
      <c r="QLM215" s="116"/>
      <c r="QLN215" s="116"/>
      <c r="QLO215" s="116"/>
      <c r="QLP215" s="116"/>
      <c r="QLQ215" s="116"/>
      <c r="QLR215" s="116"/>
      <c r="QLS215" s="116"/>
      <c r="QLT215" s="116"/>
      <c r="QLU215" s="116"/>
      <c r="QLV215" s="116"/>
      <c r="QLW215" s="116"/>
      <c r="QLX215" s="116"/>
      <c r="QLY215" s="116"/>
      <c r="QLZ215" s="116"/>
      <c r="QMA215" s="116"/>
      <c r="QMB215" s="116"/>
      <c r="QMC215" s="116"/>
      <c r="QMD215" s="116"/>
      <c r="QME215" s="116"/>
      <c r="QMF215" s="116"/>
      <c r="QMG215" s="116"/>
      <c r="QMH215" s="116"/>
      <c r="QMI215" s="116"/>
      <c r="QMJ215" s="116"/>
      <c r="QMK215" s="116"/>
      <c r="QML215" s="116"/>
      <c r="QMM215" s="116"/>
      <c r="QMN215" s="116"/>
      <c r="QMO215" s="116"/>
      <c r="QMP215" s="116"/>
      <c r="QMQ215" s="116"/>
      <c r="QMR215" s="116"/>
      <c r="QMS215" s="116"/>
      <c r="QMT215" s="116"/>
      <c r="QMU215" s="116"/>
      <c r="QMV215" s="116"/>
      <c r="QMW215" s="116"/>
      <c r="QMX215" s="116"/>
      <c r="QMY215" s="116"/>
      <c r="QMZ215" s="116"/>
      <c r="QNA215" s="116"/>
      <c r="QNB215" s="116"/>
      <c r="QNC215" s="116"/>
      <c r="QND215" s="116"/>
      <c r="QNE215" s="116"/>
      <c r="QNF215" s="116"/>
      <c r="QNG215" s="116"/>
      <c r="QNH215" s="116"/>
      <c r="QNI215" s="116"/>
      <c r="QNJ215" s="116"/>
      <c r="QNK215" s="116"/>
      <c r="QNL215" s="116"/>
      <c r="QNM215" s="116"/>
      <c r="QNN215" s="116"/>
      <c r="QNO215" s="116"/>
      <c r="QNP215" s="116"/>
      <c r="QNQ215" s="116"/>
      <c r="QNR215" s="116"/>
      <c r="QNS215" s="116"/>
      <c r="QNT215" s="116"/>
      <c r="QNU215" s="116"/>
      <c r="QNV215" s="116"/>
      <c r="QNW215" s="116"/>
      <c r="QNX215" s="116"/>
      <c r="QNY215" s="116"/>
      <c r="QNZ215" s="116"/>
      <c r="QOA215" s="116"/>
      <c r="QOB215" s="116"/>
      <c r="QOC215" s="116"/>
      <c r="QOD215" s="116"/>
      <c r="QOE215" s="116"/>
      <c r="QOF215" s="116"/>
      <c r="QOG215" s="116"/>
      <c r="QOH215" s="116"/>
      <c r="QOI215" s="116"/>
      <c r="QOJ215" s="116"/>
      <c r="QOK215" s="116"/>
      <c r="QOL215" s="116"/>
      <c r="QOM215" s="116"/>
      <c r="QON215" s="116"/>
      <c r="QOO215" s="116"/>
      <c r="QOP215" s="116"/>
      <c r="QOQ215" s="116"/>
      <c r="QOR215" s="116"/>
      <c r="QOS215" s="116"/>
      <c r="QOT215" s="116"/>
      <c r="QOU215" s="116"/>
      <c r="QOV215" s="116"/>
      <c r="QOW215" s="116"/>
      <c r="QOX215" s="116"/>
      <c r="QOY215" s="116"/>
      <c r="QOZ215" s="116"/>
      <c r="QPA215" s="116"/>
      <c r="QPB215" s="116"/>
      <c r="QPC215" s="116"/>
      <c r="QPD215" s="116"/>
      <c r="QPE215" s="116"/>
      <c r="QPF215" s="116"/>
      <c r="QPG215" s="116"/>
      <c r="QPH215" s="116"/>
      <c r="QPI215" s="116"/>
      <c r="QPJ215" s="116"/>
      <c r="QPK215" s="116"/>
      <c r="QPL215" s="116"/>
      <c r="QPM215" s="116"/>
      <c r="QPN215" s="116"/>
      <c r="QPO215" s="116"/>
      <c r="QPP215" s="116"/>
      <c r="QPQ215" s="116"/>
      <c r="QPR215" s="116"/>
      <c r="QPS215" s="116"/>
      <c r="QPT215" s="116"/>
      <c r="QPU215" s="116"/>
      <c r="QPV215" s="116"/>
      <c r="QPW215" s="116"/>
      <c r="QPX215" s="116"/>
      <c r="QPY215" s="116"/>
      <c r="QPZ215" s="116"/>
      <c r="QQA215" s="116"/>
      <c r="QQB215" s="116"/>
      <c r="QQC215" s="116"/>
      <c r="QQD215" s="116"/>
      <c r="QQE215" s="116"/>
      <c r="QQF215" s="116"/>
      <c r="QQG215" s="116"/>
      <c r="QQH215" s="116"/>
      <c r="QQI215" s="116"/>
      <c r="QQJ215" s="116"/>
      <c r="QQK215" s="116"/>
      <c r="QQL215" s="116"/>
      <c r="QQM215" s="116"/>
      <c r="QQN215" s="116"/>
      <c r="QQO215" s="116"/>
      <c r="QQP215" s="116"/>
      <c r="QQQ215" s="116"/>
      <c r="QQR215" s="116"/>
      <c r="QQS215" s="116"/>
      <c r="QQT215" s="116"/>
      <c r="QQU215" s="116"/>
      <c r="QQV215" s="116"/>
      <c r="QQW215" s="116"/>
      <c r="QQX215" s="116"/>
      <c r="QQY215" s="116"/>
      <c r="QQZ215" s="116"/>
      <c r="QRA215" s="116"/>
      <c r="QRB215" s="116"/>
      <c r="QRC215" s="116"/>
      <c r="QRD215" s="116"/>
      <c r="QRE215" s="116"/>
      <c r="QRF215" s="116"/>
      <c r="QRG215" s="116"/>
      <c r="QRH215" s="116"/>
      <c r="QRI215" s="116"/>
      <c r="QRJ215" s="116"/>
      <c r="QRK215" s="116"/>
      <c r="QRL215" s="116"/>
      <c r="QRM215" s="116"/>
      <c r="QRN215" s="116"/>
      <c r="QRO215" s="116"/>
      <c r="QRP215" s="116"/>
      <c r="QRQ215" s="116"/>
      <c r="QRR215" s="116"/>
      <c r="QRS215" s="116"/>
      <c r="QRT215" s="116"/>
      <c r="QRU215" s="116"/>
      <c r="QRV215" s="116"/>
      <c r="QRW215" s="116"/>
      <c r="QRX215" s="116"/>
      <c r="QRY215" s="116"/>
      <c r="QRZ215" s="116"/>
      <c r="QSA215" s="116"/>
      <c r="QSB215" s="116"/>
      <c r="QSC215" s="116"/>
      <c r="QSD215" s="116"/>
      <c r="QSE215" s="116"/>
      <c r="QSF215" s="116"/>
      <c r="QSG215" s="116"/>
      <c r="QSH215" s="116"/>
      <c r="QSI215" s="116"/>
      <c r="QSJ215" s="116"/>
      <c r="QSK215" s="116"/>
      <c r="QSL215" s="116"/>
      <c r="QSM215" s="116"/>
      <c r="QSN215" s="116"/>
      <c r="QSO215" s="116"/>
      <c r="QSP215" s="116"/>
      <c r="QSQ215" s="116"/>
      <c r="QSR215" s="116"/>
      <c r="QSS215" s="116"/>
      <c r="QST215" s="116"/>
      <c r="QSU215" s="116"/>
      <c r="QSV215" s="116"/>
      <c r="QSW215" s="116"/>
      <c r="QSX215" s="116"/>
      <c r="QSY215" s="116"/>
      <c r="QSZ215" s="116"/>
      <c r="QTA215" s="116"/>
      <c r="QTB215" s="116"/>
      <c r="QTC215" s="116"/>
      <c r="QTD215" s="116"/>
      <c r="QTE215" s="116"/>
      <c r="QTF215" s="116"/>
      <c r="QTG215" s="116"/>
      <c r="QTH215" s="116"/>
      <c r="QTI215" s="116"/>
      <c r="QTJ215" s="116"/>
      <c r="QTK215" s="116"/>
      <c r="QTL215" s="116"/>
      <c r="QTM215" s="116"/>
      <c r="QTN215" s="116"/>
      <c r="QTO215" s="116"/>
      <c r="QTP215" s="116"/>
      <c r="QTQ215" s="116"/>
      <c r="QTR215" s="116"/>
      <c r="QTS215" s="116"/>
      <c r="QTT215" s="116"/>
      <c r="QTU215" s="116"/>
      <c r="QTV215" s="116"/>
      <c r="QTW215" s="116"/>
      <c r="QTX215" s="116"/>
      <c r="QTY215" s="116"/>
      <c r="QTZ215" s="116"/>
      <c r="QUA215" s="116"/>
      <c r="QUB215" s="116"/>
      <c r="QUC215" s="116"/>
      <c r="QUD215" s="116"/>
      <c r="QUE215" s="116"/>
      <c r="QUF215" s="116"/>
      <c r="QUG215" s="116"/>
      <c r="QUH215" s="116"/>
      <c r="QUI215" s="116"/>
      <c r="QUJ215" s="116"/>
      <c r="QUK215" s="116"/>
      <c r="QUL215" s="116"/>
      <c r="QUM215" s="116"/>
      <c r="QUN215" s="116"/>
      <c r="QUO215" s="116"/>
      <c r="QUP215" s="116"/>
      <c r="QUQ215" s="116"/>
      <c r="QUR215" s="116"/>
      <c r="QUS215" s="116"/>
      <c r="QUT215" s="116"/>
      <c r="QUU215" s="116"/>
      <c r="QUV215" s="116"/>
      <c r="QUW215" s="116"/>
      <c r="QUX215" s="116"/>
      <c r="QUY215" s="116"/>
      <c r="QUZ215" s="116"/>
      <c r="QVA215" s="116"/>
      <c r="QVB215" s="116"/>
      <c r="QVC215" s="116"/>
      <c r="QVD215" s="116"/>
      <c r="QVE215" s="116"/>
      <c r="QVF215" s="116"/>
      <c r="QVG215" s="116"/>
      <c r="QVH215" s="116"/>
      <c r="QVI215" s="116"/>
      <c r="QVJ215" s="116"/>
      <c r="QVK215" s="116"/>
      <c r="QVL215" s="116"/>
      <c r="QVM215" s="116"/>
      <c r="QVN215" s="116"/>
      <c r="QVO215" s="116"/>
      <c r="QVP215" s="116"/>
      <c r="QVQ215" s="116"/>
      <c r="QVR215" s="116"/>
      <c r="QVS215" s="116"/>
      <c r="QVT215" s="116"/>
      <c r="QVU215" s="116"/>
      <c r="QVV215" s="116"/>
      <c r="QVW215" s="116"/>
      <c r="QVX215" s="116"/>
      <c r="QVY215" s="116"/>
      <c r="QVZ215" s="116"/>
      <c r="QWA215" s="116"/>
      <c r="QWB215" s="116"/>
      <c r="QWC215" s="116"/>
      <c r="QWD215" s="116"/>
      <c r="QWE215" s="116"/>
      <c r="QWF215" s="116"/>
      <c r="QWG215" s="116"/>
      <c r="QWH215" s="116"/>
      <c r="QWI215" s="116"/>
      <c r="QWJ215" s="116"/>
      <c r="QWK215" s="116"/>
      <c r="QWL215" s="116"/>
      <c r="QWM215" s="116"/>
      <c r="QWN215" s="116"/>
      <c r="QWO215" s="116"/>
      <c r="QWP215" s="116"/>
      <c r="QWQ215" s="116"/>
      <c r="QWR215" s="116"/>
      <c r="QWS215" s="116"/>
      <c r="QWT215" s="116"/>
      <c r="QWU215" s="116"/>
      <c r="QWV215" s="116"/>
      <c r="QWW215" s="116"/>
      <c r="QWX215" s="116"/>
      <c r="QWY215" s="116"/>
      <c r="QWZ215" s="116"/>
      <c r="QXA215" s="116"/>
      <c r="QXB215" s="116"/>
      <c r="QXC215" s="116"/>
      <c r="QXD215" s="116"/>
      <c r="QXE215" s="116"/>
      <c r="QXF215" s="116"/>
      <c r="QXG215" s="116"/>
      <c r="QXH215" s="116"/>
      <c r="QXI215" s="116"/>
      <c r="QXJ215" s="116"/>
      <c r="QXK215" s="116"/>
      <c r="QXL215" s="116"/>
      <c r="QXM215" s="116"/>
      <c r="QXN215" s="116"/>
      <c r="QXO215" s="116"/>
      <c r="QXP215" s="116"/>
      <c r="QXQ215" s="116"/>
      <c r="QXR215" s="116"/>
      <c r="QXS215" s="116"/>
      <c r="QXT215" s="116"/>
      <c r="QXU215" s="116"/>
      <c r="QXV215" s="116"/>
      <c r="QXW215" s="116"/>
      <c r="QXX215" s="116"/>
      <c r="QXY215" s="116"/>
      <c r="QXZ215" s="116"/>
      <c r="QYA215" s="116"/>
      <c r="QYB215" s="116"/>
      <c r="QYC215" s="116"/>
      <c r="QYD215" s="116"/>
      <c r="QYE215" s="116"/>
      <c r="QYF215" s="116"/>
      <c r="QYG215" s="116"/>
      <c r="QYH215" s="116"/>
      <c r="QYI215" s="116"/>
      <c r="QYJ215" s="116"/>
      <c r="QYK215" s="116"/>
      <c r="QYL215" s="116"/>
      <c r="QYM215" s="116"/>
      <c r="QYN215" s="116"/>
      <c r="QYO215" s="116"/>
      <c r="QYP215" s="116"/>
      <c r="QYQ215" s="116"/>
      <c r="QYR215" s="116"/>
      <c r="QYS215" s="116"/>
      <c r="QYT215" s="116"/>
      <c r="QYU215" s="116"/>
      <c r="QYV215" s="116"/>
      <c r="QYW215" s="116"/>
      <c r="QYX215" s="116"/>
      <c r="QYY215" s="116"/>
      <c r="QYZ215" s="116"/>
      <c r="QZA215" s="116"/>
      <c r="QZB215" s="116"/>
      <c r="QZC215" s="116"/>
      <c r="QZD215" s="116"/>
      <c r="QZE215" s="116"/>
      <c r="QZF215" s="116"/>
      <c r="QZG215" s="116"/>
      <c r="QZH215" s="116"/>
      <c r="QZI215" s="116"/>
      <c r="QZJ215" s="116"/>
      <c r="QZK215" s="116"/>
      <c r="QZL215" s="116"/>
      <c r="QZM215" s="116"/>
      <c r="QZN215" s="116"/>
      <c r="QZO215" s="116"/>
      <c r="QZP215" s="116"/>
      <c r="QZQ215" s="116"/>
      <c r="QZR215" s="116"/>
      <c r="QZS215" s="116"/>
      <c r="QZT215" s="116"/>
      <c r="QZU215" s="116"/>
      <c r="QZV215" s="116"/>
      <c r="QZW215" s="116"/>
      <c r="QZX215" s="116"/>
      <c r="QZY215" s="116"/>
      <c r="QZZ215" s="116"/>
      <c r="RAA215" s="116"/>
      <c r="RAB215" s="116"/>
      <c r="RAC215" s="116"/>
      <c r="RAD215" s="116"/>
      <c r="RAE215" s="116"/>
      <c r="RAF215" s="116"/>
      <c r="RAG215" s="116"/>
      <c r="RAH215" s="116"/>
      <c r="RAI215" s="116"/>
      <c r="RAJ215" s="116"/>
      <c r="RAK215" s="116"/>
      <c r="RAL215" s="116"/>
      <c r="RAM215" s="116"/>
      <c r="RAN215" s="116"/>
      <c r="RAO215" s="116"/>
      <c r="RAP215" s="116"/>
      <c r="RAQ215" s="116"/>
      <c r="RAR215" s="116"/>
      <c r="RAS215" s="116"/>
      <c r="RAT215" s="116"/>
      <c r="RAU215" s="116"/>
      <c r="RAV215" s="116"/>
      <c r="RAW215" s="116"/>
      <c r="RAX215" s="116"/>
      <c r="RAY215" s="116"/>
      <c r="RAZ215" s="116"/>
      <c r="RBA215" s="116"/>
      <c r="RBB215" s="116"/>
      <c r="RBC215" s="116"/>
      <c r="RBD215" s="116"/>
      <c r="RBE215" s="116"/>
      <c r="RBF215" s="116"/>
      <c r="RBG215" s="116"/>
      <c r="RBH215" s="116"/>
      <c r="RBI215" s="116"/>
      <c r="RBJ215" s="116"/>
      <c r="RBK215" s="116"/>
      <c r="RBL215" s="116"/>
      <c r="RBM215" s="116"/>
      <c r="RBN215" s="116"/>
      <c r="RBO215" s="116"/>
      <c r="RBP215" s="116"/>
      <c r="RBQ215" s="116"/>
      <c r="RBR215" s="116"/>
      <c r="RBS215" s="116"/>
      <c r="RBT215" s="116"/>
      <c r="RBU215" s="116"/>
      <c r="RBV215" s="116"/>
      <c r="RBW215" s="116"/>
      <c r="RBX215" s="116"/>
      <c r="RBY215" s="116"/>
      <c r="RBZ215" s="116"/>
      <c r="RCA215" s="116"/>
      <c r="RCB215" s="116"/>
      <c r="RCC215" s="116"/>
      <c r="RCD215" s="116"/>
      <c r="RCE215" s="116"/>
      <c r="RCF215" s="116"/>
      <c r="RCG215" s="116"/>
      <c r="RCH215" s="116"/>
      <c r="RCI215" s="116"/>
      <c r="RCJ215" s="116"/>
      <c r="RCK215" s="116"/>
      <c r="RCL215" s="116"/>
      <c r="RCM215" s="116"/>
      <c r="RCN215" s="116"/>
      <c r="RCO215" s="116"/>
      <c r="RCP215" s="116"/>
      <c r="RCQ215" s="116"/>
      <c r="RCR215" s="116"/>
      <c r="RCS215" s="116"/>
      <c r="RCT215" s="116"/>
      <c r="RCU215" s="116"/>
      <c r="RCV215" s="116"/>
      <c r="RCW215" s="116"/>
      <c r="RCX215" s="116"/>
      <c r="RCY215" s="116"/>
      <c r="RCZ215" s="116"/>
      <c r="RDA215" s="116"/>
      <c r="RDB215" s="116"/>
      <c r="RDC215" s="116"/>
      <c r="RDD215" s="116"/>
      <c r="RDE215" s="116"/>
      <c r="RDF215" s="116"/>
      <c r="RDG215" s="116"/>
      <c r="RDH215" s="116"/>
      <c r="RDI215" s="116"/>
      <c r="RDJ215" s="116"/>
      <c r="RDK215" s="116"/>
      <c r="RDL215" s="116"/>
      <c r="RDM215" s="116"/>
      <c r="RDN215" s="116"/>
      <c r="RDO215" s="116"/>
      <c r="RDP215" s="116"/>
      <c r="RDQ215" s="116"/>
      <c r="RDR215" s="116"/>
      <c r="RDS215" s="116"/>
      <c r="RDT215" s="116"/>
      <c r="RDU215" s="116"/>
      <c r="RDV215" s="116"/>
      <c r="RDW215" s="116"/>
      <c r="RDX215" s="116"/>
      <c r="RDY215" s="116"/>
      <c r="RDZ215" s="116"/>
      <c r="REA215" s="116"/>
      <c r="REB215" s="116"/>
      <c r="REC215" s="116"/>
      <c r="RED215" s="116"/>
      <c r="REE215" s="116"/>
      <c r="REF215" s="116"/>
      <c r="REG215" s="116"/>
      <c r="REH215" s="116"/>
      <c r="REI215" s="116"/>
      <c r="REJ215" s="116"/>
      <c r="REK215" s="116"/>
      <c r="REL215" s="116"/>
      <c r="REM215" s="116"/>
      <c r="REN215" s="116"/>
      <c r="REO215" s="116"/>
      <c r="REP215" s="116"/>
      <c r="REQ215" s="116"/>
      <c r="RER215" s="116"/>
      <c r="RES215" s="116"/>
      <c r="RET215" s="116"/>
      <c r="REU215" s="116"/>
      <c r="REV215" s="116"/>
      <c r="REW215" s="116"/>
      <c r="REX215" s="116"/>
      <c r="REY215" s="116"/>
      <c r="REZ215" s="116"/>
      <c r="RFA215" s="116"/>
      <c r="RFB215" s="116"/>
      <c r="RFC215" s="116"/>
      <c r="RFD215" s="116"/>
      <c r="RFE215" s="116"/>
      <c r="RFF215" s="116"/>
      <c r="RFG215" s="116"/>
      <c r="RFH215" s="116"/>
      <c r="RFI215" s="116"/>
      <c r="RFJ215" s="116"/>
      <c r="RFK215" s="116"/>
      <c r="RFL215" s="116"/>
      <c r="RFM215" s="116"/>
      <c r="RFN215" s="116"/>
      <c r="RFO215" s="116"/>
      <c r="RFP215" s="116"/>
      <c r="RFQ215" s="116"/>
      <c r="RFR215" s="116"/>
      <c r="RFS215" s="116"/>
      <c r="RFT215" s="116"/>
      <c r="RFU215" s="116"/>
      <c r="RFV215" s="116"/>
      <c r="RFW215" s="116"/>
      <c r="RFX215" s="116"/>
      <c r="RFY215" s="116"/>
      <c r="RFZ215" s="116"/>
      <c r="RGA215" s="116"/>
      <c r="RGB215" s="116"/>
      <c r="RGC215" s="116"/>
      <c r="RGD215" s="116"/>
      <c r="RGE215" s="116"/>
      <c r="RGF215" s="116"/>
      <c r="RGG215" s="116"/>
      <c r="RGH215" s="116"/>
      <c r="RGI215" s="116"/>
      <c r="RGJ215" s="116"/>
      <c r="RGK215" s="116"/>
      <c r="RGL215" s="116"/>
      <c r="RGM215" s="116"/>
      <c r="RGN215" s="116"/>
      <c r="RGO215" s="116"/>
      <c r="RGP215" s="116"/>
      <c r="RGQ215" s="116"/>
      <c r="RGR215" s="116"/>
      <c r="RGS215" s="116"/>
      <c r="RGT215" s="116"/>
      <c r="RGU215" s="116"/>
      <c r="RGV215" s="116"/>
      <c r="RGW215" s="116"/>
      <c r="RGX215" s="116"/>
      <c r="RGY215" s="116"/>
      <c r="RGZ215" s="116"/>
      <c r="RHA215" s="116"/>
      <c r="RHB215" s="116"/>
      <c r="RHC215" s="116"/>
      <c r="RHD215" s="116"/>
      <c r="RHE215" s="116"/>
      <c r="RHF215" s="116"/>
      <c r="RHG215" s="116"/>
      <c r="RHH215" s="116"/>
      <c r="RHI215" s="116"/>
      <c r="RHJ215" s="116"/>
      <c r="RHK215" s="116"/>
      <c r="RHL215" s="116"/>
      <c r="RHM215" s="116"/>
      <c r="RHN215" s="116"/>
      <c r="RHO215" s="116"/>
      <c r="RHP215" s="116"/>
      <c r="RHQ215" s="116"/>
      <c r="RHR215" s="116"/>
      <c r="RHS215" s="116"/>
      <c r="RHT215" s="116"/>
      <c r="RHU215" s="116"/>
      <c r="RHV215" s="116"/>
      <c r="RHW215" s="116"/>
      <c r="RHX215" s="116"/>
      <c r="RHY215" s="116"/>
      <c r="RHZ215" s="116"/>
      <c r="RIA215" s="116"/>
      <c r="RIB215" s="116"/>
      <c r="RIC215" s="116"/>
      <c r="RID215" s="116"/>
      <c r="RIE215" s="116"/>
      <c r="RIF215" s="116"/>
      <c r="RIG215" s="116"/>
      <c r="RIH215" s="116"/>
      <c r="RII215" s="116"/>
      <c r="RIJ215" s="116"/>
      <c r="RIK215" s="116"/>
      <c r="RIL215" s="116"/>
      <c r="RIM215" s="116"/>
      <c r="RIN215" s="116"/>
      <c r="RIO215" s="116"/>
      <c r="RIP215" s="116"/>
      <c r="RIQ215" s="116"/>
      <c r="RIR215" s="116"/>
      <c r="RIS215" s="116"/>
      <c r="RIT215" s="116"/>
      <c r="RIU215" s="116"/>
      <c r="RIV215" s="116"/>
      <c r="RIW215" s="116"/>
      <c r="RIX215" s="116"/>
      <c r="RIY215" s="116"/>
      <c r="RIZ215" s="116"/>
      <c r="RJA215" s="116"/>
      <c r="RJB215" s="116"/>
      <c r="RJC215" s="116"/>
      <c r="RJD215" s="116"/>
      <c r="RJE215" s="116"/>
      <c r="RJF215" s="116"/>
      <c r="RJG215" s="116"/>
      <c r="RJH215" s="116"/>
      <c r="RJI215" s="116"/>
      <c r="RJJ215" s="116"/>
      <c r="RJK215" s="116"/>
      <c r="RJL215" s="116"/>
      <c r="RJM215" s="116"/>
      <c r="RJN215" s="116"/>
      <c r="RJO215" s="116"/>
      <c r="RJP215" s="116"/>
      <c r="RJQ215" s="116"/>
      <c r="RJR215" s="116"/>
      <c r="RJS215" s="116"/>
      <c r="RJT215" s="116"/>
      <c r="RJU215" s="116"/>
      <c r="RJV215" s="116"/>
      <c r="RJW215" s="116"/>
      <c r="RJX215" s="116"/>
      <c r="RJY215" s="116"/>
      <c r="RJZ215" s="116"/>
      <c r="RKA215" s="116"/>
      <c r="RKB215" s="116"/>
      <c r="RKC215" s="116"/>
      <c r="RKD215" s="116"/>
      <c r="RKE215" s="116"/>
      <c r="RKF215" s="116"/>
      <c r="RKG215" s="116"/>
      <c r="RKH215" s="116"/>
      <c r="RKI215" s="116"/>
      <c r="RKJ215" s="116"/>
      <c r="RKK215" s="116"/>
      <c r="RKL215" s="116"/>
      <c r="RKM215" s="116"/>
      <c r="RKN215" s="116"/>
      <c r="RKO215" s="116"/>
      <c r="RKP215" s="116"/>
      <c r="RKQ215" s="116"/>
      <c r="RKR215" s="116"/>
      <c r="RKS215" s="116"/>
      <c r="RKT215" s="116"/>
      <c r="RKU215" s="116"/>
      <c r="RKV215" s="116"/>
      <c r="RKW215" s="116"/>
      <c r="RKX215" s="116"/>
      <c r="RKY215" s="116"/>
      <c r="RKZ215" s="116"/>
      <c r="RLA215" s="116"/>
      <c r="RLB215" s="116"/>
      <c r="RLC215" s="116"/>
      <c r="RLD215" s="116"/>
      <c r="RLE215" s="116"/>
      <c r="RLF215" s="116"/>
      <c r="RLG215" s="116"/>
      <c r="RLH215" s="116"/>
      <c r="RLI215" s="116"/>
      <c r="RLJ215" s="116"/>
      <c r="RLK215" s="116"/>
      <c r="RLL215" s="116"/>
      <c r="RLM215" s="116"/>
      <c r="RLN215" s="116"/>
      <c r="RLO215" s="116"/>
      <c r="RLP215" s="116"/>
      <c r="RLQ215" s="116"/>
      <c r="RLR215" s="116"/>
      <c r="RLS215" s="116"/>
      <c r="RLT215" s="116"/>
      <c r="RLU215" s="116"/>
      <c r="RLV215" s="116"/>
      <c r="RLW215" s="116"/>
      <c r="RLX215" s="116"/>
      <c r="RLY215" s="116"/>
      <c r="RLZ215" s="116"/>
      <c r="RMA215" s="116"/>
      <c r="RMB215" s="116"/>
      <c r="RMC215" s="116"/>
      <c r="RMD215" s="116"/>
      <c r="RME215" s="116"/>
      <c r="RMF215" s="116"/>
      <c r="RMG215" s="116"/>
      <c r="RMH215" s="116"/>
      <c r="RMI215" s="116"/>
      <c r="RMJ215" s="116"/>
      <c r="RMK215" s="116"/>
      <c r="RML215" s="116"/>
      <c r="RMM215" s="116"/>
      <c r="RMN215" s="116"/>
      <c r="RMO215" s="116"/>
      <c r="RMP215" s="116"/>
      <c r="RMQ215" s="116"/>
      <c r="RMR215" s="116"/>
      <c r="RMS215" s="116"/>
      <c r="RMT215" s="116"/>
      <c r="RMU215" s="116"/>
      <c r="RMV215" s="116"/>
      <c r="RMW215" s="116"/>
      <c r="RMX215" s="116"/>
      <c r="RMY215" s="116"/>
      <c r="RMZ215" s="116"/>
      <c r="RNA215" s="116"/>
      <c r="RNB215" s="116"/>
      <c r="RNC215" s="116"/>
      <c r="RND215" s="116"/>
      <c r="RNE215" s="116"/>
      <c r="RNF215" s="116"/>
      <c r="RNG215" s="116"/>
      <c r="RNH215" s="116"/>
      <c r="RNI215" s="116"/>
      <c r="RNJ215" s="116"/>
      <c r="RNK215" s="116"/>
      <c r="RNL215" s="116"/>
      <c r="RNM215" s="116"/>
      <c r="RNN215" s="116"/>
      <c r="RNO215" s="116"/>
      <c r="RNP215" s="116"/>
      <c r="RNQ215" s="116"/>
      <c r="RNR215" s="116"/>
      <c r="RNS215" s="116"/>
      <c r="RNT215" s="116"/>
      <c r="RNU215" s="116"/>
      <c r="RNV215" s="116"/>
      <c r="RNW215" s="116"/>
      <c r="RNX215" s="116"/>
      <c r="RNY215" s="116"/>
      <c r="RNZ215" s="116"/>
      <c r="ROA215" s="116"/>
      <c r="ROB215" s="116"/>
      <c r="ROC215" s="116"/>
      <c r="ROD215" s="116"/>
      <c r="ROE215" s="116"/>
      <c r="ROF215" s="116"/>
      <c r="ROG215" s="116"/>
      <c r="ROH215" s="116"/>
      <c r="ROI215" s="116"/>
      <c r="ROJ215" s="116"/>
      <c r="ROK215" s="116"/>
      <c r="ROL215" s="116"/>
      <c r="ROM215" s="116"/>
      <c r="RON215" s="116"/>
      <c r="ROO215" s="116"/>
      <c r="ROP215" s="116"/>
      <c r="ROQ215" s="116"/>
      <c r="ROR215" s="116"/>
      <c r="ROS215" s="116"/>
      <c r="ROT215" s="116"/>
      <c r="ROU215" s="116"/>
      <c r="ROV215" s="116"/>
      <c r="ROW215" s="116"/>
      <c r="ROX215" s="116"/>
      <c r="ROY215" s="116"/>
      <c r="ROZ215" s="116"/>
      <c r="RPA215" s="116"/>
      <c r="RPB215" s="116"/>
      <c r="RPC215" s="116"/>
      <c r="RPD215" s="116"/>
      <c r="RPE215" s="116"/>
      <c r="RPF215" s="116"/>
      <c r="RPG215" s="116"/>
      <c r="RPH215" s="116"/>
      <c r="RPI215" s="116"/>
      <c r="RPJ215" s="116"/>
      <c r="RPK215" s="116"/>
      <c r="RPL215" s="116"/>
      <c r="RPM215" s="116"/>
      <c r="RPN215" s="116"/>
      <c r="RPO215" s="116"/>
      <c r="RPP215" s="116"/>
      <c r="RPQ215" s="116"/>
      <c r="RPR215" s="116"/>
      <c r="RPS215" s="116"/>
      <c r="RPT215" s="116"/>
      <c r="RPU215" s="116"/>
      <c r="RPV215" s="116"/>
      <c r="RPW215" s="116"/>
      <c r="RPX215" s="116"/>
      <c r="RPY215" s="116"/>
      <c r="RPZ215" s="116"/>
      <c r="RQA215" s="116"/>
      <c r="RQB215" s="116"/>
      <c r="RQC215" s="116"/>
      <c r="RQD215" s="116"/>
      <c r="RQE215" s="116"/>
      <c r="RQF215" s="116"/>
      <c r="RQG215" s="116"/>
      <c r="RQH215" s="116"/>
      <c r="RQI215" s="116"/>
      <c r="RQJ215" s="116"/>
      <c r="RQK215" s="116"/>
      <c r="RQL215" s="116"/>
      <c r="RQM215" s="116"/>
      <c r="RQN215" s="116"/>
      <c r="RQO215" s="116"/>
      <c r="RQP215" s="116"/>
      <c r="RQQ215" s="116"/>
      <c r="RQR215" s="116"/>
      <c r="RQS215" s="116"/>
      <c r="RQT215" s="116"/>
      <c r="RQU215" s="116"/>
      <c r="RQV215" s="116"/>
      <c r="RQW215" s="116"/>
      <c r="RQX215" s="116"/>
      <c r="RQY215" s="116"/>
      <c r="RQZ215" s="116"/>
      <c r="RRA215" s="116"/>
      <c r="RRB215" s="116"/>
      <c r="RRC215" s="116"/>
      <c r="RRD215" s="116"/>
      <c r="RRE215" s="116"/>
      <c r="RRF215" s="116"/>
      <c r="RRG215" s="116"/>
      <c r="RRH215" s="116"/>
      <c r="RRI215" s="116"/>
      <c r="RRJ215" s="116"/>
      <c r="RRK215" s="116"/>
      <c r="RRL215" s="116"/>
      <c r="RRM215" s="116"/>
      <c r="RRN215" s="116"/>
      <c r="RRO215" s="116"/>
      <c r="RRP215" s="116"/>
      <c r="RRQ215" s="116"/>
      <c r="RRR215" s="116"/>
      <c r="RRS215" s="116"/>
      <c r="RRT215" s="116"/>
      <c r="RRU215" s="116"/>
      <c r="RRV215" s="116"/>
      <c r="RRW215" s="116"/>
      <c r="RRX215" s="116"/>
      <c r="RRY215" s="116"/>
      <c r="RRZ215" s="116"/>
      <c r="RSA215" s="116"/>
      <c r="RSB215" s="116"/>
      <c r="RSC215" s="116"/>
      <c r="RSD215" s="116"/>
      <c r="RSE215" s="116"/>
      <c r="RSF215" s="116"/>
      <c r="RSG215" s="116"/>
      <c r="RSH215" s="116"/>
      <c r="RSI215" s="116"/>
      <c r="RSJ215" s="116"/>
      <c r="RSK215" s="116"/>
      <c r="RSL215" s="116"/>
      <c r="RSM215" s="116"/>
      <c r="RSN215" s="116"/>
      <c r="RSO215" s="116"/>
      <c r="RSP215" s="116"/>
      <c r="RSQ215" s="116"/>
      <c r="RSR215" s="116"/>
      <c r="RSS215" s="116"/>
      <c r="RST215" s="116"/>
      <c r="RSU215" s="116"/>
      <c r="RSV215" s="116"/>
      <c r="RSW215" s="116"/>
      <c r="RSX215" s="116"/>
      <c r="RSY215" s="116"/>
      <c r="RSZ215" s="116"/>
      <c r="RTA215" s="116"/>
      <c r="RTB215" s="116"/>
      <c r="RTC215" s="116"/>
      <c r="RTD215" s="116"/>
      <c r="RTE215" s="116"/>
      <c r="RTF215" s="116"/>
      <c r="RTG215" s="116"/>
      <c r="RTH215" s="116"/>
      <c r="RTI215" s="116"/>
      <c r="RTJ215" s="116"/>
      <c r="RTK215" s="116"/>
      <c r="RTL215" s="116"/>
      <c r="RTM215" s="116"/>
      <c r="RTN215" s="116"/>
      <c r="RTO215" s="116"/>
      <c r="RTP215" s="116"/>
      <c r="RTQ215" s="116"/>
      <c r="RTR215" s="116"/>
      <c r="RTS215" s="116"/>
      <c r="RTT215" s="116"/>
      <c r="RTU215" s="116"/>
      <c r="RTV215" s="116"/>
      <c r="RTW215" s="116"/>
      <c r="RTX215" s="116"/>
      <c r="RTY215" s="116"/>
      <c r="RTZ215" s="116"/>
      <c r="RUA215" s="116"/>
      <c r="RUB215" s="116"/>
      <c r="RUC215" s="116"/>
      <c r="RUD215" s="116"/>
      <c r="RUE215" s="116"/>
      <c r="RUF215" s="116"/>
      <c r="RUG215" s="116"/>
      <c r="RUH215" s="116"/>
      <c r="RUI215" s="116"/>
      <c r="RUJ215" s="116"/>
      <c r="RUK215" s="116"/>
      <c r="RUL215" s="116"/>
      <c r="RUM215" s="116"/>
      <c r="RUN215" s="116"/>
      <c r="RUO215" s="116"/>
      <c r="RUP215" s="116"/>
      <c r="RUQ215" s="116"/>
      <c r="RUR215" s="116"/>
      <c r="RUS215" s="116"/>
      <c r="RUT215" s="116"/>
      <c r="RUU215" s="116"/>
      <c r="RUV215" s="116"/>
      <c r="RUW215" s="116"/>
      <c r="RUX215" s="116"/>
      <c r="RUY215" s="116"/>
      <c r="RUZ215" s="116"/>
      <c r="RVA215" s="116"/>
      <c r="RVB215" s="116"/>
      <c r="RVC215" s="116"/>
      <c r="RVD215" s="116"/>
      <c r="RVE215" s="116"/>
      <c r="RVF215" s="116"/>
      <c r="RVG215" s="116"/>
      <c r="RVH215" s="116"/>
      <c r="RVI215" s="116"/>
      <c r="RVJ215" s="116"/>
      <c r="RVK215" s="116"/>
      <c r="RVL215" s="116"/>
      <c r="RVM215" s="116"/>
      <c r="RVN215" s="116"/>
      <c r="RVO215" s="116"/>
      <c r="RVP215" s="116"/>
      <c r="RVQ215" s="116"/>
      <c r="RVR215" s="116"/>
      <c r="RVS215" s="116"/>
      <c r="RVT215" s="116"/>
      <c r="RVU215" s="116"/>
      <c r="RVV215" s="116"/>
      <c r="RVW215" s="116"/>
      <c r="RVX215" s="116"/>
      <c r="RVY215" s="116"/>
      <c r="RVZ215" s="116"/>
      <c r="RWA215" s="116"/>
      <c r="RWB215" s="116"/>
      <c r="RWC215" s="116"/>
      <c r="RWD215" s="116"/>
      <c r="RWE215" s="116"/>
      <c r="RWF215" s="116"/>
      <c r="RWG215" s="116"/>
      <c r="RWH215" s="116"/>
      <c r="RWI215" s="116"/>
      <c r="RWJ215" s="116"/>
      <c r="RWK215" s="116"/>
      <c r="RWL215" s="116"/>
      <c r="RWM215" s="116"/>
      <c r="RWN215" s="116"/>
      <c r="RWO215" s="116"/>
      <c r="RWP215" s="116"/>
      <c r="RWQ215" s="116"/>
      <c r="RWR215" s="116"/>
      <c r="RWS215" s="116"/>
      <c r="RWT215" s="116"/>
      <c r="RWU215" s="116"/>
      <c r="RWV215" s="116"/>
      <c r="RWW215" s="116"/>
      <c r="RWX215" s="116"/>
      <c r="RWY215" s="116"/>
      <c r="RWZ215" s="116"/>
      <c r="RXA215" s="116"/>
      <c r="RXB215" s="116"/>
      <c r="RXC215" s="116"/>
      <c r="RXD215" s="116"/>
      <c r="RXE215" s="116"/>
      <c r="RXF215" s="116"/>
      <c r="RXG215" s="116"/>
      <c r="RXH215" s="116"/>
      <c r="RXI215" s="116"/>
      <c r="RXJ215" s="116"/>
      <c r="RXK215" s="116"/>
      <c r="RXL215" s="116"/>
      <c r="RXM215" s="116"/>
      <c r="RXN215" s="116"/>
      <c r="RXO215" s="116"/>
      <c r="RXP215" s="116"/>
      <c r="RXQ215" s="116"/>
      <c r="RXR215" s="116"/>
      <c r="RXS215" s="116"/>
      <c r="RXT215" s="116"/>
      <c r="RXU215" s="116"/>
      <c r="RXV215" s="116"/>
      <c r="RXW215" s="116"/>
      <c r="RXX215" s="116"/>
      <c r="RXY215" s="116"/>
      <c r="RXZ215" s="116"/>
      <c r="RYA215" s="116"/>
      <c r="RYB215" s="116"/>
      <c r="RYC215" s="116"/>
      <c r="RYD215" s="116"/>
      <c r="RYE215" s="116"/>
      <c r="RYF215" s="116"/>
      <c r="RYG215" s="116"/>
      <c r="RYH215" s="116"/>
      <c r="RYI215" s="116"/>
      <c r="RYJ215" s="116"/>
      <c r="RYK215" s="116"/>
      <c r="RYL215" s="116"/>
      <c r="RYM215" s="116"/>
      <c r="RYN215" s="116"/>
      <c r="RYO215" s="116"/>
      <c r="RYP215" s="116"/>
      <c r="RYQ215" s="116"/>
      <c r="RYR215" s="116"/>
      <c r="RYS215" s="116"/>
      <c r="RYT215" s="116"/>
      <c r="RYU215" s="116"/>
      <c r="RYV215" s="116"/>
      <c r="RYW215" s="116"/>
      <c r="RYX215" s="116"/>
      <c r="RYY215" s="116"/>
      <c r="RYZ215" s="116"/>
      <c r="RZA215" s="116"/>
      <c r="RZB215" s="116"/>
      <c r="RZC215" s="116"/>
      <c r="RZD215" s="116"/>
      <c r="RZE215" s="116"/>
      <c r="RZF215" s="116"/>
      <c r="RZG215" s="116"/>
      <c r="RZH215" s="116"/>
      <c r="RZI215" s="116"/>
      <c r="RZJ215" s="116"/>
      <c r="RZK215" s="116"/>
      <c r="RZL215" s="116"/>
      <c r="RZM215" s="116"/>
      <c r="RZN215" s="116"/>
      <c r="RZO215" s="116"/>
      <c r="RZP215" s="116"/>
      <c r="RZQ215" s="116"/>
      <c r="RZR215" s="116"/>
      <c r="RZS215" s="116"/>
      <c r="RZT215" s="116"/>
      <c r="RZU215" s="116"/>
      <c r="RZV215" s="116"/>
      <c r="RZW215" s="116"/>
      <c r="RZX215" s="116"/>
      <c r="RZY215" s="116"/>
      <c r="RZZ215" s="116"/>
      <c r="SAA215" s="116"/>
      <c r="SAB215" s="116"/>
      <c r="SAC215" s="116"/>
      <c r="SAD215" s="116"/>
      <c r="SAE215" s="116"/>
      <c r="SAF215" s="116"/>
      <c r="SAG215" s="116"/>
      <c r="SAH215" s="116"/>
      <c r="SAI215" s="116"/>
      <c r="SAJ215" s="116"/>
      <c r="SAK215" s="116"/>
      <c r="SAL215" s="116"/>
      <c r="SAM215" s="116"/>
      <c r="SAN215" s="116"/>
      <c r="SAO215" s="116"/>
      <c r="SAP215" s="116"/>
      <c r="SAQ215" s="116"/>
      <c r="SAR215" s="116"/>
      <c r="SAS215" s="116"/>
      <c r="SAT215" s="116"/>
      <c r="SAU215" s="116"/>
      <c r="SAV215" s="116"/>
      <c r="SAW215" s="116"/>
      <c r="SAX215" s="116"/>
      <c r="SAY215" s="116"/>
      <c r="SAZ215" s="116"/>
      <c r="SBA215" s="116"/>
      <c r="SBB215" s="116"/>
      <c r="SBC215" s="116"/>
      <c r="SBD215" s="116"/>
      <c r="SBE215" s="116"/>
      <c r="SBF215" s="116"/>
      <c r="SBG215" s="116"/>
      <c r="SBH215" s="116"/>
      <c r="SBI215" s="116"/>
      <c r="SBJ215" s="116"/>
      <c r="SBK215" s="116"/>
      <c r="SBL215" s="116"/>
      <c r="SBM215" s="116"/>
      <c r="SBN215" s="116"/>
      <c r="SBO215" s="116"/>
      <c r="SBP215" s="116"/>
      <c r="SBQ215" s="116"/>
      <c r="SBR215" s="116"/>
      <c r="SBS215" s="116"/>
      <c r="SBT215" s="116"/>
      <c r="SBU215" s="116"/>
      <c r="SBV215" s="116"/>
      <c r="SBW215" s="116"/>
      <c r="SBX215" s="116"/>
      <c r="SBY215" s="116"/>
      <c r="SBZ215" s="116"/>
      <c r="SCA215" s="116"/>
      <c r="SCB215" s="116"/>
      <c r="SCC215" s="116"/>
      <c r="SCD215" s="116"/>
      <c r="SCE215" s="116"/>
      <c r="SCF215" s="116"/>
      <c r="SCG215" s="116"/>
      <c r="SCH215" s="116"/>
      <c r="SCI215" s="116"/>
      <c r="SCJ215" s="116"/>
      <c r="SCK215" s="116"/>
      <c r="SCL215" s="116"/>
      <c r="SCM215" s="116"/>
      <c r="SCN215" s="116"/>
      <c r="SCO215" s="116"/>
      <c r="SCP215" s="116"/>
      <c r="SCQ215" s="116"/>
      <c r="SCR215" s="116"/>
      <c r="SCS215" s="116"/>
      <c r="SCT215" s="116"/>
      <c r="SCU215" s="116"/>
      <c r="SCV215" s="116"/>
      <c r="SCW215" s="116"/>
      <c r="SCX215" s="116"/>
      <c r="SCY215" s="116"/>
      <c r="SCZ215" s="116"/>
      <c r="SDA215" s="116"/>
      <c r="SDB215" s="116"/>
      <c r="SDC215" s="116"/>
      <c r="SDD215" s="116"/>
      <c r="SDE215" s="116"/>
      <c r="SDF215" s="116"/>
      <c r="SDG215" s="116"/>
      <c r="SDH215" s="116"/>
      <c r="SDI215" s="116"/>
      <c r="SDJ215" s="116"/>
      <c r="SDK215" s="116"/>
      <c r="SDL215" s="116"/>
      <c r="SDM215" s="116"/>
      <c r="SDN215" s="116"/>
      <c r="SDO215" s="116"/>
      <c r="SDP215" s="116"/>
      <c r="SDQ215" s="116"/>
      <c r="SDR215" s="116"/>
      <c r="SDS215" s="116"/>
      <c r="SDT215" s="116"/>
      <c r="SDU215" s="116"/>
      <c r="SDV215" s="116"/>
      <c r="SDW215" s="116"/>
      <c r="SDX215" s="116"/>
      <c r="SDY215" s="116"/>
      <c r="SDZ215" s="116"/>
      <c r="SEA215" s="116"/>
      <c r="SEB215" s="116"/>
      <c r="SEC215" s="116"/>
      <c r="SED215" s="116"/>
      <c r="SEE215" s="116"/>
      <c r="SEF215" s="116"/>
      <c r="SEG215" s="116"/>
      <c r="SEH215" s="116"/>
      <c r="SEI215" s="116"/>
      <c r="SEJ215" s="116"/>
      <c r="SEK215" s="116"/>
      <c r="SEL215" s="116"/>
      <c r="SEM215" s="116"/>
      <c r="SEN215" s="116"/>
      <c r="SEO215" s="116"/>
      <c r="SEP215" s="116"/>
      <c r="SEQ215" s="116"/>
      <c r="SER215" s="116"/>
      <c r="SES215" s="116"/>
      <c r="SET215" s="116"/>
      <c r="SEU215" s="116"/>
      <c r="SEV215" s="116"/>
      <c r="SEW215" s="116"/>
      <c r="SEX215" s="116"/>
      <c r="SEY215" s="116"/>
      <c r="SEZ215" s="116"/>
      <c r="SFA215" s="116"/>
      <c r="SFB215" s="116"/>
      <c r="SFC215" s="116"/>
      <c r="SFD215" s="116"/>
      <c r="SFE215" s="116"/>
      <c r="SFF215" s="116"/>
      <c r="SFG215" s="116"/>
      <c r="SFH215" s="116"/>
      <c r="SFI215" s="116"/>
      <c r="SFJ215" s="116"/>
      <c r="SFK215" s="116"/>
      <c r="SFL215" s="116"/>
      <c r="SFM215" s="116"/>
      <c r="SFN215" s="116"/>
      <c r="SFO215" s="116"/>
      <c r="SFP215" s="116"/>
      <c r="SFQ215" s="116"/>
      <c r="SFR215" s="116"/>
      <c r="SFS215" s="116"/>
      <c r="SFT215" s="116"/>
      <c r="SFU215" s="116"/>
      <c r="SFV215" s="116"/>
      <c r="SFW215" s="116"/>
      <c r="SFX215" s="116"/>
      <c r="SFY215" s="116"/>
      <c r="SFZ215" s="116"/>
      <c r="SGA215" s="116"/>
      <c r="SGB215" s="116"/>
      <c r="SGC215" s="116"/>
      <c r="SGD215" s="116"/>
      <c r="SGE215" s="116"/>
      <c r="SGF215" s="116"/>
      <c r="SGG215" s="116"/>
      <c r="SGH215" s="116"/>
      <c r="SGI215" s="116"/>
      <c r="SGJ215" s="116"/>
      <c r="SGK215" s="116"/>
      <c r="SGL215" s="116"/>
      <c r="SGM215" s="116"/>
      <c r="SGN215" s="116"/>
      <c r="SGO215" s="116"/>
      <c r="SGP215" s="116"/>
      <c r="SGQ215" s="116"/>
      <c r="SGR215" s="116"/>
      <c r="SGS215" s="116"/>
      <c r="SGT215" s="116"/>
      <c r="SGU215" s="116"/>
      <c r="SGV215" s="116"/>
      <c r="SGW215" s="116"/>
      <c r="SGX215" s="116"/>
      <c r="SGY215" s="116"/>
      <c r="SGZ215" s="116"/>
      <c r="SHA215" s="116"/>
      <c r="SHB215" s="116"/>
      <c r="SHC215" s="116"/>
      <c r="SHD215" s="116"/>
      <c r="SHE215" s="116"/>
      <c r="SHF215" s="116"/>
      <c r="SHG215" s="116"/>
      <c r="SHH215" s="116"/>
      <c r="SHI215" s="116"/>
      <c r="SHJ215" s="116"/>
      <c r="SHK215" s="116"/>
      <c r="SHL215" s="116"/>
      <c r="SHM215" s="116"/>
      <c r="SHN215" s="116"/>
      <c r="SHO215" s="116"/>
      <c r="SHP215" s="116"/>
      <c r="SHQ215" s="116"/>
      <c r="SHR215" s="116"/>
      <c r="SHS215" s="116"/>
      <c r="SHT215" s="116"/>
      <c r="SHU215" s="116"/>
      <c r="SHV215" s="116"/>
      <c r="SHW215" s="116"/>
      <c r="SHX215" s="116"/>
      <c r="SHY215" s="116"/>
      <c r="SHZ215" s="116"/>
      <c r="SIA215" s="116"/>
      <c r="SIB215" s="116"/>
      <c r="SIC215" s="116"/>
      <c r="SID215" s="116"/>
      <c r="SIE215" s="116"/>
      <c r="SIF215" s="116"/>
      <c r="SIG215" s="116"/>
      <c r="SIH215" s="116"/>
      <c r="SII215" s="116"/>
      <c r="SIJ215" s="116"/>
      <c r="SIK215" s="116"/>
      <c r="SIL215" s="116"/>
      <c r="SIM215" s="116"/>
      <c r="SIN215" s="116"/>
      <c r="SIO215" s="116"/>
      <c r="SIP215" s="116"/>
      <c r="SIQ215" s="116"/>
      <c r="SIR215" s="116"/>
      <c r="SIS215" s="116"/>
      <c r="SIT215" s="116"/>
      <c r="SIU215" s="116"/>
      <c r="SIV215" s="116"/>
      <c r="SIW215" s="116"/>
      <c r="SIX215" s="116"/>
      <c r="SIY215" s="116"/>
      <c r="SIZ215" s="116"/>
      <c r="SJA215" s="116"/>
      <c r="SJB215" s="116"/>
      <c r="SJC215" s="116"/>
      <c r="SJD215" s="116"/>
      <c r="SJE215" s="116"/>
      <c r="SJF215" s="116"/>
      <c r="SJG215" s="116"/>
      <c r="SJH215" s="116"/>
      <c r="SJI215" s="116"/>
      <c r="SJJ215" s="116"/>
      <c r="SJK215" s="116"/>
      <c r="SJL215" s="116"/>
      <c r="SJM215" s="116"/>
      <c r="SJN215" s="116"/>
      <c r="SJO215" s="116"/>
      <c r="SJP215" s="116"/>
      <c r="SJQ215" s="116"/>
      <c r="SJR215" s="116"/>
      <c r="SJS215" s="116"/>
      <c r="SJT215" s="116"/>
      <c r="SJU215" s="116"/>
      <c r="SJV215" s="116"/>
      <c r="SJW215" s="116"/>
      <c r="SJX215" s="116"/>
      <c r="SJY215" s="116"/>
      <c r="SJZ215" s="116"/>
      <c r="SKA215" s="116"/>
      <c r="SKB215" s="116"/>
      <c r="SKC215" s="116"/>
      <c r="SKD215" s="116"/>
      <c r="SKE215" s="116"/>
      <c r="SKF215" s="116"/>
      <c r="SKG215" s="116"/>
      <c r="SKH215" s="116"/>
      <c r="SKI215" s="116"/>
      <c r="SKJ215" s="116"/>
      <c r="SKK215" s="116"/>
      <c r="SKL215" s="116"/>
      <c r="SKM215" s="116"/>
      <c r="SKN215" s="116"/>
      <c r="SKO215" s="116"/>
      <c r="SKP215" s="116"/>
      <c r="SKQ215" s="116"/>
      <c r="SKR215" s="116"/>
      <c r="SKS215" s="116"/>
      <c r="SKT215" s="116"/>
      <c r="SKU215" s="116"/>
      <c r="SKV215" s="116"/>
      <c r="SKW215" s="116"/>
      <c r="SKX215" s="116"/>
      <c r="SKY215" s="116"/>
      <c r="SKZ215" s="116"/>
      <c r="SLA215" s="116"/>
      <c r="SLB215" s="116"/>
      <c r="SLC215" s="116"/>
      <c r="SLD215" s="116"/>
      <c r="SLE215" s="116"/>
      <c r="SLF215" s="116"/>
      <c r="SLG215" s="116"/>
      <c r="SLH215" s="116"/>
      <c r="SLI215" s="116"/>
      <c r="SLJ215" s="116"/>
      <c r="SLK215" s="116"/>
      <c r="SLL215" s="116"/>
      <c r="SLM215" s="116"/>
      <c r="SLN215" s="116"/>
      <c r="SLO215" s="116"/>
      <c r="SLP215" s="116"/>
      <c r="SLQ215" s="116"/>
      <c r="SLR215" s="116"/>
      <c r="SLS215" s="116"/>
      <c r="SLT215" s="116"/>
      <c r="SLU215" s="116"/>
      <c r="SLV215" s="116"/>
      <c r="SLW215" s="116"/>
      <c r="SLX215" s="116"/>
      <c r="SLY215" s="116"/>
      <c r="SLZ215" s="116"/>
      <c r="SMA215" s="116"/>
      <c r="SMB215" s="116"/>
      <c r="SMC215" s="116"/>
      <c r="SMD215" s="116"/>
      <c r="SME215" s="116"/>
      <c r="SMF215" s="116"/>
      <c r="SMG215" s="116"/>
      <c r="SMH215" s="116"/>
      <c r="SMI215" s="116"/>
      <c r="SMJ215" s="116"/>
      <c r="SMK215" s="116"/>
      <c r="SML215" s="116"/>
      <c r="SMM215" s="116"/>
      <c r="SMN215" s="116"/>
      <c r="SMO215" s="116"/>
      <c r="SMP215" s="116"/>
      <c r="SMQ215" s="116"/>
      <c r="SMR215" s="116"/>
      <c r="SMS215" s="116"/>
      <c r="SMT215" s="116"/>
      <c r="SMU215" s="116"/>
      <c r="SMV215" s="116"/>
      <c r="SMW215" s="116"/>
      <c r="SMX215" s="116"/>
      <c r="SMY215" s="116"/>
      <c r="SMZ215" s="116"/>
      <c r="SNA215" s="116"/>
      <c r="SNB215" s="116"/>
      <c r="SNC215" s="116"/>
      <c r="SND215" s="116"/>
      <c r="SNE215" s="116"/>
      <c r="SNF215" s="116"/>
      <c r="SNG215" s="116"/>
      <c r="SNH215" s="116"/>
      <c r="SNI215" s="116"/>
      <c r="SNJ215" s="116"/>
      <c r="SNK215" s="116"/>
      <c r="SNL215" s="116"/>
      <c r="SNM215" s="116"/>
      <c r="SNN215" s="116"/>
      <c r="SNO215" s="116"/>
      <c r="SNP215" s="116"/>
      <c r="SNQ215" s="116"/>
      <c r="SNR215" s="116"/>
      <c r="SNS215" s="116"/>
      <c r="SNT215" s="116"/>
      <c r="SNU215" s="116"/>
      <c r="SNV215" s="116"/>
      <c r="SNW215" s="116"/>
      <c r="SNX215" s="116"/>
      <c r="SNY215" s="116"/>
      <c r="SNZ215" s="116"/>
      <c r="SOA215" s="116"/>
      <c r="SOB215" s="116"/>
      <c r="SOC215" s="116"/>
      <c r="SOD215" s="116"/>
      <c r="SOE215" s="116"/>
      <c r="SOF215" s="116"/>
      <c r="SOG215" s="116"/>
      <c r="SOH215" s="116"/>
      <c r="SOI215" s="116"/>
      <c r="SOJ215" s="116"/>
      <c r="SOK215" s="116"/>
      <c r="SOL215" s="116"/>
      <c r="SOM215" s="116"/>
      <c r="SON215" s="116"/>
      <c r="SOO215" s="116"/>
      <c r="SOP215" s="116"/>
      <c r="SOQ215" s="116"/>
      <c r="SOR215" s="116"/>
      <c r="SOS215" s="116"/>
      <c r="SOT215" s="116"/>
      <c r="SOU215" s="116"/>
      <c r="SOV215" s="116"/>
      <c r="SOW215" s="116"/>
      <c r="SOX215" s="116"/>
      <c r="SOY215" s="116"/>
      <c r="SOZ215" s="116"/>
      <c r="SPA215" s="116"/>
      <c r="SPB215" s="116"/>
      <c r="SPC215" s="116"/>
      <c r="SPD215" s="116"/>
      <c r="SPE215" s="116"/>
      <c r="SPF215" s="116"/>
      <c r="SPG215" s="116"/>
      <c r="SPH215" s="116"/>
      <c r="SPI215" s="116"/>
      <c r="SPJ215" s="116"/>
      <c r="SPK215" s="116"/>
      <c r="SPL215" s="116"/>
      <c r="SPM215" s="116"/>
      <c r="SPN215" s="116"/>
      <c r="SPO215" s="116"/>
      <c r="SPP215" s="116"/>
      <c r="SPQ215" s="116"/>
      <c r="SPR215" s="116"/>
      <c r="SPS215" s="116"/>
      <c r="SPT215" s="116"/>
      <c r="SPU215" s="116"/>
      <c r="SPV215" s="116"/>
      <c r="SPW215" s="116"/>
      <c r="SPX215" s="116"/>
      <c r="SPY215" s="116"/>
      <c r="SPZ215" s="116"/>
      <c r="SQA215" s="116"/>
      <c r="SQB215" s="116"/>
      <c r="SQC215" s="116"/>
      <c r="SQD215" s="116"/>
      <c r="SQE215" s="116"/>
      <c r="SQF215" s="116"/>
      <c r="SQG215" s="116"/>
      <c r="SQH215" s="116"/>
      <c r="SQI215" s="116"/>
      <c r="SQJ215" s="116"/>
      <c r="SQK215" s="116"/>
      <c r="SQL215" s="116"/>
      <c r="SQM215" s="116"/>
      <c r="SQN215" s="116"/>
      <c r="SQO215" s="116"/>
      <c r="SQP215" s="116"/>
      <c r="SQQ215" s="116"/>
      <c r="SQR215" s="116"/>
      <c r="SQS215" s="116"/>
      <c r="SQT215" s="116"/>
      <c r="SQU215" s="116"/>
      <c r="SQV215" s="116"/>
      <c r="SQW215" s="116"/>
      <c r="SQX215" s="116"/>
      <c r="SQY215" s="116"/>
      <c r="SQZ215" s="116"/>
      <c r="SRA215" s="116"/>
      <c r="SRB215" s="116"/>
      <c r="SRC215" s="116"/>
      <c r="SRD215" s="116"/>
      <c r="SRE215" s="116"/>
      <c r="SRF215" s="116"/>
      <c r="SRG215" s="116"/>
      <c r="SRH215" s="116"/>
      <c r="SRI215" s="116"/>
      <c r="SRJ215" s="116"/>
      <c r="SRK215" s="116"/>
      <c r="SRL215" s="116"/>
      <c r="SRM215" s="116"/>
      <c r="SRN215" s="116"/>
      <c r="SRO215" s="116"/>
      <c r="SRP215" s="116"/>
      <c r="SRQ215" s="116"/>
      <c r="SRR215" s="116"/>
      <c r="SRS215" s="116"/>
      <c r="SRT215" s="116"/>
      <c r="SRU215" s="116"/>
      <c r="SRV215" s="116"/>
      <c r="SRW215" s="116"/>
      <c r="SRX215" s="116"/>
      <c r="SRY215" s="116"/>
      <c r="SRZ215" s="116"/>
      <c r="SSA215" s="116"/>
      <c r="SSB215" s="116"/>
      <c r="SSC215" s="116"/>
      <c r="SSD215" s="116"/>
      <c r="SSE215" s="116"/>
      <c r="SSF215" s="116"/>
      <c r="SSG215" s="116"/>
      <c r="SSH215" s="116"/>
      <c r="SSI215" s="116"/>
      <c r="SSJ215" s="116"/>
      <c r="SSK215" s="116"/>
      <c r="SSL215" s="116"/>
      <c r="SSM215" s="116"/>
      <c r="SSN215" s="116"/>
      <c r="SSO215" s="116"/>
      <c r="SSP215" s="116"/>
      <c r="SSQ215" s="116"/>
      <c r="SSR215" s="116"/>
      <c r="SSS215" s="116"/>
      <c r="SST215" s="116"/>
      <c r="SSU215" s="116"/>
      <c r="SSV215" s="116"/>
      <c r="SSW215" s="116"/>
      <c r="SSX215" s="116"/>
      <c r="SSY215" s="116"/>
      <c r="SSZ215" s="116"/>
      <c r="STA215" s="116"/>
      <c r="STB215" s="116"/>
      <c r="STC215" s="116"/>
      <c r="STD215" s="116"/>
      <c r="STE215" s="116"/>
      <c r="STF215" s="116"/>
      <c r="STG215" s="116"/>
      <c r="STH215" s="116"/>
      <c r="STI215" s="116"/>
      <c r="STJ215" s="116"/>
      <c r="STK215" s="116"/>
      <c r="STL215" s="116"/>
      <c r="STM215" s="116"/>
      <c r="STN215" s="116"/>
      <c r="STO215" s="116"/>
      <c r="STP215" s="116"/>
      <c r="STQ215" s="116"/>
      <c r="STR215" s="116"/>
      <c r="STS215" s="116"/>
      <c r="STT215" s="116"/>
      <c r="STU215" s="116"/>
      <c r="STV215" s="116"/>
      <c r="STW215" s="116"/>
      <c r="STX215" s="116"/>
      <c r="STY215" s="116"/>
      <c r="STZ215" s="116"/>
      <c r="SUA215" s="116"/>
      <c r="SUB215" s="116"/>
      <c r="SUC215" s="116"/>
      <c r="SUD215" s="116"/>
      <c r="SUE215" s="116"/>
      <c r="SUF215" s="116"/>
      <c r="SUG215" s="116"/>
      <c r="SUH215" s="116"/>
      <c r="SUI215" s="116"/>
      <c r="SUJ215" s="116"/>
      <c r="SUK215" s="116"/>
      <c r="SUL215" s="116"/>
      <c r="SUM215" s="116"/>
      <c r="SUN215" s="116"/>
      <c r="SUO215" s="116"/>
      <c r="SUP215" s="116"/>
      <c r="SUQ215" s="116"/>
      <c r="SUR215" s="116"/>
      <c r="SUS215" s="116"/>
      <c r="SUT215" s="116"/>
      <c r="SUU215" s="116"/>
      <c r="SUV215" s="116"/>
      <c r="SUW215" s="116"/>
      <c r="SUX215" s="116"/>
      <c r="SUY215" s="116"/>
      <c r="SUZ215" s="116"/>
      <c r="SVA215" s="116"/>
      <c r="SVB215" s="116"/>
      <c r="SVC215" s="116"/>
      <c r="SVD215" s="116"/>
      <c r="SVE215" s="116"/>
      <c r="SVF215" s="116"/>
      <c r="SVG215" s="116"/>
      <c r="SVH215" s="116"/>
      <c r="SVI215" s="116"/>
      <c r="SVJ215" s="116"/>
      <c r="SVK215" s="116"/>
      <c r="SVL215" s="116"/>
      <c r="SVM215" s="116"/>
      <c r="SVN215" s="116"/>
      <c r="SVO215" s="116"/>
      <c r="SVP215" s="116"/>
      <c r="SVQ215" s="116"/>
      <c r="SVR215" s="116"/>
      <c r="SVS215" s="116"/>
      <c r="SVT215" s="116"/>
      <c r="SVU215" s="116"/>
      <c r="SVV215" s="116"/>
      <c r="SVW215" s="116"/>
      <c r="SVX215" s="116"/>
      <c r="SVY215" s="116"/>
      <c r="SVZ215" s="116"/>
      <c r="SWA215" s="116"/>
      <c r="SWB215" s="116"/>
      <c r="SWC215" s="116"/>
      <c r="SWD215" s="116"/>
      <c r="SWE215" s="116"/>
      <c r="SWF215" s="116"/>
      <c r="SWG215" s="116"/>
      <c r="SWH215" s="116"/>
      <c r="SWI215" s="116"/>
      <c r="SWJ215" s="116"/>
      <c r="SWK215" s="116"/>
      <c r="SWL215" s="116"/>
      <c r="SWM215" s="116"/>
      <c r="SWN215" s="116"/>
      <c r="SWO215" s="116"/>
      <c r="SWP215" s="116"/>
      <c r="SWQ215" s="116"/>
      <c r="SWR215" s="116"/>
      <c r="SWS215" s="116"/>
      <c r="SWT215" s="116"/>
      <c r="SWU215" s="116"/>
      <c r="SWV215" s="116"/>
      <c r="SWW215" s="116"/>
      <c r="SWX215" s="116"/>
      <c r="SWY215" s="116"/>
      <c r="SWZ215" s="116"/>
      <c r="SXA215" s="116"/>
      <c r="SXB215" s="116"/>
      <c r="SXC215" s="116"/>
      <c r="SXD215" s="116"/>
      <c r="SXE215" s="116"/>
      <c r="SXF215" s="116"/>
      <c r="SXG215" s="116"/>
      <c r="SXH215" s="116"/>
      <c r="SXI215" s="116"/>
      <c r="SXJ215" s="116"/>
      <c r="SXK215" s="116"/>
      <c r="SXL215" s="116"/>
      <c r="SXM215" s="116"/>
      <c r="SXN215" s="116"/>
      <c r="SXO215" s="116"/>
      <c r="SXP215" s="116"/>
      <c r="SXQ215" s="116"/>
      <c r="SXR215" s="116"/>
      <c r="SXS215" s="116"/>
      <c r="SXT215" s="116"/>
      <c r="SXU215" s="116"/>
      <c r="SXV215" s="116"/>
      <c r="SXW215" s="116"/>
      <c r="SXX215" s="116"/>
      <c r="SXY215" s="116"/>
      <c r="SXZ215" s="116"/>
      <c r="SYA215" s="116"/>
      <c r="SYB215" s="116"/>
      <c r="SYC215" s="116"/>
      <c r="SYD215" s="116"/>
      <c r="SYE215" s="116"/>
      <c r="SYF215" s="116"/>
      <c r="SYG215" s="116"/>
      <c r="SYH215" s="116"/>
      <c r="SYI215" s="116"/>
      <c r="SYJ215" s="116"/>
      <c r="SYK215" s="116"/>
      <c r="SYL215" s="116"/>
      <c r="SYM215" s="116"/>
      <c r="SYN215" s="116"/>
      <c r="SYO215" s="116"/>
      <c r="SYP215" s="116"/>
      <c r="SYQ215" s="116"/>
      <c r="SYR215" s="116"/>
      <c r="SYS215" s="116"/>
      <c r="SYT215" s="116"/>
      <c r="SYU215" s="116"/>
      <c r="SYV215" s="116"/>
      <c r="SYW215" s="116"/>
      <c r="SYX215" s="116"/>
      <c r="SYY215" s="116"/>
      <c r="SYZ215" s="116"/>
      <c r="SZA215" s="116"/>
      <c r="SZB215" s="116"/>
      <c r="SZC215" s="116"/>
      <c r="SZD215" s="116"/>
      <c r="SZE215" s="116"/>
      <c r="SZF215" s="116"/>
      <c r="SZG215" s="116"/>
      <c r="SZH215" s="116"/>
      <c r="SZI215" s="116"/>
      <c r="SZJ215" s="116"/>
      <c r="SZK215" s="116"/>
      <c r="SZL215" s="116"/>
      <c r="SZM215" s="116"/>
      <c r="SZN215" s="116"/>
      <c r="SZO215" s="116"/>
      <c r="SZP215" s="116"/>
      <c r="SZQ215" s="116"/>
      <c r="SZR215" s="116"/>
      <c r="SZS215" s="116"/>
      <c r="SZT215" s="116"/>
      <c r="SZU215" s="116"/>
      <c r="SZV215" s="116"/>
      <c r="SZW215" s="116"/>
      <c r="SZX215" s="116"/>
      <c r="SZY215" s="116"/>
      <c r="SZZ215" s="116"/>
      <c r="TAA215" s="116"/>
      <c r="TAB215" s="116"/>
      <c r="TAC215" s="116"/>
      <c r="TAD215" s="116"/>
      <c r="TAE215" s="116"/>
      <c r="TAF215" s="116"/>
      <c r="TAG215" s="116"/>
      <c r="TAH215" s="116"/>
      <c r="TAI215" s="116"/>
      <c r="TAJ215" s="116"/>
      <c r="TAK215" s="116"/>
      <c r="TAL215" s="116"/>
      <c r="TAM215" s="116"/>
      <c r="TAN215" s="116"/>
      <c r="TAO215" s="116"/>
      <c r="TAP215" s="116"/>
      <c r="TAQ215" s="116"/>
      <c r="TAR215" s="116"/>
      <c r="TAS215" s="116"/>
      <c r="TAT215" s="116"/>
      <c r="TAU215" s="116"/>
      <c r="TAV215" s="116"/>
      <c r="TAW215" s="116"/>
      <c r="TAX215" s="116"/>
      <c r="TAY215" s="116"/>
      <c r="TAZ215" s="116"/>
      <c r="TBA215" s="116"/>
      <c r="TBB215" s="116"/>
      <c r="TBC215" s="116"/>
      <c r="TBD215" s="116"/>
      <c r="TBE215" s="116"/>
      <c r="TBF215" s="116"/>
      <c r="TBG215" s="116"/>
      <c r="TBH215" s="116"/>
      <c r="TBI215" s="116"/>
      <c r="TBJ215" s="116"/>
      <c r="TBK215" s="116"/>
      <c r="TBL215" s="116"/>
      <c r="TBM215" s="116"/>
      <c r="TBN215" s="116"/>
      <c r="TBO215" s="116"/>
      <c r="TBP215" s="116"/>
      <c r="TBQ215" s="116"/>
      <c r="TBR215" s="116"/>
      <c r="TBS215" s="116"/>
      <c r="TBT215" s="116"/>
      <c r="TBU215" s="116"/>
      <c r="TBV215" s="116"/>
      <c r="TBW215" s="116"/>
      <c r="TBX215" s="116"/>
      <c r="TBY215" s="116"/>
      <c r="TBZ215" s="116"/>
      <c r="TCA215" s="116"/>
      <c r="TCB215" s="116"/>
      <c r="TCC215" s="116"/>
      <c r="TCD215" s="116"/>
      <c r="TCE215" s="116"/>
      <c r="TCF215" s="116"/>
      <c r="TCG215" s="116"/>
      <c r="TCH215" s="116"/>
      <c r="TCI215" s="116"/>
      <c r="TCJ215" s="116"/>
      <c r="TCK215" s="116"/>
      <c r="TCL215" s="116"/>
      <c r="TCM215" s="116"/>
      <c r="TCN215" s="116"/>
      <c r="TCO215" s="116"/>
      <c r="TCP215" s="116"/>
      <c r="TCQ215" s="116"/>
      <c r="TCR215" s="116"/>
      <c r="TCS215" s="116"/>
      <c r="TCT215" s="116"/>
      <c r="TCU215" s="116"/>
      <c r="TCV215" s="116"/>
      <c r="TCW215" s="116"/>
      <c r="TCX215" s="116"/>
      <c r="TCY215" s="116"/>
      <c r="TCZ215" s="116"/>
      <c r="TDA215" s="116"/>
      <c r="TDB215" s="116"/>
      <c r="TDC215" s="116"/>
      <c r="TDD215" s="116"/>
      <c r="TDE215" s="116"/>
      <c r="TDF215" s="116"/>
      <c r="TDG215" s="116"/>
      <c r="TDH215" s="116"/>
      <c r="TDI215" s="116"/>
      <c r="TDJ215" s="116"/>
      <c r="TDK215" s="116"/>
      <c r="TDL215" s="116"/>
      <c r="TDM215" s="116"/>
      <c r="TDN215" s="116"/>
      <c r="TDO215" s="116"/>
      <c r="TDP215" s="116"/>
      <c r="TDQ215" s="116"/>
      <c r="TDR215" s="116"/>
      <c r="TDS215" s="116"/>
      <c r="TDT215" s="116"/>
      <c r="TDU215" s="116"/>
      <c r="TDV215" s="116"/>
      <c r="TDW215" s="116"/>
      <c r="TDX215" s="116"/>
      <c r="TDY215" s="116"/>
      <c r="TDZ215" s="116"/>
      <c r="TEA215" s="116"/>
      <c r="TEB215" s="116"/>
      <c r="TEC215" s="116"/>
      <c r="TED215" s="116"/>
      <c r="TEE215" s="116"/>
      <c r="TEF215" s="116"/>
      <c r="TEG215" s="116"/>
      <c r="TEH215" s="116"/>
      <c r="TEI215" s="116"/>
      <c r="TEJ215" s="116"/>
      <c r="TEK215" s="116"/>
      <c r="TEL215" s="116"/>
      <c r="TEM215" s="116"/>
      <c r="TEN215" s="116"/>
      <c r="TEO215" s="116"/>
      <c r="TEP215" s="116"/>
      <c r="TEQ215" s="116"/>
      <c r="TER215" s="116"/>
      <c r="TES215" s="116"/>
      <c r="TET215" s="116"/>
      <c r="TEU215" s="116"/>
      <c r="TEV215" s="116"/>
      <c r="TEW215" s="116"/>
      <c r="TEX215" s="116"/>
      <c r="TEY215" s="116"/>
      <c r="TEZ215" s="116"/>
      <c r="TFA215" s="116"/>
      <c r="TFB215" s="116"/>
      <c r="TFC215" s="116"/>
      <c r="TFD215" s="116"/>
      <c r="TFE215" s="116"/>
      <c r="TFF215" s="116"/>
      <c r="TFG215" s="116"/>
      <c r="TFH215" s="116"/>
      <c r="TFI215" s="116"/>
      <c r="TFJ215" s="116"/>
      <c r="TFK215" s="116"/>
      <c r="TFL215" s="116"/>
      <c r="TFM215" s="116"/>
      <c r="TFN215" s="116"/>
      <c r="TFO215" s="116"/>
      <c r="TFP215" s="116"/>
      <c r="TFQ215" s="116"/>
      <c r="TFR215" s="116"/>
      <c r="TFS215" s="116"/>
      <c r="TFT215" s="116"/>
      <c r="TFU215" s="116"/>
      <c r="TFV215" s="116"/>
      <c r="TFW215" s="116"/>
      <c r="TFX215" s="116"/>
      <c r="TFY215" s="116"/>
      <c r="TFZ215" s="116"/>
      <c r="TGA215" s="116"/>
      <c r="TGB215" s="116"/>
      <c r="TGC215" s="116"/>
      <c r="TGD215" s="116"/>
      <c r="TGE215" s="116"/>
      <c r="TGF215" s="116"/>
      <c r="TGG215" s="116"/>
      <c r="TGH215" s="116"/>
      <c r="TGI215" s="116"/>
      <c r="TGJ215" s="116"/>
      <c r="TGK215" s="116"/>
      <c r="TGL215" s="116"/>
      <c r="TGM215" s="116"/>
      <c r="TGN215" s="116"/>
      <c r="TGO215" s="116"/>
      <c r="TGP215" s="116"/>
      <c r="TGQ215" s="116"/>
      <c r="TGR215" s="116"/>
      <c r="TGS215" s="116"/>
      <c r="TGT215" s="116"/>
      <c r="TGU215" s="116"/>
      <c r="TGV215" s="116"/>
      <c r="TGW215" s="116"/>
      <c r="TGX215" s="116"/>
      <c r="TGY215" s="116"/>
      <c r="TGZ215" s="116"/>
      <c r="THA215" s="116"/>
      <c r="THB215" s="116"/>
      <c r="THC215" s="116"/>
      <c r="THD215" s="116"/>
      <c r="THE215" s="116"/>
      <c r="THF215" s="116"/>
      <c r="THG215" s="116"/>
      <c r="THH215" s="116"/>
      <c r="THI215" s="116"/>
      <c r="THJ215" s="116"/>
      <c r="THK215" s="116"/>
      <c r="THL215" s="116"/>
      <c r="THM215" s="116"/>
      <c r="THN215" s="116"/>
      <c r="THO215" s="116"/>
      <c r="THP215" s="116"/>
      <c r="THQ215" s="116"/>
      <c r="THR215" s="116"/>
      <c r="THS215" s="116"/>
      <c r="THT215" s="116"/>
      <c r="THU215" s="116"/>
      <c r="THV215" s="116"/>
      <c r="THW215" s="116"/>
      <c r="THX215" s="116"/>
      <c r="THY215" s="116"/>
      <c r="THZ215" s="116"/>
      <c r="TIA215" s="116"/>
      <c r="TIB215" s="116"/>
      <c r="TIC215" s="116"/>
      <c r="TID215" s="116"/>
      <c r="TIE215" s="116"/>
      <c r="TIF215" s="116"/>
      <c r="TIG215" s="116"/>
      <c r="TIH215" s="116"/>
      <c r="TII215" s="116"/>
      <c r="TIJ215" s="116"/>
      <c r="TIK215" s="116"/>
      <c r="TIL215" s="116"/>
      <c r="TIM215" s="116"/>
      <c r="TIN215" s="116"/>
      <c r="TIO215" s="116"/>
      <c r="TIP215" s="116"/>
      <c r="TIQ215" s="116"/>
      <c r="TIR215" s="116"/>
      <c r="TIS215" s="116"/>
      <c r="TIT215" s="116"/>
      <c r="TIU215" s="116"/>
      <c r="TIV215" s="116"/>
      <c r="TIW215" s="116"/>
      <c r="TIX215" s="116"/>
      <c r="TIY215" s="116"/>
      <c r="TIZ215" s="116"/>
      <c r="TJA215" s="116"/>
      <c r="TJB215" s="116"/>
      <c r="TJC215" s="116"/>
      <c r="TJD215" s="116"/>
      <c r="TJE215" s="116"/>
      <c r="TJF215" s="116"/>
      <c r="TJG215" s="116"/>
      <c r="TJH215" s="116"/>
      <c r="TJI215" s="116"/>
      <c r="TJJ215" s="116"/>
      <c r="TJK215" s="116"/>
      <c r="TJL215" s="116"/>
      <c r="TJM215" s="116"/>
      <c r="TJN215" s="116"/>
      <c r="TJO215" s="116"/>
      <c r="TJP215" s="116"/>
      <c r="TJQ215" s="116"/>
      <c r="TJR215" s="116"/>
      <c r="TJS215" s="116"/>
      <c r="TJT215" s="116"/>
      <c r="TJU215" s="116"/>
      <c r="TJV215" s="116"/>
      <c r="TJW215" s="116"/>
      <c r="TJX215" s="116"/>
      <c r="TJY215" s="116"/>
      <c r="TJZ215" s="116"/>
      <c r="TKA215" s="116"/>
      <c r="TKB215" s="116"/>
      <c r="TKC215" s="116"/>
      <c r="TKD215" s="116"/>
      <c r="TKE215" s="116"/>
      <c r="TKF215" s="116"/>
      <c r="TKG215" s="116"/>
      <c r="TKH215" s="116"/>
      <c r="TKI215" s="116"/>
      <c r="TKJ215" s="116"/>
      <c r="TKK215" s="116"/>
      <c r="TKL215" s="116"/>
      <c r="TKM215" s="116"/>
      <c r="TKN215" s="116"/>
      <c r="TKO215" s="116"/>
      <c r="TKP215" s="116"/>
      <c r="TKQ215" s="116"/>
      <c r="TKR215" s="116"/>
      <c r="TKS215" s="116"/>
      <c r="TKT215" s="116"/>
      <c r="TKU215" s="116"/>
      <c r="TKV215" s="116"/>
      <c r="TKW215" s="116"/>
      <c r="TKX215" s="116"/>
      <c r="TKY215" s="116"/>
      <c r="TKZ215" s="116"/>
      <c r="TLA215" s="116"/>
      <c r="TLB215" s="116"/>
      <c r="TLC215" s="116"/>
      <c r="TLD215" s="116"/>
      <c r="TLE215" s="116"/>
      <c r="TLF215" s="116"/>
      <c r="TLG215" s="116"/>
      <c r="TLH215" s="116"/>
      <c r="TLI215" s="116"/>
      <c r="TLJ215" s="116"/>
      <c r="TLK215" s="116"/>
      <c r="TLL215" s="116"/>
      <c r="TLM215" s="116"/>
      <c r="TLN215" s="116"/>
      <c r="TLO215" s="116"/>
      <c r="TLP215" s="116"/>
      <c r="TLQ215" s="116"/>
      <c r="TLR215" s="116"/>
      <c r="TLS215" s="116"/>
      <c r="TLT215" s="116"/>
      <c r="TLU215" s="116"/>
      <c r="TLV215" s="116"/>
      <c r="TLW215" s="116"/>
      <c r="TLX215" s="116"/>
      <c r="TLY215" s="116"/>
      <c r="TLZ215" s="116"/>
      <c r="TMA215" s="116"/>
      <c r="TMB215" s="116"/>
      <c r="TMC215" s="116"/>
      <c r="TMD215" s="116"/>
      <c r="TME215" s="116"/>
      <c r="TMF215" s="116"/>
      <c r="TMG215" s="116"/>
      <c r="TMH215" s="116"/>
      <c r="TMI215" s="116"/>
      <c r="TMJ215" s="116"/>
      <c r="TMK215" s="116"/>
      <c r="TML215" s="116"/>
      <c r="TMM215" s="116"/>
      <c r="TMN215" s="116"/>
      <c r="TMO215" s="116"/>
      <c r="TMP215" s="116"/>
      <c r="TMQ215" s="116"/>
      <c r="TMR215" s="116"/>
      <c r="TMS215" s="116"/>
      <c r="TMT215" s="116"/>
      <c r="TMU215" s="116"/>
      <c r="TMV215" s="116"/>
      <c r="TMW215" s="116"/>
      <c r="TMX215" s="116"/>
      <c r="TMY215" s="116"/>
      <c r="TMZ215" s="116"/>
      <c r="TNA215" s="116"/>
      <c r="TNB215" s="116"/>
      <c r="TNC215" s="116"/>
      <c r="TND215" s="116"/>
      <c r="TNE215" s="116"/>
      <c r="TNF215" s="116"/>
      <c r="TNG215" s="116"/>
      <c r="TNH215" s="116"/>
      <c r="TNI215" s="116"/>
      <c r="TNJ215" s="116"/>
      <c r="TNK215" s="116"/>
      <c r="TNL215" s="116"/>
      <c r="TNM215" s="116"/>
      <c r="TNN215" s="116"/>
      <c r="TNO215" s="116"/>
      <c r="TNP215" s="116"/>
      <c r="TNQ215" s="116"/>
      <c r="TNR215" s="116"/>
      <c r="TNS215" s="116"/>
      <c r="TNT215" s="116"/>
      <c r="TNU215" s="116"/>
      <c r="TNV215" s="116"/>
      <c r="TNW215" s="116"/>
      <c r="TNX215" s="116"/>
      <c r="TNY215" s="116"/>
      <c r="TNZ215" s="116"/>
      <c r="TOA215" s="116"/>
      <c r="TOB215" s="116"/>
      <c r="TOC215" s="116"/>
      <c r="TOD215" s="116"/>
      <c r="TOE215" s="116"/>
      <c r="TOF215" s="116"/>
      <c r="TOG215" s="116"/>
      <c r="TOH215" s="116"/>
      <c r="TOI215" s="116"/>
      <c r="TOJ215" s="116"/>
      <c r="TOK215" s="116"/>
      <c r="TOL215" s="116"/>
      <c r="TOM215" s="116"/>
      <c r="TON215" s="116"/>
      <c r="TOO215" s="116"/>
      <c r="TOP215" s="116"/>
      <c r="TOQ215" s="116"/>
      <c r="TOR215" s="116"/>
      <c r="TOS215" s="116"/>
      <c r="TOT215" s="116"/>
      <c r="TOU215" s="116"/>
      <c r="TOV215" s="116"/>
      <c r="TOW215" s="116"/>
      <c r="TOX215" s="116"/>
      <c r="TOY215" s="116"/>
      <c r="TOZ215" s="116"/>
      <c r="TPA215" s="116"/>
      <c r="TPB215" s="116"/>
      <c r="TPC215" s="116"/>
      <c r="TPD215" s="116"/>
      <c r="TPE215" s="116"/>
      <c r="TPF215" s="116"/>
      <c r="TPG215" s="116"/>
      <c r="TPH215" s="116"/>
      <c r="TPI215" s="116"/>
      <c r="TPJ215" s="116"/>
      <c r="TPK215" s="116"/>
      <c r="TPL215" s="116"/>
      <c r="TPM215" s="116"/>
      <c r="TPN215" s="116"/>
      <c r="TPO215" s="116"/>
      <c r="TPP215" s="116"/>
      <c r="TPQ215" s="116"/>
      <c r="TPR215" s="116"/>
      <c r="TPS215" s="116"/>
      <c r="TPT215" s="116"/>
      <c r="TPU215" s="116"/>
      <c r="TPV215" s="116"/>
      <c r="TPW215" s="116"/>
      <c r="TPX215" s="116"/>
      <c r="TPY215" s="116"/>
      <c r="TPZ215" s="116"/>
      <c r="TQA215" s="116"/>
      <c r="TQB215" s="116"/>
      <c r="TQC215" s="116"/>
      <c r="TQD215" s="116"/>
      <c r="TQE215" s="116"/>
      <c r="TQF215" s="116"/>
      <c r="TQG215" s="116"/>
      <c r="TQH215" s="116"/>
      <c r="TQI215" s="116"/>
      <c r="TQJ215" s="116"/>
      <c r="TQK215" s="116"/>
      <c r="TQL215" s="116"/>
      <c r="TQM215" s="116"/>
      <c r="TQN215" s="116"/>
      <c r="TQO215" s="116"/>
      <c r="TQP215" s="116"/>
      <c r="TQQ215" s="116"/>
      <c r="TQR215" s="116"/>
      <c r="TQS215" s="116"/>
      <c r="TQT215" s="116"/>
      <c r="TQU215" s="116"/>
      <c r="TQV215" s="116"/>
      <c r="TQW215" s="116"/>
      <c r="TQX215" s="116"/>
      <c r="TQY215" s="116"/>
      <c r="TQZ215" s="116"/>
      <c r="TRA215" s="116"/>
      <c r="TRB215" s="116"/>
      <c r="TRC215" s="116"/>
      <c r="TRD215" s="116"/>
      <c r="TRE215" s="116"/>
      <c r="TRF215" s="116"/>
      <c r="TRG215" s="116"/>
      <c r="TRH215" s="116"/>
      <c r="TRI215" s="116"/>
      <c r="TRJ215" s="116"/>
      <c r="TRK215" s="116"/>
      <c r="TRL215" s="116"/>
      <c r="TRM215" s="116"/>
      <c r="TRN215" s="116"/>
      <c r="TRO215" s="116"/>
      <c r="TRP215" s="116"/>
      <c r="TRQ215" s="116"/>
      <c r="TRR215" s="116"/>
      <c r="TRS215" s="116"/>
      <c r="TRT215" s="116"/>
      <c r="TRU215" s="116"/>
      <c r="TRV215" s="116"/>
      <c r="TRW215" s="116"/>
      <c r="TRX215" s="116"/>
      <c r="TRY215" s="116"/>
      <c r="TRZ215" s="116"/>
      <c r="TSA215" s="116"/>
      <c r="TSB215" s="116"/>
      <c r="TSC215" s="116"/>
      <c r="TSD215" s="116"/>
      <c r="TSE215" s="116"/>
      <c r="TSF215" s="116"/>
      <c r="TSG215" s="116"/>
      <c r="TSH215" s="116"/>
      <c r="TSI215" s="116"/>
      <c r="TSJ215" s="116"/>
      <c r="TSK215" s="116"/>
      <c r="TSL215" s="116"/>
      <c r="TSM215" s="116"/>
      <c r="TSN215" s="116"/>
      <c r="TSO215" s="116"/>
      <c r="TSP215" s="116"/>
      <c r="TSQ215" s="116"/>
      <c r="TSR215" s="116"/>
      <c r="TSS215" s="116"/>
      <c r="TST215" s="116"/>
      <c r="TSU215" s="116"/>
      <c r="TSV215" s="116"/>
      <c r="TSW215" s="116"/>
      <c r="TSX215" s="116"/>
      <c r="TSY215" s="116"/>
      <c r="TSZ215" s="116"/>
      <c r="TTA215" s="116"/>
      <c r="TTB215" s="116"/>
      <c r="TTC215" s="116"/>
      <c r="TTD215" s="116"/>
      <c r="TTE215" s="116"/>
      <c r="TTF215" s="116"/>
      <c r="TTG215" s="116"/>
      <c r="TTH215" s="116"/>
      <c r="TTI215" s="116"/>
      <c r="TTJ215" s="116"/>
      <c r="TTK215" s="116"/>
      <c r="TTL215" s="116"/>
      <c r="TTM215" s="116"/>
      <c r="TTN215" s="116"/>
      <c r="TTO215" s="116"/>
      <c r="TTP215" s="116"/>
      <c r="TTQ215" s="116"/>
      <c r="TTR215" s="116"/>
      <c r="TTS215" s="116"/>
      <c r="TTT215" s="116"/>
      <c r="TTU215" s="116"/>
      <c r="TTV215" s="116"/>
      <c r="TTW215" s="116"/>
      <c r="TTX215" s="116"/>
      <c r="TTY215" s="116"/>
      <c r="TTZ215" s="116"/>
      <c r="TUA215" s="116"/>
      <c r="TUB215" s="116"/>
      <c r="TUC215" s="116"/>
      <c r="TUD215" s="116"/>
      <c r="TUE215" s="116"/>
      <c r="TUF215" s="116"/>
      <c r="TUG215" s="116"/>
      <c r="TUH215" s="116"/>
      <c r="TUI215" s="116"/>
      <c r="TUJ215" s="116"/>
      <c r="TUK215" s="116"/>
      <c r="TUL215" s="116"/>
      <c r="TUM215" s="116"/>
      <c r="TUN215" s="116"/>
      <c r="TUO215" s="116"/>
      <c r="TUP215" s="116"/>
      <c r="TUQ215" s="116"/>
      <c r="TUR215" s="116"/>
      <c r="TUS215" s="116"/>
      <c r="TUT215" s="116"/>
      <c r="TUU215" s="116"/>
      <c r="TUV215" s="116"/>
      <c r="TUW215" s="116"/>
      <c r="TUX215" s="116"/>
      <c r="TUY215" s="116"/>
      <c r="TUZ215" s="116"/>
      <c r="TVA215" s="116"/>
      <c r="TVB215" s="116"/>
      <c r="TVC215" s="116"/>
      <c r="TVD215" s="116"/>
      <c r="TVE215" s="116"/>
      <c r="TVF215" s="116"/>
      <c r="TVG215" s="116"/>
      <c r="TVH215" s="116"/>
      <c r="TVI215" s="116"/>
      <c r="TVJ215" s="116"/>
      <c r="TVK215" s="116"/>
      <c r="TVL215" s="116"/>
      <c r="TVM215" s="116"/>
      <c r="TVN215" s="116"/>
      <c r="TVO215" s="116"/>
      <c r="TVP215" s="116"/>
      <c r="TVQ215" s="116"/>
      <c r="TVR215" s="116"/>
      <c r="TVS215" s="116"/>
      <c r="TVT215" s="116"/>
      <c r="TVU215" s="116"/>
      <c r="TVV215" s="116"/>
      <c r="TVW215" s="116"/>
      <c r="TVX215" s="116"/>
      <c r="TVY215" s="116"/>
      <c r="TVZ215" s="116"/>
      <c r="TWA215" s="116"/>
      <c r="TWB215" s="116"/>
      <c r="TWC215" s="116"/>
      <c r="TWD215" s="116"/>
      <c r="TWE215" s="116"/>
      <c r="TWF215" s="116"/>
      <c r="TWG215" s="116"/>
      <c r="TWH215" s="116"/>
      <c r="TWI215" s="116"/>
      <c r="TWJ215" s="116"/>
      <c r="TWK215" s="116"/>
      <c r="TWL215" s="116"/>
      <c r="TWM215" s="116"/>
      <c r="TWN215" s="116"/>
      <c r="TWO215" s="116"/>
      <c r="TWP215" s="116"/>
      <c r="TWQ215" s="116"/>
      <c r="TWR215" s="116"/>
      <c r="TWS215" s="116"/>
      <c r="TWT215" s="116"/>
      <c r="TWU215" s="116"/>
      <c r="TWV215" s="116"/>
      <c r="TWW215" s="116"/>
      <c r="TWX215" s="116"/>
      <c r="TWY215" s="116"/>
      <c r="TWZ215" s="116"/>
      <c r="TXA215" s="116"/>
      <c r="TXB215" s="116"/>
      <c r="TXC215" s="116"/>
      <c r="TXD215" s="116"/>
      <c r="TXE215" s="116"/>
      <c r="TXF215" s="116"/>
      <c r="TXG215" s="116"/>
      <c r="TXH215" s="116"/>
      <c r="TXI215" s="116"/>
      <c r="TXJ215" s="116"/>
      <c r="TXK215" s="116"/>
      <c r="TXL215" s="116"/>
      <c r="TXM215" s="116"/>
      <c r="TXN215" s="116"/>
      <c r="TXO215" s="116"/>
      <c r="TXP215" s="116"/>
      <c r="TXQ215" s="116"/>
      <c r="TXR215" s="116"/>
      <c r="TXS215" s="116"/>
      <c r="TXT215" s="116"/>
      <c r="TXU215" s="116"/>
      <c r="TXV215" s="116"/>
      <c r="TXW215" s="116"/>
      <c r="TXX215" s="116"/>
      <c r="TXY215" s="116"/>
      <c r="TXZ215" s="116"/>
      <c r="TYA215" s="116"/>
      <c r="TYB215" s="116"/>
      <c r="TYC215" s="116"/>
      <c r="TYD215" s="116"/>
      <c r="TYE215" s="116"/>
      <c r="TYF215" s="116"/>
      <c r="TYG215" s="116"/>
      <c r="TYH215" s="116"/>
      <c r="TYI215" s="116"/>
      <c r="TYJ215" s="116"/>
      <c r="TYK215" s="116"/>
      <c r="TYL215" s="116"/>
      <c r="TYM215" s="116"/>
      <c r="TYN215" s="116"/>
      <c r="TYO215" s="116"/>
      <c r="TYP215" s="116"/>
      <c r="TYQ215" s="116"/>
      <c r="TYR215" s="116"/>
      <c r="TYS215" s="116"/>
      <c r="TYT215" s="116"/>
      <c r="TYU215" s="116"/>
      <c r="TYV215" s="116"/>
      <c r="TYW215" s="116"/>
      <c r="TYX215" s="116"/>
      <c r="TYY215" s="116"/>
      <c r="TYZ215" s="116"/>
      <c r="TZA215" s="116"/>
      <c r="TZB215" s="116"/>
      <c r="TZC215" s="116"/>
      <c r="TZD215" s="116"/>
      <c r="TZE215" s="116"/>
      <c r="TZF215" s="116"/>
      <c r="TZG215" s="116"/>
      <c r="TZH215" s="116"/>
      <c r="TZI215" s="116"/>
      <c r="TZJ215" s="116"/>
      <c r="TZK215" s="116"/>
      <c r="TZL215" s="116"/>
      <c r="TZM215" s="116"/>
      <c r="TZN215" s="116"/>
      <c r="TZO215" s="116"/>
      <c r="TZP215" s="116"/>
      <c r="TZQ215" s="116"/>
      <c r="TZR215" s="116"/>
      <c r="TZS215" s="116"/>
      <c r="TZT215" s="116"/>
      <c r="TZU215" s="116"/>
      <c r="TZV215" s="116"/>
      <c r="TZW215" s="116"/>
      <c r="TZX215" s="116"/>
      <c r="TZY215" s="116"/>
      <c r="TZZ215" s="116"/>
      <c r="UAA215" s="116"/>
      <c r="UAB215" s="116"/>
      <c r="UAC215" s="116"/>
      <c r="UAD215" s="116"/>
      <c r="UAE215" s="116"/>
      <c r="UAF215" s="116"/>
      <c r="UAG215" s="116"/>
      <c r="UAH215" s="116"/>
      <c r="UAI215" s="116"/>
      <c r="UAJ215" s="116"/>
      <c r="UAK215" s="116"/>
      <c r="UAL215" s="116"/>
      <c r="UAM215" s="116"/>
      <c r="UAN215" s="116"/>
      <c r="UAO215" s="116"/>
      <c r="UAP215" s="116"/>
      <c r="UAQ215" s="116"/>
      <c r="UAR215" s="116"/>
      <c r="UAS215" s="116"/>
      <c r="UAT215" s="116"/>
      <c r="UAU215" s="116"/>
      <c r="UAV215" s="116"/>
      <c r="UAW215" s="116"/>
      <c r="UAX215" s="116"/>
      <c r="UAY215" s="116"/>
      <c r="UAZ215" s="116"/>
      <c r="UBA215" s="116"/>
      <c r="UBB215" s="116"/>
      <c r="UBC215" s="116"/>
      <c r="UBD215" s="116"/>
      <c r="UBE215" s="116"/>
      <c r="UBF215" s="116"/>
      <c r="UBG215" s="116"/>
      <c r="UBH215" s="116"/>
      <c r="UBI215" s="116"/>
      <c r="UBJ215" s="116"/>
      <c r="UBK215" s="116"/>
      <c r="UBL215" s="116"/>
      <c r="UBM215" s="116"/>
      <c r="UBN215" s="116"/>
      <c r="UBO215" s="116"/>
      <c r="UBP215" s="116"/>
      <c r="UBQ215" s="116"/>
      <c r="UBR215" s="116"/>
      <c r="UBS215" s="116"/>
      <c r="UBT215" s="116"/>
      <c r="UBU215" s="116"/>
      <c r="UBV215" s="116"/>
      <c r="UBW215" s="116"/>
      <c r="UBX215" s="116"/>
      <c r="UBY215" s="116"/>
      <c r="UBZ215" s="116"/>
      <c r="UCA215" s="116"/>
      <c r="UCB215" s="116"/>
      <c r="UCC215" s="116"/>
      <c r="UCD215" s="116"/>
      <c r="UCE215" s="116"/>
      <c r="UCF215" s="116"/>
      <c r="UCG215" s="116"/>
      <c r="UCH215" s="116"/>
      <c r="UCI215" s="116"/>
      <c r="UCJ215" s="116"/>
      <c r="UCK215" s="116"/>
      <c r="UCL215" s="116"/>
      <c r="UCM215" s="116"/>
      <c r="UCN215" s="116"/>
      <c r="UCO215" s="116"/>
      <c r="UCP215" s="116"/>
      <c r="UCQ215" s="116"/>
      <c r="UCR215" s="116"/>
      <c r="UCS215" s="116"/>
      <c r="UCT215" s="116"/>
      <c r="UCU215" s="116"/>
      <c r="UCV215" s="116"/>
      <c r="UCW215" s="116"/>
      <c r="UCX215" s="116"/>
      <c r="UCY215" s="116"/>
      <c r="UCZ215" s="116"/>
      <c r="UDA215" s="116"/>
      <c r="UDB215" s="116"/>
      <c r="UDC215" s="116"/>
      <c r="UDD215" s="116"/>
      <c r="UDE215" s="116"/>
      <c r="UDF215" s="116"/>
      <c r="UDG215" s="116"/>
      <c r="UDH215" s="116"/>
      <c r="UDI215" s="116"/>
      <c r="UDJ215" s="116"/>
      <c r="UDK215" s="116"/>
      <c r="UDL215" s="116"/>
      <c r="UDM215" s="116"/>
      <c r="UDN215" s="116"/>
      <c r="UDO215" s="116"/>
      <c r="UDP215" s="116"/>
      <c r="UDQ215" s="116"/>
      <c r="UDR215" s="116"/>
      <c r="UDS215" s="116"/>
      <c r="UDT215" s="116"/>
      <c r="UDU215" s="116"/>
      <c r="UDV215" s="116"/>
      <c r="UDW215" s="116"/>
      <c r="UDX215" s="116"/>
      <c r="UDY215" s="116"/>
      <c r="UDZ215" s="116"/>
      <c r="UEA215" s="116"/>
      <c r="UEB215" s="116"/>
      <c r="UEC215" s="116"/>
      <c r="UED215" s="116"/>
      <c r="UEE215" s="116"/>
      <c r="UEF215" s="116"/>
      <c r="UEG215" s="116"/>
      <c r="UEH215" s="116"/>
      <c r="UEI215" s="116"/>
      <c r="UEJ215" s="116"/>
      <c r="UEK215" s="116"/>
      <c r="UEL215" s="116"/>
      <c r="UEM215" s="116"/>
      <c r="UEN215" s="116"/>
      <c r="UEO215" s="116"/>
      <c r="UEP215" s="116"/>
      <c r="UEQ215" s="116"/>
      <c r="UER215" s="116"/>
      <c r="UES215" s="116"/>
      <c r="UET215" s="116"/>
      <c r="UEU215" s="116"/>
      <c r="UEV215" s="116"/>
      <c r="UEW215" s="116"/>
      <c r="UEX215" s="116"/>
      <c r="UEY215" s="116"/>
      <c r="UEZ215" s="116"/>
      <c r="UFA215" s="116"/>
      <c r="UFB215" s="116"/>
      <c r="UFC215" s="116"/>
      <c r="UFD215" s="116"/>
      <c r="UFE215" s="116"/>
      <c r="UFF215" s="116"/>
      <c r="UFG215" s="116"/>
      <c r="UFH215" s="116"/>
      <c r="UFI215" s="116"/>
      <c r="UFJ215" s="116"/>
      <c r="UFK215" s="116"/>
      <c r="UFL215" s="116"/>
      <c r="UFM215" s="116"/>
      <c r="UFN215" s="116"/>
      <c r="UFO215" s="116"/>
      <c r="UFP215" s="116"/>
      <c r="UFQ215" s="116"/>
      <c r="UFR215" s="116"/>
      <c r="UFS215" s="116"/>
      <c r="UFT215" s="116"/>
      <c r="UFU215" s="116"/>
      <c r="UFV215" s="116"/>
      <c r="UFW215" s="116"/>
      <c r="UFX215" s="116"/>
      <c r="UFY215" s="116"/>
      <c r="UFZ215" s="116"/>
      <c r="UGA215" s="116"/>
      <c r="UGB215" s="116"/>
      <c r="UGC215" s="116"/>
      <c r="UGD215" s="116"/>
      <c r="UGE215" s="116"/>
      <c r="UGF215" s="116"/>
      <c r="UGG215" s="116"/>
      <c r="UGH215" s="116"/>
      <c r="UGI215" s="116"/>
      <c r="UGJ215" s="116"/>
      <c r="UGK215" s="116"/>
      <c r="UGL215" s="116"/>
      <c r="UGM215" s="116"/>
      <c r="UGN215" s="116"/>
      <c r="UGO215" s="116"/>
      <c r="UGP215" s="116"/>
      <c r="UGQ215" s="116"/>
      <c r="UGR215" s="116"/>
      <c r="UGS215" s="116"/>
      <c r="UGT215" s="116"/>
      <c r="UGU215" s="116"/>
      <c r="UGV215" s="116"/>
      <c r="UGW215" s="116"/>
      <c r="UGX215" s="116"/>
      <c r="UGY215" s="116"/>
      <c r="UGZ215" s="116"/>
      <c r="UHA215" s="116"/>
      <c r="UHB215" s="116"/>
      <c r="UHC215" s="116"/>
      <c r="UHD215" s="116"/>
      <c r="UHE215" s="116"/>
      <c r="UHF215" s="116"/>
      <c r="UHG215" s="116"/>
      <c r="UHH215" s="116"/>
      <c r="UHI215" s="116"/>
      <c r="UHJ215" s="116"/>
      <c r="UHK215" s="116"/>
      <c r="UHL215" s="116"/>
      <c r="UHM215" s="116"/>
      <c r="UHN215" s="116"/>
      <c r="UHO215" s="116"/>
      <c r="UHP215" s="116"/>
      <c r="UHQ215" s="116"/>
      <c r="UHR215" s="116"/>
      <c r="UHS215" s="116"/>
      <c r="UHT215" s="116"/>
      <c r="UHU215" s="116"/>
      <c r="UHV215" s="116"/>
      <c r="UHW215" s="116"/>
      <c r="UHX215" s="116"/>
      <c r="UHY215" s="116"/>
      <c r="UHZ215" s="116"/>
      <c r="UIA215" s="116"/>
      <c r="UIB215" s="116"/>
      <c r="UIC215" s="116"/>
      <c r="UID215" s="116"/>
      <c r="UIE215" s="116"/>
      <c r="UIF215" s="116"/>
      <c r="UIG215" s="116"/>
      <c r="UIH215" s="116"/>
      <c r="UII215" s="116"/>
      <c r="UIJ215" s="116"/>
      <c r="UIK215" s="116"/>
      <c r="UIL215" s="116"/>
      <c r="UIM215" s="116"/>
      <c r="UIN215" s="116"/>
      <c r="UIO215" s="116"/>
      <c r="UIP215" s="116"/>
      <c r="UIQ215" s="116"/>
      <c r="UIR215" s="116"/>
      <c r="UIS215" s="116"/>
      <c r="UIT215" s="116"/>
      <c r="UIU215" s="116"/>
      <c r="UIV215" s="116"/>
      <c r="UIW215" s="116"/>
      <c r="UIX215" s="116"/>
      <c r="UIY215" s="116"/>
      <c r="UIZ215" s="116"/>
      <c r="UJA215" s="116"/>
      <c r="UJB215" s="116"/>
      <c r="UJC215" s="116"/>
      <c r="UJD215" s="116"/>
      <c r="UJE215" s="116"/>
      <c r="UJF215" s="116"/>
      <c r="UJG215" s="116"/>
      <c r="UJH215" s="116"/>
      <c r="UJI215" s="116"/>
      <c r="UJJ215" s="116"/>
      <c r="UJK215" s="116"/>
      <c r="UJL215" s="116"/>
      <c r="UJM215" s="116"/>
      <c r="UJN215" s="116"/>
      <c r="UJO215" s="116"/>
      <c r="UJP215" s="116"/>
      <c r="UJQ215" s="116"/>
      <c r="UJR215" s="116"/>
      <c r="UJS215" s="116"/>
      <c r="UJT215" s="116"/>
      <c r="UJU215" s="116"/>
      <c r="UJV215" s="116"/>
      <c r="UJW215" s="116"/>
      <c r="UJX215" s="116"/>
      <c r="UJY215" s="116"/>
      <c r="UJZ215" s="116"/>
      <c r="UKA215" s="116"/>
      <c r="UKB215" s="116"/>
      <c r="UKC215" s="116"/>
      <c r="UKD215" s="116"/>
      <c r="UKE215" s="116"/>
      <c r="UKF215" s="116"/>
      <c r="UKG215" s="116"/>
      <c r="UKH215" s="116"/>
      <c r="UKI215" s="116"/>
      <c r="UKJ215" s="116"/>
      <c r="UKK215" s="116"/>
      <c r="UKL215" s="116"/>
      <c r="UKM215" s="116"/>
      <c r="UKN215" s="116"/>
      <c r="UKO215" s="116"/>
      <c r="UKP215" s="116"/>
      <c r="UKQ215" s="116"/>
      <c r="UKR215" s="116"/>
      <c r="UKS215" s="116"/>
      <c r="UKT215" s="116"/>
      <c r="UKU215" s="116"/>
      <c r="UKV215" s="116"/>
      <c r="UKW215" s="116"/>
      <c r="UKX215" s="116"/>
      <c r="UKY215" s="116"/>
      <c r="UKZ215" s="116"/>
      <c r="ULA215" s="116"/>
      <c r="ULB215" s="116"/>
      <c r="ULC215" s="116"/>
      <c r="ULD215" s="116"/>
      <c r="ULE215" s="116"/>
      <c r="ULF215" s="116"/>
      <c r="ULG215" s="116"/>
      <c r="ULH215" s="116"/>
      <c r="ULI215" s="116"/>
      <c r="ULJ215" s="116"/>
      <c r="ULK215" s="116"/>
      <c r="ULL215" s="116"/>
      <c r="ULM215" s="116"/>
      <c r="ULN215" s="116"/>
      <c r="ULO215" s="116"/>
      <c r="ULP215" s="116"/>
      <c r="ULQ215" s="116"/>
      <c r="ULR215" s="116"/>
      <c r="ULS215" s="116"/>
      <c r="ULT215" s="116"/>
      <c r="ULU215" s="116"/>
      <c r="ULV215" s="116"/>
      <c r="ULW215" s="116"/>
      <c r="ULX215" s="116"/>
      <c r="ULY215" s="116"/>
      <c r="ULZ215" s="116"/>
      <c r="UMA215" s="116"/>
      <c r="UMB215" s="116"/>
      <c r="UMC215" s="116"/>
      <c r="UMD215" s="116"/>
      <c r="UME215" s="116"/>
      <c r="UMF215" s="116"/>
      <c r="UMG215" s="116"/>
      <c r="UMH215" s="116"/>
      <c r="UMI215" s="116"/>
      <c r="UMJ215" s="116"/>
      <c r="UMK215" s="116"/>
      <c r="UML215" s="116"/>
      <c r="UMM215" s="116"/>
      <c r="UMN215" s="116"/>
      <c r="UMO215" s="116"/>
      <c r="UMP215" s="116"/>
      <c r="UMQ215" s="116"/>
      <c r="UMR215" s="116"/>
      <c r="UMS215" s="116"/>
      <c r="UMT215" s="116"/>
      <c r="UMU215" s="116"/>
      <c r="UMV215" s="116"/>
      <c r="UMW215" s="116"/>
      <c r="UMX215" s="116"/>
      <c r="UMY215" s="116"/>
      <c r="UMZ215" s="116"/>
      <c r="UNA215" s="116"/>
      <c r="UNB215" s="116"/>
      <c r="UNC215" s="116"/>
      <c r="UND215" s="116"/>
      <c r="UNE215" s="116"/>
      <c r="UNF215" s="116"/>
      <c r="UNG215" s="116"/>
      <c r="UNH215" s="116"/>
      <c r="UNI215" s="116"/>
      <c r="UNJ215" s="116"/>
      <c r="UNK215" s="116"/>
      <c r="UNL215" s="116"/>
      <c r="UNM215" s="116"/>
      <c r="UNN215" s="116"/>
      <c r="UNO215" s="116"/>
      <c r="UNP215" s="116"/>
      <c r="UNQ215" s="116"/>
      <c r="UNR215" s="116"/>
      <c r="UNS215" s="116"/>
      <c r="UNT215" s="116"/>
      <c r="UNU215" s="116"/>
      <c r="UNV215" s="116"/>
      <c r="UNW215" s="116"/>
      <c r="UNX215" s="116"/>
      <c r="UNY215" s="116"/>
      <c r="UNZ215" s="116"/>
      <c r="UOA215" s="116"/>
      <c r="UOB215" s="116"/>
      <c r="UOC215" s="116"/>
      <c r="UOD215" s="116"/>
      <c r="UOE215" s="116"/>
      <c r="UOF215" s="116"/>
      <c r="UOG215" s="116"/>
      <c r="UOH215" s="116"/>
      <c r="UOI215" s="116"/>
      <c r="UOJ215" s="116"/>
      <c r="UOK215" s="116"/>
      <c r="UOL215" s="116"/>
      <c r="UOM215" s="116"/>
      <c r="UON215" s="116"/>
      <c r="UOO215" s="116"/>
      <c r="UOP215" s="116"/>
      <c r="UOQ215" s="116"/>
      <c r="UOR215" s="116"/>
      <c r="UOS215" s="116"/>
      <c r="UOT215" s="116"/>
      <c r="UOU215" s="116"/>
      <c r="UOV215" s="116"/>
      <c r="UOW215" s="116"/>
      <c r="UOX215" s="116"/>
      <c r="UOY215" s="116"/>
      <c r="UOZ215" s="116"/>
      <c r="UPA215" s="116"/>
      <c r="UPB215" s="116"/>
      <c r="UPC215" s="116"/>
      <c r="UPD215" s="116"/>
      <c r="UPE215" s="116"/>
      <c r="UPF215" s="116"/>
      <c r="UPG215" s="116"/>
      <c r="UPH215" s="116"/>
      <c r="UPI215" s="116"/>
      <c r="UPJ215" s="116"/>
      <c r="UPK215" s="116"/>
      <c r="UPL215" s="116"/>
      <c r="UPM215" s="116"/>
      <c r="UPN215" s="116"/>
      <c r="UPO215" s="116"/>
      <c r="UPP215" s="116"/>
      <c r="UPQ215" s="116"/>
      <c r="UPR215" s="116"/>
      <c r="UPS215" s="116"/>
      <c r="UPT215" s="116"/>
      <c r="UPU215" s="116"/>
      <c r="UPV215" s="116"/>
      <c r="UPW215" s="116"/>
      <c r="UPX215" s="116"/>
      <c r="UPY215" s="116"/>
      <c r="UPZ215" s="116"/>
      <c r="UQA215" s="116"/>
      <c r="UQB215" s="116"/>
      <c r="UQC215" s="116"/>
      <c r="UQD215" s="116"/>
      <c r="UQE215" s="116"/>
      <c r="UQF215" s="116"/>
      <c r="UQG215" s="116"/>
      <c r="UQH215" s="116"/>
      <c r="UQI215" s="116"/>
      <c r="UQJ215" s="116"/>
      <c r="UQK215" s="116"/>
      <c r="UQL215" s="116"/>
      <c r="UQM215" s="116"/>
      <c r="UQN215" s="116"/>
      <c r="UQO215" s="116"/>
      <c r="UQP215" s="116"/>
      <c r="UQQ215" s="116"/>
      <c r="UQR215" s="116"/>
      <c r="UQS215" s="116"/>
      <c r="UQT215" s="116"/>
      <c r="UQU215" s="116"/>
      <c r="UQV215" s="116"/>
      <c r="UQW215" s="116"/>
      <c r="UQX215" s="116"/>
      <c r="UQY215" s="116"/>
      <c r="UQZ215" s="116"/>
      <c r="URA215" s="116"/>
      <c r="URB215" s="116"/>
      <c r="URC215" s="116"/>
      <c r="URD215" s="116"/>
      <c r="URE215" s="116"/>
      <c r="URF215" s="116"/>
      <c r="URG215" s="116"/>
      <c r="URH215" s="116"/>
      <c r="URI215" s="116"/>
      <c r="URJ215" s="116"/>
      <c r="URK215" s="116"/>
      <c r="URL215" s="116"/>
      <c r="URM215" s="116"/>
      <c r="URN215" s="116"/>
      <c r="URO215" s="116"/>
      <c r="URP215" s="116"/>
      <c r="URQ215" s="116"/>
      <c r="URR215" s="116"/>
      <c r="URS215" s="116"/>
      <c r="URT215" s="116"/>
      <c r="URU215" s="116"/>
      <c r="URV215" s="116"/>
      <c r="URW215" s="116"/>
      <c r="URX215" s="116"/>
      <c r="URY215" s="116"/>
      <c r="URZ215" s="116"/>
      <c r="USA215" s="116"/>
      <c r="USB215" s="116"/>
      <c r="USC215" s="116"/>
      <c r="USD215" s="116"/>
      <c r="USE215" s="116"/>
      <c r="USF215" s="116"/>
      <c r="USG215" s="116"/>
      <c r="USH215" s="116"/>
      <c r="USI215" s="116"/>
      <c r="USJ215" s="116"/>
      <c r="USK215" s="116"/>
      <c r="USL215" s="116"/>
      <c r="USM215" s="116"/>
      <c r="USN215" s="116"/>
      <c r="USO215" s="116"/>
      <c r="USP215" s="116"/>
      <c r="USQ215" s="116"/>
      <c r="USR215" s="116"/>
      <c r="USS215" s="116"/>
      <c r="UST215" s="116"/>
      <c r="USU215" s="116"/>
      <c r="USV215" s="116"/>
      <c r="USW215" s="116"/>
      <c r="USX215" s="116"/>
      <c r="USY215" s="116"/>
      <c r="USZ215" s="116"/>
      <c r="UTA215" s="116"/>
      <c r="UTB215" s="116"/>
      <c r="UTC215" s="116"/>
      <c r="UTD215" s="116"/>
      <c r="UTE215" s="116"/>
      <c r="UTF215" s="116"/>
      <c r="UTG215" s="116"/>
      <c r="UTH215" s="116"/>
      <c r="UTI215" s="116"/>
      <c r="UTJ215" s="116"/>
      <c r="UTK215" s="116"/>
      <c r="UTL215" s="116"/>
      <c r="UTM215" s="116"/>
      <c r="UTN215" s="116"/>
      <c r="UTO215" s="116"/>
      <c r="UTP215" s="116"/>
      <c r="UTQ215" s="116"/>
      <c r="UTR215" s="116"/>
      <c r="UTS215" s="116"/>
      <c r="UTT215" s="116"/>
      <c r="UTU215" s="116"/>
      <c r="UTV215" s="116"/>
      <c r="UTW215" s="116"/>
      <c r="UTX215" s="116"/>
      <c r="UTY215" s="116"/>
      <c r="UTZ215" s="116"/>
      <c r="UUA215" s="116"/>
      <c r="UUB215" s="116"/>
      <c r="UUC215" s="116"/>
      <c r="UUD215" s="116"/>
      <c r="UUE215" s="116"/>
      <c r="UUF215" s="116"/>
      <c r="UUG215" s="116"/>
      <c r="UUH215" s="116"/>
      <c r="UUI215" s="116"/>
      <c r="UUJ215" s="116"/>
      <c r="UUK215" s="116"/>
      <c r="UUL215" s="116"/>
      <c r="UUM215" s="116"/>
      <c r="UUN215" s="116"/>
      <c r="UUO215" s="116"/>
      <c r="UUP215" s="116"/>
      <c r="UUQ215" s="116"/>
      <c r="UUR215" s="116"/>
      <c r="UUS215" s="116"/>
      <c r="UUT215" s="116"/>
      <c r="UUU215" s="116"/>
      <c r="UUV215" s="116"/>
      <c r="UUW215" s="116"/>
      <c r="UUX215" s="116"/>
      <c r="UUY215" s="116"/>
      <c r="UUZ215" s="116"/>
      <c r="UVA215" s="116"/>
      <c r="UVB215" s="116"/>
      <c r="UVC215" s="116"/>
      <c r="UVD215" s="116"/>
      <c r="UVE215" s="116"/>
      <c r="UVF215" s="116"/>
      <c r="UVG215" s="116"/>
      <c r="UVH215" s="116"/>
      <c r="UVI215" s="116"/>
      <c r="UVJ215" s="116"/>
      <c r="UVK215" s="116"/>
      <c r="UVL215" s="116"/>
      <c r="UVM215" s="116"/>
      <c r="UVN215" s="116"/>
      <c r="UVO215" s="116"/>
      <c r="UVP215" s="116"/>
      <c r="UVQ215" s="116"/>
      <c r="UVR215" s="116"/>
      <c r="UVS215" s="116"/>
      <c r="UVT215" s="116"/>
      <c r="UVU215" s="116"/>
      <c r="UVV215" s="116"/>
      <c r="UVW215" s="116"/>
      <c r="UVX215" s="116"/>
      <c r="UVY215" s="116"/>
      <c r="UVZ215" s="116"/>
      <c r="UWA215" s="116"/>
      <c r="UWB215" s="116"/>
      <c r="UWC215" s="116"/>
      <c r="UWD215" s="116"/>
      <c r="UWE215" s="116"/>
      <c r="UWF215" s="116"/>
      <c r="UWG215" s="116"/>
      <c r="UWH215" s="116"/>
      <c r="UWI215" s="116"/>
      <c r="UWJ215" s="116"/>
      <c r="UWK215" s="116"/>
      <c r="UWL215" s="116"/>
      <c r="UWM215" s="116"/>
      <c r="UWN215" s="116"/>
      <c r="UWO215" s="116"/>
      <c r="UWP215" s="116"/>
      <c r="UWQ215" s="116"/>
      <c r="UWR215" s="116"/>
      <c r="UWS215" s="116"/>
      <c r="UWT215" s="116"/>
      <c r="UWU215" s="116"/>
      <c r="UWV215" s="116"/>
      <c r="UWW215" s="116"/>
      <c r="UWX215" s="116"/>
      <c r="UWY215" s="116"/>
      <c r="UWZ215" s="116"/>
      <c r="UXA215" s="116"/>
      <c r="UXB215" s="116"/>
      <c r="UXC215" s="116"/>
      <c r="UXD215" s="116"/>
      <c r="UXE215" s="116"/>
      <c r="UXF215" s="116"/>
      <c r="UXG215" s="116"/>
      <c r="UXH215" s="116"/>
      <c r="UXI215" s="116"/>
      <c r="UXJ215" s="116"/>
      <c r="UXK215" s="116"/>
      <c r="UXL215" s="116"/>
      <c r="UXM215" s="116"/>
      <c r="UXN215" s="116"/>
      <c r="UXO215" s="116"/>
      <c r="UXP215" s="116"/>
      <c r="UXQ215" s="116"/>
      <c r="UXR215" s="116"/>
      <c r="UXS215" s="116"/>
      <c r="UXT215" s="116"/>
      <c r="UXU215" s="116"/>
      <c r="UXV215" s="116"/>
      <c r="UXW215" s="116"/>
      <c r="UXX215" s="116"/>
      <c r="UXY215" s="116"/>
      <c r="UXZ215" s="116"/>
      <c r="UYA215" s="116"/>
      <c r="UYB215" s="116"/>
      <c r="UYC215" s="116"/>
      <c r="UYD215" s="116"/>
      <c r="UYE215" s="116"/>
      <c r="UYF215" s="116"/>
      <c r="UYG215" s="116"/>
      <c r="UYH215" s="116"/>
      <c r="UYI215" s="116"/>
      <c r="UYJ215" s="116"/>
      <c r="UYK215" s="116"/>
      <c r="UYL215" s="116"/>
      <c r="UYM215" s="116"/>
      <c r="UYN215" s="116"/>
      <c r="UYO215" s="116"/>
      <c r="UYP215" s="116"/>
      <c r="UYQ215" s="116"/>
      <c r="UYR215" s="116"/>
      <c r="UYS215" s="116"/>
      <c r="UYT215" s="116"/>
      <c r="UYU215" s="116"/>
      <c r="UYV215" s="116"/>
      <c r="UYW215" s="116"/>
      <c r="UYX215" s="116"/>
      <c r="UYY215" s="116"/>
      <c r="UYZ215" s="116"/>
      <c r="UZA215" s="116"/>
      <c r="UZB215" s="116"/>
      <c r="UZC215" s="116"/>
      <c r="UZD215" s="116"/>
      <c r="UZE215" s="116"/>
      <c r="UZF215" s="116"/>
      <c r="UZG215" s="116"/>
      <c r="UZH215" s="116"/>
      <c r="UZI215" s="116"/>
      <c r="UZJ215" s="116"/>
      <c r="UZK215" s="116"/>
      <c r="UZL215" s="116"/>
      <c r="UZM215" s="116"/>
      <c r="UZN215" s="116"/>
      <c r="UZO215" s="116"/>
      <c r="UZP215" s="116"/>
      <c r="UZQ215" s="116"/>
      <c r="UZR215" s="116"/>
      <c r="UZS215" s="116"/>
      <c r="UZT215" s="116"/>
      <c r="UZU215" s="116"/>
      <c r="UZV215" s="116"/>
      <c r="UZW215" s="116"/>
      <c r="UZX215" s="116"/>
      <c r="UZY215" s="116"/>
      <c r="UZZ215" s="116"/>
      <c r="VAA215" s="116"/>
      <c r="VAB215" s="116"/>
      <c r="VAC215" s="116"/>
      <c r="VAD215" s="116"/>
      <c r="VAE215" s="116"/>
      <c r="VAF215" s="116"/>
      <c r="VAG215" s="116"/>
      <c r="VAH215" s="116"/>
      <c r="VAI215" s="116"/>
      <c r="VAJ215" s="116"/>
      <c r="VAK215" s="116"/>
      <c r="VAL215" s="116"/>
      <c r="VAM215" s="116"/>
      <c r="VAN215" s="116"/>
      <c r="VAO215" s="116"/>
      <c r="VAP215" s="116"/>
      <c r="VAQ215" s="116"/>
      <c r="VAR215" s="116"/>
      <c r="VAS215" s="116"/>
      <c r="VAT215" s="116"/>
      <c r="VAU215" s="116"/>
      <c r="VAV215" s="116"/>
      <c r="VAW215" s="116"/>
      <c r="VAX215" s="116"/>
      <c r="VAY215" s="116"/>
      <c r="VAZ215" s="116"/>
      <c r="VBA215" s="116"/>
      <c r="VBB215" s="116"/>
      <c r="VBC215" s="116"/>
      <c r="VBD215" s="116"/>
      <c r="VBE215" s="116"/>
      <c r="VBF215" s="116"/>
      <c r="VBG215" s="116"/>
      <c r="VBH215" s="116"/>
      <c r="VBI215" s="116"/>
      <c r="VBJ215" s="116"/>
      <c r="VBK215" s="116"/>
      <c r="VBL215" s="116"/>
      <c r="VBM215" s="116"/>
      <c r="VBN215" s="116"/>
      <c r="VBO215" s="116"/>
      <c r="VBP215" s="116"/>
      <c r="VBQ215" s="116"/>
      <c r="VBR215" s="116"/>
      <c r="VBS215" s="116"/>
      <c r="VBT215" s="116"/>
      <c r="VBU215" s="116"/>
      <c r="VBV215" s="116"/>
      <c r="VBW215" s="116"/>
      <c r="VBX215" s="116"/>
      <c r="VBY215" s="116"/>
      <c r="VBZ215" s="116"/>
      <c r="VCA215" s="116"/>
      <c r="VCB215" s="116"/>
      <c r="VCC215" s="116"/>
      <c r="VCD215" s="116"/>
      <c r="VCE215" s="116"/>
      <c r="VCF215" s="116"/>
      <c r="VCG215" s="116"/>
      <c r="VCH215" s="116"/>
      <c r="VCI215" s="116"/>
      <c r="VCJ215" s="116"/>
      <c r="VCK215" s="116"/>
      <c r="VCL215" s="116"/>
      <c r="VCM215" s="116"/>
      <c r="VCN215" s="116"/>
      <c r="VCO215" s="116"/>
      <c r="VCP215" s="116"/>
      <c r="VCQ215" s="116"/>
      <c r="VCR215" s="116"/>
      <c r="VCS215" s="116"/>
      <c r="VCT215" s="116"/>
      <c r="VCU215" s="116"/>
      <c r="VCV215" s="116"/>
      <c r="VCW215" s="116"/>
      <c r="VCX215" s="116"/>
      <c r="VCY215" s="116"/>
      <c r="VCZ215" s="116"/>
      <c r="VDA215" s="116"/>
      <c r="VDB215" s="116"/>
      <c r="VDC215" s="116"/>
      <c r="VDD215" s="116"/>
      <c r="VDE215" s="116"/>
      <c r="VDF215" s="116"/>
      <c r="VDG215" s="116"/>
      <c r="VDH215" s="116"/>
      <c r="VDI215" s="116"/>
      <c r="VDJ215" s="116"/>
      <c r="VDK215" s="116"/>
      <c r="VDL215" s="116"/>
      <c r="VDM215" s="116"/>
      <c r="VDN215" s="116"/>
      <c r="VDO215" s="116"/>
      <c r="VDP215" s="116"/>
      <c r="VDQ215" s="116"/>
      <c r="VDR215" s="116"/>
      <c r="VDS215" s="116"/>
      <c r="VDT215" s="116"/>
      <c r="VDU215" s="116"/>
      <c r="VDV215" s="116"/>
      <c r="VDW215" s="116"/>
      <c r="VDX215" s="116"/>
      <c r="VDY215" s="116"/>
      <c r="VDZ215" s="116"/>
      <c r="VEA215" s="116"/>
      <c r="VEB215" s="116"/>
      <c r="VEC215" s="116"/>
      <c r="VED215" s="116"/>
      <c r="VEE215" s="116"/>
      <c r="VEF215" s="116"/>
      <c r="VEG215" s="116"/>
      <c r="VEH215" s="116"/>
      <c r="VEI215" s="116"/>
      <c r="VEJ215" s="116"/>
      <c r="VEK215" s="116"/>
      <c r="VEL215" s="116"/>
      <c r="VEM215" s="116"/>
      <c r="VEN215" s="116"/>
      <c r="VEO215" s="116"/>
      <c r="VEP215" s="116"/>
      <c r="VEQ215" s="116"/>
      <c r="VER215" s="116"/>
      <c r="VES215" s="116"/>
      <c r="VET215" s="116"/>
      <c r="VEU215" s="116"/>
      <c r="VEV215" s="116"/>
      <c r="VEW215" s="116"/>
      <c r="VEX215" s="116"/>
      <c r="VEY215" s="116"/>
      <c r="VEZ215" s="116"/>
      <c r="VFA215" s="116"/>
      <c r="VFB215" s="116"/>
      <c r="VFC215" s="116"/>
      <c r="VFD215" s="116"/>
      <c r="VFE215" s="116"/>
      <c r="VFF215" s="116"/>
      <c r="VFG215" s="116"/>
      <c r="VFH215" s="116"/>
      <c r="VFI215" s="116"/>
      <c r="VFJ215" s="116"/>
      <c r="VFK215" s="116"/>
      <c r="VFL215" s="116"/>
      <c r="VFM215" s="116"/>
      <c r="VFN215" s="116"/>
      <c r="VFO215" s="116"/>
      <c r="VFP215" s="116"/>
      <c r="VFQ215" s="116"/>
      <c r="VFR215" s="116"/>
      <c r="VFS215" s="116"/>
      <c r="VFT215" s="116"/>
      <c r="VFU215" s="116"/>
      <c r="VFV215" s="116"/>
      <c r="VFW215" s="116"/>
      <c r="VFX215" s="116"/>
      <c r="VFY215" s="116"/>
      <c r="VFZ215" s="116"/>
      <c r="VGA215" s="116"/>
      <c r="VGB215" s="116"/>
      <c r="VGC215" s="116"/>
      <c r="VGD215" s="116"/>
      <c r="VGE215" s="116"/>
      <c r="VGF215" s="116"/>
      <c r="VGG215" s="116"/>
      <c r="VGH215" s="116"/>
      <c r="VGI215" s="116"/>
      <c r="VGJ215" s="116"/>
      <c r="VGK215" s="116"/>
      <c r="VGL215" s="116"/>
      <c r="VGM215" s="116"/>
      <c r="VGN215" s="116"/>
      <c r="VGO215" s="116"/>
      <c r="VGP215" s="116"/>
      <c r="VGQ215" s="116"/>
      <c r="VGR215" s="116"/>
      <c r="VGS215" s="116"/>
      <c r="VGT215" s="116"/>
      <c r="VGU215" s="116"/>
      <c r="VGV215" s="116"/>
      <c r="VGW215" s="116"/>
      <c r="VGX215" s="116"/>
      <c r="VGY215" s="116"/>
      <c r="VGZ215" s="116"/>
      <c r="VHA215" s="116"/>
      <c r="VHB215" s="116"/>
      <c r="VHC215" s="116"/>
      <c r="VHD215" s="116"/>
      <c r="VHE215" s="116"/>
      <c r="VHF215" s="116"/>
      <c r="VHG215" s="116"/>
      <c r="VHH215" s="116"/>
      <c r="VHI215" s="116"/>
      <c r="VHJ215" s="116"/>
      <c r="VHK215" s="116"/>
      <c r="VHL215" s="116"/>
      <c r="VHM215" s="116"/>
      <c r="VHN215" s="116"/>
      <c r="VHO215" s="116"/>
      <c r="VHP215" s="116"/>
      <c r="VHQ215" s="116"/>
      <c r="VHR215" s="116"/>
      <c r="VHS215" s="116"/>
      <c r="VHT215" s="116"/>
      <c r="VHU215" s="116"/>
      <c r="VHV215" s="116"/>
      <c r="VHW215" s="116"/>
      <c r="VHX215" s="116"/>
      <c r="VHY215" s="116"/>
      <c r="VHZ215" s="116"/>
      <c r="VIA215" s="116"/>
      <c r="VIB215" s="116"/>
      <c r="VIC215" s="116"/>
      <c r="VID215" s="116"/>
      <c r="VIE215" s="116"/>
      <c r="VIF215" s="116"/>
      <c r="VIG215" s="116"/>
      <c r="VIH215" s="116"/>
      <c r="VII215" s="116"/>
      <c r="VIJ215" s="116"/>
      <c r="VIK215" s="116"/>
      <c r="VIL215" s="116"/>
      <c r="VIM215" s="116"/>
      <c r="VIN215" s="116"/>
      <c r="VIO215" s="116"/>
      <c r="VIP215" s="116"/>
      <c r="VIQ215" s="116"/>
      <c r="VIR215" s="116"/>
      <c r="VIS215" s="116"/>
      <c r="VIT215" s="116"/>
      <c r="VIU215" s="116"/>
      <c r="VIV215" s="116"/>
      <c r="VIW215" s="116"/>
      <c r="VIX215" s="116"/>
      <c r="VIY215" s="116"/>
      <c r="VIZ215" s="116"/>
      <c r="VJA215" s="116"/>
      <c r="VJB215" s="116"/>
      <c r="VJC215" s="116"/>
      <c r="VJD215" s="116"/>
      <c r="VJE215" s="116"/>
      <c r="VJF215" s="116"/>
      <c r="VJG215" s="116"/>
      <c r="VJH215" s="116"/>
      <c r="VJI215" s="116"/>
      <c r="VJJ215" s="116"/>
      <c r="VJK215" s="116"/>
      <c r="VJL215" s="116"/>
      <c r="VJM215" s="116"/>
      <c r="VJN215" s="116"/>
      <c r="VJO215" s="116"/>
      <c r="VJP215" s="116"/>
      <c r="VJQ215" s="116"/>
      <c r="VJR215" s="116"/>
      <c r="VJS215" s="116"/>
      <c r="VJT215" s="116"/>
      <c r="VJU215" s="116"/>
      <c r="VJV215" s="116"/>
      <c r="VJW215" s="116"/>
      <c r="VJX215" s="116"/>
      <c r="VJY215" s="116"/>
      <c r="VJZ215" s="116"/>
      <c r="VKA215" s="116"/>
      <c r="VKB215" s="116"/>
      <c r="VKC215" s="116"/>
      <c r="VKD215" s="116"/>
      <c r="VKE215" s="116"/>
      <c r="VKF215" s="116"/>
      <c r="VKG215" s="116"/>
      <c r="VKH215" s="116"/>
      <c r="VKI215" s="116"/>
      <c r="VKJ215" s="116"/>
      <c r="VKK215" s="116"/>
      <c r="VKL215" s="116"/>
      <c r="VKM215" s="116"/>
      <c r="VKN215" s="116"/>
      <c r="VKO215" s="116"/>
      <c r="VKP215" s="116"/>
      <c r="VKQ215" s="116"/>
      <c r="VKR215" s="116"/>
      <c r="VKS215" s="116"/>
      <c r="VKT215" s="116"/>
      <c r="VKU215" s="116"/>
      <c r="VKV215" s="116"/>
      <c r="VKW215" s="116"/>
      <c r="VKX215" s="116"/>
      <c r="VKY215" s="116"/>
      <c r="VKZ215" s="116"/>
      <c r="VLA215" s="116"/>
      <c r="VLB215" s="116"/>
      <c r="VLC215" s="116"/>
      <c r="VLD215" s="116"/>
      <c r="VLE215" s="116"/>
      <c r="VLF215" s="116"/>
      <c r="VLG215" s="116"/>
      <c r="VLH215" s="116"/>
      <c r="VLI215" s="116"/>
      <c r="VLJ215" s="116"/>
      <c r="VLK215" s="116"/>
      <c r="VLL215" s="116"/>
      <c r="VLM215" s="116"/>
      <c r="VLN215" s="116"/>
      <c r="VLO215" s="116"/>
      <c r="VLP215" s="116"/>
      <c r="VLQ215" s="116"/>
      <c r="VLR215" s="116"/>
      <c r="VLS215" s="116"/>
      <c r="VLT215" s="116"/>
      <c r="VLU215" s="116"/>
      <c r="VLV215" s="116"/>
      <c r="VLW215" s="116"/>
      <c r="VLX215" s="116"/>
      <c r="VLY215" s="116"/>
      <c r="VLZ215" s="116"/>
      <c r="VMA215" s="116"/>
      <c r="VMB215" s="116"/>
      <c r="VMC215" s="116"/>
      <c r="VMD215" s="116"/>
      <c r="VME215" s="116"/>
      <c r="VMF215" s="116"/>
      <c r="VMG215" s="116"/>
      <c r="VMH215" s="116"/>
      <c r="VMI215" s="116"/>
      <c r="VMJ215" s="116"/>
      <c r="VMK215" s="116"/>
      <c r="VML215" s="116"/>
      <c r="VMM215" s="116"/>
      <c r="VMN215" s="116"/>
      <c r="VMO215" s="116"/>
      <c r="VMP215" s="116"/>
      <c r="VMQ215" s="116"/>
      <c r="VMR215" s="116"/>
      <c r="VMS215" s="116"/>
      <c r="VMT215" s="116"/>
      <c r="VMU215" s="116"/>
      <c r="VMV215" s="116"/>
      <c r="VMW215" s="116"/>
      <c r="VMX215" s="116"/>
      <c r="VMY215" s="116"/>
      <c r="VMZ215" s="116"/>
      <c r="VNA215" s="116"/>
      <c r="VNB215" s="116"/>
      <c r="VNC215" s="116"/>
      <c r="VND215" s="116"/>
      <c r="VNE215" s="116"/>
      <c r="VNF215" s="116"/>
      <c r="VNG215" s="116"/>
      <c r="VNH215" s="116"/>
      <c r="VNI215" s="116"/>
      <c r="VNJ215" s="116"/>
      <c r="VNK215" s="116"/>
      <c r="VNL215" s="116"/>
      <c r="VNM215" s="116"/>
      <c r="VNN215" s="116"/>
      <c r="VNO215" s="116"/>
      <c r="VNP215" s="116"/>
      <c r="VNQ215" s="116"/>
      <c r="VNR215" s="116"/>
      <c r="VNS215" s="116"/>
      <c r="VNT215" s="116"/>
      <c r="VNU215" s="116"/>
      <c r="VNV215" s="116"/>
      <c r="VNW215" s="116"/>
      <c r="VNX215" s="116"/>
      <c r="VNY215" s="116"/>
      <c r="VNZ215" s="116"/>
      <c r="VOA215" s="116"/>
      <c r="VOB215" s="116"/>
      <c r="VOC215" s="116"/>
      <c r="VOD215" s="116"/>
      <c r="VOE215" s="116"/>
      <c r="VOF215" s="116"/>
      <c r="VOG215" s="116"/>
      <c r="VOH215" s="116"/>
      <c r="VOI215" s="116"/>
      <c r="VOJ215" s="116"/>
      <c r="VOK215" s="116"/>
      <c r="VOL215" s="116"/>
      <c r="VOM215" s="116"/>
      <c r="VON215" s="116"/>
      <c r="VOO215" s="116"/>
      <c r="VOP215" s="116"/>
      <c r="VOQ215" s="116"/>
      <c r="VOR215" s="116"/>
      <c r="VOS215" s="116"/>
      <c r="VOT215" s="116"/>
      <c r="VOU215" s="116"/>
      <c r="VOV215" s="116"/>
      <c r="VOW215" s="116"/>
      <c r="VOX215" s="116"/>
      <c r="VOY215" s="116"/>
      <c r="VOZ215" s="116"/>
      <c r="VPA215" s="116"/>
      <c r="VPB215" s="116"/>
      <c r="VPC215" s="116"/>
      <c r="VPD215" s="116"/>
      <c r="VPE215" s="116"/>
      <c r="VPF215" s="116"/>
      <c r="VPG215" s="116"/>
      <c r="VPH215" s="116"/>
      <c r="VPI215" s="116"/>
      <c r="VPJ215" s="116"/>
      <c r="VPK215" s="116"/>
      <c r="VPL215" s="116"/>
      <c r="VPM215" s="116"/>
      <c r="VPN215" s="116"/>
      <c r="VPO215" s="116"/>
      <c r="VPP215" s="116"/>
      <c r="VPQ215" s="116"/>
      <c r="VPR215" s="116"/>
      <c r="VPS215" s="116"/>
      <c r="VPT215" s="116"/>
      <c r="VPU215" s="116"/>
      <c r="VPV215" s="116"/>
      <c r="VPW215" s="116"/>
      <c r="VPX215" s="116"/>
      <c r="VPY215" s="116"/>
      <c r="VPZ215" s="116"/>
      <c r="VQA215" s="116"/>
      <c r="VQB215" s="116"/>
      <c r="VQC215" s="116"/>
      <c r="VQD215" s="116"/>
      <c r="VQE215" s="116"/>
      <c r="VQF215" s="116"/>
      <c r="VQG215" s="116"/>
      <c r="VQH215" s="116"/>
      <c r="VQI215" s="116"/>
      <c r="VQJ215" s="116"/>
      <c r="VQK215" s="116"/>
      <c r="VQL215" s="116"/>
      <c r="VQM215" s="116"/>
      <c r="VQN215" s="116"/>
      <c r="VQO215" s="116"/>
      <c r="VQP215" s="116"/>
      <c r="VQQ215" s="116"/>
      <c r="VQR215" s="116"/>
      <c r="VQS215" s="116"/>
      <c r="VQT215" s="116"/>
      <c r="VQU215" s="116"/>
      <c r="VQV215" s="116"/>
      <c r="VQW215" s="116"/>
      <c r="VQX215" s="116"/>
      <c r="VQY215" s="116"/>
      <c r="VQZ215" s="116"/>
      <c r="VRA215" s="116"/>
      <c r="VRB215" s="116"/>
      <c r="VRC215" s="116"/>
      <c r="VRD215" s="116"/>
      <c r="VRE215" s="116"/>
      <c r="VRF215" s="116"/>
      <c r="VRG215" s="116"/>
      <c r="VRH215" s="116"/>
      <c r="VRI215" s="116"/>
      <c r="VRJ215" s="116"/>
      <c r="VRK215" s="116"/>
      <c r="VRL215" s="116"/>
      <c r="VRM215" s="116"/>
      <c r="VRN215" s="116"/>
      <c r="VRO215" s="116"/>
      <c r="VRP215" s="116"/>
      <c r="VRQ215" s="116"/>
      <c r="VRR215" s="116"/>
      <c r="VRS215" s="116"/>
      <c r="VRT215" s="116"/>
      <c r="VRU215" s="116"/>
      <c r="VRV215" s="116"/>
      <c r="VRW215" s="116"/>
      <c r="VRX215" s="116"/>
      <c r="VRY215" s="116"/>
      <c r="VRZ215" s="116"/>
      <c r="VSA215" s="116"/>
      <c r="VSB215" s="116"/>
      <c r="VSC215" s="116"/>
      <c r="VSD215" s="116"/>
      <c r="VSE215" s="116"/>
      <c r="VSF215" s="116"/>
      <c r="VSG215" s="116"/>
      <c r="VSH215" s="116"/>
      <c r="VSI215" s="116"/>
      <c r="VSJ215" s="116"/>
      <c r="VSK215" s="116"/>
      <c r="VSL215" s="116"/>
      <c r="VSM215" s="116"/>
      <c r="VSN215" s="116"/>
      <c r="VSO215" s="116"/>
      <c r="VSP215" s="116"/>
      <c r="VSQ215" s="116"/>
      <c r="VSR215" s="116"/>
      <c r="VSS215" s="116"/>
      <c r="VST215" s="116"/>
      <c r="VSU215" s="116"/>
      <c r="VSV215" s="116"/>
      <c r="VSW215" s="116"/>
      <c r="VSX215" s="116"/>
      <c r="VSY215" s="116"/>
      <c r="VSZ215" s="116"/>
      <c r="VTA215" s="116"/>
      <c r="VTB215" s="116"/>
      <c r="VTC215" s="116"/>
      <c r="VTD215" s="116"/>
      <c r="VTE215" s="116"/>
      <c r="VTF215" s="116"/>
      <c r="VTG215" s="116"/>
      <c r="VTH215" s="116"/>
      <c r="VTI215" s="116"/>
      <c r="VTJ215" s="116"/>
      <c r="VTK215" s="116"/>
      <c r="VTL215" s="116"/>
      <c r="VTM215" s="116"/>
      <c r="VTN215" s="116"/>
      <c r="VTO215" s="116"/>
      <c r="VTP215" s="116"/>
      <c r="VTQ215" s="116"/>
      <c r="VTR215" s="116"/>
      <c r="VTS215" s="116"/>
      <c r="VTT215" s="116"/>
      <c r="VTU215" s="116"/>
      <c r="VTV215" s="116"/>
      <c r="VTW215" s="116"/>
      <c r="VTX215" s="116"/>
      <c r="VTY215" s="116"/>
      <c r="VTZ215" s="116"/>
      <c r="VUA215" s="116"/>
      <c r="VUB215" s="116"/>
      <c r="VUC215" s="116"/>
      <c r="VUD215" s="116"/>
      <c r="VUE215" s="116"/>
      <c r="VUF215" s="116"/>
      <c r="VUG215" s="116"/>
      <c r="VUH215" s="116"/>
      <c r="VUI215" s="116"/>
      <c r="VUJ215" s="116"/>
      <c r="VUK215" s="116"/>
      <c r="VUL215" s="116"/>
      <c r="VUM215" s="116"/>
      <c r="VUN215" s="116"/>
      <c r="VUO215" s="116"/>
      <c r="VUP215" s="116"/>
      <c r="VUQ215" s="116"/>
      <c r="VUR215" s="116"/>
      <c r="VUS215" s="116"/>
      <c r="VUT215" s="116"/>
      <c r="VUU215" s="116"/>
      <c r="VUV215" s="116"/>
      <c r="VUW215" s="116"/>
      <c r="VUX215" s="116"/>
      <c r="VUY215" s="116"/>
      <c r="VUZ215" s="116"/>
      <c r="VVA215" s="116"/>
      <c r="VVB215" s="116"/>
      <c r="VVC215" s="116"/>
      <c r="VVD215" s="116"/>
      <c r="VVE215" s="116"/>
      <c r="VVF215" s="116"/>
      <c r="VVG215" s="116"/>
      <c r="VVH215" s="116"/>
      <c r="VVI215" s="116"/>
      <c r="VVJ215" s="116"/>
      <c r="VVK215" s="116"/>
      <c r="VVL215" s="116"/>
      <c r="VVM215" s="116"/>
      <c r="VVN215" s="116"/>
      <c r="VVO215" s="116"/>
      <c r="VVP215" s="116"/>
      <c r="VVQ215" s="116"/>
      <c r="VVR215" s="116"/>
      <c r="VVS215" s="116"/>
      <c r="VVT215" s="116"/>
      <c r="VVU215" s="116"/>
      <c r="VVV215" s="116"/>
      <c r="VVW215" s="116"/>
      <c r="VVX215" s="116"/>
      <c r="VVY215" s="116"/>
      <c r="VVZ215" s="116"/>
      <c r="VWA215" s="116"/>
      <c r="VWB215" s="116"/>
      <c r="VWC215" s="116"/>
      <c r="VWD215" s="116"/>
      <c r="VWE215" s="116"/>
      <c r="VWF215" s="116"/>
      <c r="VWG215" s="116"/>
      <c r="VWH215" s="116"/>
      <c r="VWI215" s="116"/>
      <c r="VWJ215" s="116"/>
      <c r="VWK215" s="116"/>
      <c r="VWL215" s="116"/>
      <c r="VWM215" s="116"/>
      <c r="VWN215" s="116"/>
      <c r="VWO215" s="116"/>
      <c r="VWP215" s="116"/>
      <c r="VWQ215" s="116"/>
      <c r="VWR215" s="116"/>
      <c r="VWS215" s="116"/>
      <c r="VWT215" s="116"/>
      <c r="VWU215" s="116"/>
      <c r="VWV215" s="116"/>
      <c r="VWW215" s="116"/>
      <c r="VWX215" s="116"/>
      <c r="VWY215" s="116"/>
      <c r="VWZ215" s="116"/>
      <c r="VXA215" s="116"/>
      <c r="VXB215" s="116"/>
      <c r="VXC215" s="116"/>
      <c r="VXD215" s="116"/>
      <c r="VXE215" s="116"/>
      <c r="VXF215" s="116"/>
      <c r="VXG215" s="116"/>
      <c r="VXH215" s="116"/>
      <c r="VXI215" s="116"/>
      <c r="VXJ215" s="116"/>
      <c r="VXK215" s="116"/>
      <c r="VXL215" s="116"/>
      <c r="VXM215" s="116"/>
      <c r="VXN215" s="116"/>
      <c r="VXO215" s="116"/>
      <c r="VXP215" s="116"/>
      <c r="VXQ215" s="116"/>
      <c r="VXR215" s="116"/>
      <c r="VXS215" s="116"/>
      <c r="VXT215" s="116"/>
      <c r="VXU215" s="116"/>
      <c r="VXV215" s="116"/>
      <c r="VXW215" s="116"/>
      <c r="VXX215" s="116"/>
      <c r="VXY215" s="116"/>
      <c r="VXZ215" s="116"/>
      <c r="VYA215" s="116"/>
      <c r="VYB215" s="116"/>
      <c r="VYC215" s="116"/>
      <c r="VYD215" s="116"/>
      <c r="VYE215" s="116"/>
      <c r="VYF215" s="116"/>
      <c r="VYG215" s="116"/>
      <c r="VYH215" s="116"/>
      <c r="VYI215" s="116"/>
      <c r="VYJ215" s="116"/>
      <c r="VYK215" s="116"/>
      <c r="VYL215" s="116"/>
      <c r="VYM215" s="116"/>
      <c r="VYN215" s="116"/>
      <c r="VYO215" s="116"/>
      <c r="VYP215" s="116"/>
      <c r="VYQ215" s="116"/>
      <c r="VYR215" s="116"/>
      <c r="VYS215" s="116"/>
      <c r="VYT215" s="116"/>
      <c r="VYU215" s="116"/>
      <c r="VYV215" s="116"/>
      <c r="VYW215" s="116"/>
      <c r="VYX215" s="116"/>
      <c r="VYY215" s="116"/>
      <c r="VYZ215" s="116"/>
      <c r="VZA215" s="116"/>
      <c r="VZB215" s="116"/>
      <c r="VZC215" s="116"/>
      <c r="VZD215" s="116"/>
      <c r="VZE215" s="116"/>
      <c r="VZF215" s="116"/>
      <c r="VZG215" s="116"/>
      <c r="VZH215" s="116"/>
      <c r="VZI215" s="116"/>
      <c r="VZJ215" s="116"/>
      <c r="VZK215" s="116"/>
      <c r="VZL215" s="116"/>
      <c r="VZM215" s="116"/>
      <c r="VZN215" s="116"/>
      <c r="VZO215" s="116"/>
      <c r="VZP215" s="116"/>
      <c r="VZQ215" s="116"/>
      <c r="VZR215" s="116"/>
      <c r="VZS215" s="116"/>
      <c r="VZT215" s="116"/>
      <c r="VZU215" s="116"/>
      <c r="VZV215" s="116"/>
      <c r="VZW215" s="116"/>
      <c r="VZX215" s="116"/>
      <c r="VZY215" s="116"/>
      <c r="VZZ215" s="116"/>
      <c r="WAA215" s="116"/>
      <c r="WAB215" s="116"/>
      <c r="WAC215" s="116"/>
      <c r="WAD215" s="116"/>
      <c r="WAE215" s="116"/>
      <c r="WAF215" s="116"/>
      <c r="WAG215" s="116"/>
      <c r="WAH215" s="116"/>
      <c r="WAI215" s="116"/>
      <c r="WAJ215" s="116"/>
      <c r="WAK215" s="116"/>
      <c r="WAL215" s="116"/>
      <c r="WAM215" s="116"/>
      <c r="WAN215" s="116"/>
      <c r="WAO215" s="116"/>
      <c r="WAP215" s="116"/>
      <c r="WAQ215" s="116"/>
      <c r="WAR215" s="116"/>
      <c r="WAS215" s="116"/>
      <c r="WAT215" s="116"/>
      <c r="WAU215" s="116"/>
      <c r="WAV215" s="116"/>
      <c r="WAW215" s="116"/>
      <c r="WAX215" s="116"/>
      <c r="WAY215" s="116"/>
      <c r="WAZ215" s="116"/>
      <c r="WBA215" s="116"/>
      <c r="WBB215" s="116"/>
      <c r="WBC215" s="116"/>
      <c r="WBD215" s="116"/>
      <c r="WBE215" s="116"/>
      <c r="WBF215" s="116"/>
      <c r="WBG215" s="116"/>
      <c r="WBH215" s="116"/>
      <c r="WBI215" s="116"/>
      <c r="WBJ215" s="116"/>
      <c r="WBK215" s="116"/>
      <c r="WBL215" s="116"/>
      <c r="WBM215" s="116"/>
      <c r="WBN215" s="116"/>
      <c r="WBO215" s="116"/>
      <c r="WBP215" s="116"/>
      <c r="WBQ215" s="116"/>
      <c r="WBR215" s="116"/>
      <c r="WBS215" s="116"/>
      <c r="WBT215" s="116"/>
      <c r="WBU215" s="116"/>
      <c r="WBV215" s="116"/>
      <c r="WBW215" s="116"/>
      <c r="WBX215" s="116"/>
      <c r="WBY215" s="116"/>
      <c r="WBZ215" s="116"/>
      <c r="WCA215" s="116"/>
      <c r="WCB215" s="116"/>
      <c r="WCC215" s="116"/>
      <c r="WCD215" s="116"/>
      <c r="WCE215" s="116"/>
      <c r="WCF215" s="116"/>
      <c r="WCG215" s="116"/>
      <c r="WCH215" s="116"/>
      <c r="WCI215" s="116"/>
      <c r="WCJ215" s="116"/>
      <c r="WCK215" s="116"/>
      <c r="WCL215" s="116"/>
      <c r="WCM215" s="116"/>
      <c r="WCN215" s="116"/>
      <c r="WCO215" s="116"/>
      <c r="WCP215" s="116"/>
      <c r="WCQ215" s="116"/>
      <c r="WCR215" s="116"/>
      <c r="WCS215" s="116"/>
      <c r="WCT215" s="116"/>
      <c r="WCU215" s="116"/>
      <c r="WCV215" s="116"/>
      <c r="WCW215" s="116"/>
      <c r="WCX215" s="116"/>
      <c r="WCY215" s="116"/>
      <c r="WCZ215" s="116"/>
      <c r="WDA215" s="116"/>
      <c r="WDB215" s="116"/>
      <c r="WDC215" s="116"/>
      <c r="WDD215" s="116"/>
      <c r="WDE215" s="116"/>
      <c r="WDF215" s="116"/>
      <c r="WDG215" s="116"/>
      <c r="WDH215" s="116"/>
      <c r="WDI215" s="116"/>
      <c r="WDJ215" s="116"/>
      <c r="WDK215" s="116"/>
      <c r="WDL215" s="116"/>
      <c r="WDM215" s="116"/>
      <c r="WDN215" s="116"/>
      <c r="WDO215" s="116"/>
      <c r="WDP215" s="116"/>
      <c r="WDQ215" s="116"/>
      <c r="WDR215" s="116"/>
      <c r="WDS215" s="116"/>
      <c r="WDT215" s="116"/>
      <c r="WDU215" s="116"/>
      <c r="WDV215" s="116"/>
      <c r="WDW215" s="116"/>
      <c r="WDX215" s="116"/>
      <c r="WDY215" s="116"/>
      <c r="WDZ215" s="116"/>
      <c r="WEA215" s="116"/>
      <c r="WEB215" s="116"/>
      <c r="WEC215" s="116"/>
      <c r="WED215" s="116"/>
      <c r="WEE215" s="116"/>
      <c r="WEF215" s="116"/>
      <c r="WEG215" s="116"/>
      <c r="WEH215" s="116"/>
      <c r="WEI215" s="116"/>
      <c r="WEJ215" s="116"/>
      <c r="WEK215" s="116"/>
      <c r="WEL215" s="116"/>
      <c r="WEM215" s="116"/>
      <c r="WEN215" s="116"/>
      <c r="WEO215" s="116"/>
      <c r="WEP215" s="116"/>
      <c r="WEQ215" s="116"/>
      <c r="WER215" s="116"/>
      <c r="WES215" s="116"/>
      <c r="WET215" s="116"/>
      <c r="WEU215" s="116"/>
      <c r="WEV215" s="116"/>
      <c r="WEW215" s="116"/>
      <c r="WEX215" s="116"/>
      <c r="WEY215" s="116"/>
      <c r="WEZ215" s="116"/>
      <c r="WFA215" s="116"/>
      <c r="WFB215" s="116"/>
      <c r="WFC215" s="116"/>
      <c r="WFD215" s="116"/>
      <c r="WFE215" s="116"/>
      <c r="WFF215" s="116"/>
      <c r="WFG215" s="116"/>
      <c r="WFH215" s="116"/>
      <c r="WFI215" s="116"/>
      <c r="WFJ215" s="116"/>
      <c r="WFK215" s="116"/>
      <c r="WFL215" s="116"/>
      <c r="WFM215" s="116"/>
      <c r="WFN215" s="116"/>
      <c r="WFO215" s="116"/>
      <c r="WFP215" s="116"/>
      <c r="WFQ215" s="116"/>
      <c r="WFR215" s="116"/>
      <c r="WFS215" s="116"/>
      <c r="WFT215" s="116"/>
      <c r="WFU215" s="116"/>
      <c r="WFV215" s="116"/>
      <c r="WFW215" s="116"/>
      <c r="WFX215" s="116"/>
      <c r="WFY215" s="116"/>
      <c r="WFZ215" s="116"/>
      <c r="WGA215" s="116"/>
      <c r="WGB215" s="116"/>
      <c r="WGC215" s="116"/>
      <c r="WGD215" s="116"/>
      <c r="WGE215" s="116"/>
      <c r="WGF215" s="116"/>
      <c r="WGG215" s="116"/>
      <c r="WGH215" s="116"/>
      <c r="WGI215" s="116"/>
      <c r="WGJ215" s="116"/>
      <c r="WGK215" s="116"/>
      <c r="WGL215" s="116"/>
      <c r="WGM215" s="116"/>
      <c r="WGN215" s="116"/>
      <c r="WGO215" s="116"/>
      <c r="WGP215" s="116"/>
      <c r="WGQ215" s="116"/>
      <c r="WGR215" s="116"/>
      <c r="WGS215" s="116"/>
      <c r="WGT215" s="116"/>
      <c r="WGU215" s="116"/>
      <c r="WGV215" s="116"/>
      <c r="WGW215" s="116"/>
      <c r="WGX215" s="116"/>
      <c r="WGY215" s="116"/>
      <c r="WGZ215" s="116"/>
      <c r="WHA215" s="116"/>
      <c r="WHB215" s="116"/>
      <c r="WHC215" s="116"/>
      <c r="WHD215" s="116"/>
      <c r="WHE215" s="116"/>
      <c r="WHF215" s="116"/>
      <c r="WHG215" s="116"/>
      <c r="WHH215" s="116"/>
      <c r="WHI215" s="116"/>
      <c r="WHJ215" s="116"/>
      <c r="WHK215" s="116"/>
      <c r="WHL215" s="116"/>
      <c r="WHM215" s="116"/>
      <c r="WHN215" s="116"/>
      <c r="WHO215" s="116"/>
      <c r="WHP215" s="116"/>
      <c r="WHQ215" s="116"/>
      <c r="WHR215" s="116"/>
      <c r="WHS215" s="116"/>
      <c r="WHT215" s="116"/>
      <c r="WHU215" s="116"/>
      <c r="WHV215" s="116"/>
      <c r="WHW215" s="116"/>
      <c r="WHX215" s="116"/>
      <c r="WHY215" s="116"/>
      <c r="WHZ215" s="116"/>
      <c r="WIA215" s="116"/>
      <c r="WIB215" s="116"/>
      <c r="WIC215" s="116"/>
      <c r="WID215" s="116"/>
      <c r="WIE215" s="116"/>
      <c r="WIF215" s="116"/>
      <c r="WIG215" s="116"/>
      <c r="WIH215" s="116"/>
      <c r="WII215" s="116"/>
      <c r="WIJ215" s="116"/>
      <c r="WIK215" s="116"/>
      <c r="WIL215" s="116"/>
      <c r="WIM215" s="116"/>
      <c r="WIN215" s="116"/>
      <c r="WIO215" s="116"/>
      <c r="WIP215" s="116"/>
      <c r="WIQ215" s="116"/>
      <c r="WIR215" s="116"/>
      <c r="WIS215" s="116"/>
      <c r="WIT215" s="116"/>
      <c r="WIU215" s="116"/>
      <c r="WIV215" s="116"/>
      <c r="WIW215" s="116"/>
      <c r="WIX215" s="116"/>
      <c r="WIY215" s="116"/>
      <c r="WIZ215" s="116"/>
      <c r="WJA215" s="116"/>
      <c r="WJB215" s="116"/>
      <c r="WJC215" s="116"/>
      <c r="WJD215" s="116"/>
      <c r="WJE215" s="116"/>
      <c r="WJF215" s="116"/>
      <c r="WJG215" s="116"/>
      <c r="WJH215" s="116"/>
      <c r="WJI215" s="116"/>
      <c r="WJJ215" s="116"/>
      <c r="WJK215" s="116"/>
      <c r="WJL215" s="116"/>
      <c r="WJM215" s="116"/>
      <c r="WJN215" s="116"/>
      <c r="WJO215" s="116"/>
      <c r="WJP215" s="116"/>
      <c r="WJQ215" s="116"/>
      <c r="WJR215" s="116"/>
      <c r="WJS215" s="116"/>
      <c r="WJT215" s="116"/>
      <c r="WJU215" s="116"/>
      <c r="WJV215" s="116"/>
      <c r="WJW215" s="116"/>
      <c r="WJX215" s="116"/>
      <c r="WJY215" s="116"/>
      <c r="WJZ215" s="116"/>
      <c r="WKA215" s="116"/>
      <c r="WKB215" s="116"/>
      <c r="WKC215" s="116"/>
      <c r="WKD215" s="116"/>
      <c r="WKE215" s="116"/>
      <c r="WKF215" s="116"/>
      <c r="WKG215" s="116"/>
      <c r="WKH215" s="116"/>
      <c r="WKI215" s="116"/>
      <c r="WKJ215" s="116"/>
      <c r="WKK215" s="116"/>
      <c r="WKL215" s="116"/>
      <c r="WKM215" s="116"/>
      <c r="WKN215" s="116"/>
      <c r="WKO215" s="116"/>
      <c r="WKP215" s="116"/>
      <c r="WKQ215" s="116"/>
      <c r="WKR215" s="116"/>
      <c r="WKS215" s="116"/>
      <c r="WKT215" s="116"/>
      <c r="WKU215" s="116"/>
      <c r="WKV215" s="116"/>
      <c r="WKW215" s="116"/>
      <c r="WKX215" s="116"/>
      <c r="WKY215" s="116"/>
      <c r="WKZ215" s="116"/>
      <c r="WLA215" s="116"/>
      <c r="WLB215" s="116"/>
      <c r="WLC215" s="116"/>
      <c r="WLD215" s="116"/>
      <c r="WLE215" s="116"/>
      <c r="WLF215" s="116"/>
      <c r="WLG215" s="116"/>
      <c r="WLH215" s="116"/>
      <c r="WLI215" s="116"/>
      <c r="WLJ215" s="116"/>
      <c r="WLK215" s="116"/>
      <c r="WLL215" s="116"/>
      <c r="WLM215" s="116"/>
      <c r="WLN215" s="116"/>
      <c r="WLO215" s="116"/>
      <c r="WLP215" s="116"/>
      <c r="WLQ215" s="116"/>
      <c r="WLR215" s="116"/>
      <c r="WLS215" s="116"/>
      <c r="WLT215" s="116"/>
      <c r="WLU215" s="116"/>
      <c r="WLV215" s="116"/>
      <c r="WLW215" s="116"/>
      <c r="WLX215" s="116"/>
      <c r="WLY215" s="116"/>
      <c r="WLZ215" s="116"/>
      <c r="WMA215" s="116"/>
      <c r="WMB215" s="116"/>
      <c r="WMC215" s="116"/>
      <c r="WMD215" s="116"/>
      <c r="WME215" s="116"/>
      <c r="WMF215" s="116"/>
      <c r="WMG215" s="116"/>
      <c r="WMH215" s="116"/>
      <c r="WMI215" s="116"/>
      <c r="WMJ215" s="116"/>
      <c r="WMK215" s="116"/>
      <c r="WML215" s="116"/>
      <c r="WMM215" s="116"/>
      <c r="WMN215" s="116"/>
      <c r="WMO215" s="116"/>
      <c r="WMP215" s="116"/>
      <c r="WMQ215" s="116"/>
      <c r="WMR215" s="116"/>
      <c r="WMS215" s="116"/>
      <c r="WMT215" s="116"/>
      <c r="WMU215" s="116"/>
      <c r="WMV215" s="116"/>
      <c r="WMW215" s="116"/>
      <c r="WMX215" s="116"/>
      <c r="WMY215" s="116"/>
      <c r="WMZ215" s="116"/>
      <c r="WNA215" s="116"/>
      <c r="WNB215" s="116"/>
      <c r="WNC215" s="116"/>
      <c r="WND215" s="116"/>
      <c r="WNE215" s="116"/>
      <c r="WNF215" s="116"/>
      <c r="WNG215" s="116"/>
      <c r="WNH215" s="116"/>
      <c r="WNI215" s="116"/>
      <c r="WNJ215" s="116"/>
      <c r="WNK215" s="116"/>
      <c r="WNL215" s="116"/>
      <c r="WNM215" s="116"/>
      <c r="WNN215" s="116"/>
      <c r="WNO215" s="116"/>
      <c r="WNP215" s="116"/>
      <c r="WNQ215" s="116"/>
      <c r="WNR215" s="116"/>
      <c r="WNS215" s="116"/>
      <c r="WNT215" s="116"/>
      <c r="WNU215" s="116"/>
      <c r="WNV215" s="116"/>
      <c r="WNW215" s="116"/>
      <c r="WNX215" s="116"/>
      <c r="WNY215" s="116"/>
      <c r="WNZ215" s="116"/>
      <c r="WOA215" s="116"/>
      <c r="WOB215" s="116"/>
      <c r="WOC215" s="116"/>
      <c r="WOD215" s="116"/>
      <c r="WOE215" s="116"/>
      <c r="WOF215" s="116"/>
      <c r="WOG215" s="116"/>
      <c r="WOH215" s="116"/>
      <c r="WOI215" s="116"/>
      <c r="WOJ215" s="116"/>
      <c r="WOK215" s="116"/>
      <c r="WOL215" s="116"/>
      <c r="WOM215" s="116"/>
      <c r="WON215" s="116"/>
      <c r="WOO215" s="116"/>
      <c r="WOP215" s="116"/>
      <c r="WOQ215" s="116"/>
      <c r="WOR215" s="116"/>
      <c r="WOS215" s="116"/>
      <c r="WOT215" s="116"/>
      <c r="WOU215" s="116"/>
      <c r="WOV215" s="116"/>
      <c r="WOW215" s="116"/>
      <c r="WOX215" s="116"/>
      <c r="WOY215" s="116"/>
      <c r="WOZ215" s="116"/>
      <c r="WPA215" s="116"/>
      <c r="WPB215" s="116"/>
      <c r="WPC215" s="116"/>
      <c r="WPD215" s="116"/>
      <c r="WPE215" s="116"/>
      <c r="WPF215" s="116"/>
      <c r="WPG215" s="116"/>
      <c r="WPH215" s="116"/>
      <c r="WPI215" s="116"/>
      <c r="WPJ215" s="116"/>
      <c r="WPK215" s="116"/>
      <c r="WPL215" s="116"/>
      <c r="WPM215" s="116"/>
      <c r="WPN215" s="116"/>
      <c r="WPO215" s="116"/>
      <c r="WPP215" s="116"/>
      <c r="WPQ215" s="116"/>
      <c r="WPR215" s="116"/>
      <c r="WPS215" s="116"/>
      <c r="WPT215" s="116"/>
      <c r="WPU215" s="116"/>
      <c r="WPV215" s="116"/>
      <c r="WPW215" s="116"/>
      <c r="WPX215" s="116"/>
      <c r="WPY215" s="116"/>
      <c r="WPZ215" s="116"/>
      <c r="WQA215" s="116"/>
      <c r="WQB215" s="116"/>
      <c r="WQC215" s="116"/>
      <c r="WQD215" s="116"/>
      <c r="WQE215" s="116"/>
      <c r="WQF215" s="116"/>
      <c r="WQG215" s="116"/>
      <c r="WQH215" s="116"/>
      <c r="WQI215" s="116"/>
      <c r="WQJ215" s="116"/>
      <c r="WQK215" s="116"/>
      <c r="WQL215" s="116"/>
      <c r="WQM215" s="116"/>
      <c r="WQN215" s="116"/>
      <c r="WQO215" s="116"/>
      <c r="WQP215" s="116"/>
      <c r="WQQ215" s="116"/>
      <c r="WQR215" s="116"/>
      <c r="WQS215" s="116"/>
      <c r="WQT215" s="116"/>
      <c r="WQU215" s="116"/>
      <c r="WQV215" s="116"/>
      <c r="WQW215" s="116"/>
      <c r="WQX215" s="116"/>
      <c r="WQY215" s="116"/>
      <c r="WQZ215" s="116"/>
      <c r="WRA215" s="116"/>
      <c r="WRB215" s="116"/>
      <c r="WRC215" s="116"/>
      <c r="WRD215" s="116"/>
      <c r="WRE215" s="116"/>
      <c r="WRF215" s="116"/>
      <c r="WRG215" s="116"/>
      <c r="WRH215" s="116"/>
      <c r="WRI215" s="116"/>
      <c r="WRJ215" s="116"/>
      <c r="WRK215" s="116"/>
      <c r="WRL215" s="116"/>
      <c r="WRM215" s="116"/>
      <c r="WRN215" s="116"/>
      <c r="WRO215" s="116"/>
      <c r="WRP215" s="116"/>
      <c r="WRQ215" s="116"/>
      <c r="WRR215" s="116"/>
      <c r="WRS215" s="116"/>
      <c r="WRT215" s="116"/>
      <c r="WRU215" s="116"/>
      <c r="WRV215" s="116"/>
      <c r="WRW215" s="116"/>
      <c r="WRX215" s="116"/>
      <c r="WRY215" s="116"/>
      <c r="WRZ215" s="116"/>
      <c r="WSA215" s="116"/>
      <c r="WSB215" s="116"/>
      <c r="WSC215" s="116"/>
      <c r="WSD215" s="116"/>
      <c r="WSE215" s="116"/>
      <c r="WSF215" s="116"/>
      <c r="WSG215" s="116"/>
      <c r="WSH215" s="116"/>
      <c r="WSI215" s="116"/>
      <c r="WSJ215" s="116"/>
      <c r="WSK215" s="116"/>
      <c r="WSL215" s="116"/>
      <c r="WSM215" s="116"/>
      <c r="WSN215" s="116"/>
      <c r="WSO215" s="116"/>
      <c r="WSP215" s="116"/>
      <c r="WSQ215" s="116"/>
      <c r="WSR215" s="116"/>
      <c r="WSS215" s="116"/>
      <c r="WST215" s="116"/>
      <c r="WSU215" s="116"/>
      <c r="WSV215" s="116"/>
      <c r="WSW215" s="116"/>
      <c r="WSX215" s="116"/>
      <c r="WSY215" s="116"/>
      <c r="WSZ215" s="116"/>
      <c r="WTA215" s="116"/>
      <c r="WTB215" s="116"/>
      <c r="WTC215" s="116"/>
      <c r="WTD215" s="116"/>
      <c r="WTE215" s="116"/>
      <c r="WTF215" s="116"/>
      <c r="WTG215" s="116"/>
      <c r="WTH215" s="116"/>
      <c r="WTI215" s="116"/>
      <c r="WTJ215" s="116"/>
      <c r="WTK215" s="116"/>
      <c r="WTL215" s="116"/>
      <c r="WTM215" s="116"/>
      <c r="WTN215" s="116"/>
      <c r="WTO215" s="116"/>
      <c r="WTP215" s="116"/>
      <c r="WTQ215" s="116"/>
      <c r="WTR215" s="116"/>
      <c r="WTS215" s="116"/>
      <c r="WTT215" s="116"/>
      <c r="WTU215" s="116"/>
      <c r="WTV215" s="116"/>
      <c r="WTW215" s="116"/>
      <c r="WTX215" s="116"/>
      <c r="WTY215" s="116"/>
      <c r="WTZ215" s="116"/>
      <c r="WUA215" s="116"/>
      <c r="WUB215" s="116"/>
      <c r="WUC215" s="116"/>
      <c r="WUD215" s="116"/>
      <c r="WUE215" s="116"/>
      <c r="WUF215" s="116"/>
      <c r="WUG215" s="116"/>
      <c r="WUH215" s="116"/>
      <c r="WUI215" s="116"/>
      <c r="WUJ215" s="116"/>
      <c r="WUK215" s="116"/>
      <c r="WUL215" s="116"/>
      <c r="WUM215" s="116"/>
      <c r="WUN215" s="116"/>
      <c r="WUO215" s="116"/>
      <c r="WUP215" s="116"/>
      <c r="WUQ215" s="116"/>
      <c r="WUR215" s="116"/>
      <c r="WUS215" s="116"/>
      <c r="WUT215" s="116"/>
      <c r="WUU215" s="116"/>
      <c r="WUV215" s="116"/>
      <c r="WUW215" s="116"/>
      <c r="WUX215" s="116"/>
      <c r="WUY215" s="116"/>
      <c r="WUZ215" s="116"/>
      <c r="WVA215" s="116"/>
      <c r="WVB215" s="116"/>
      <c r="WVC215" s="116"/>
      <c r="WVD215" s="116"/>
      <c r="WVE215" s="116"/>
      <c r="WVF215" s="116"/>
      <c r="WVG215" s="116"/>
      <c r="WVH215" s="116"/>
      <c r="WVI215" s="116"/>
      <c r="WVJ215" s="116"/>
      <c r="WVK215" s="116"/>
      <c r="WVL215" s="116"/>
      <c r="WVM215" s="116"/>
      <c r="WVN215" s="116"/>
      <c r="WVO215" s="116"/>
      <c r="WVP215" s="116"/>
      <c r="WVQ215" s="116"/>
      <c r="WVR215" s="116"/>
      <c r="WVS215" s="116"/>
      <c r="WVT215" s="116"/>
      <c r="WVU215" s="116"/>
      <c r="WVV215" s="116"/>
      <c r="WVW215" s="116"/>
      <c r="WVX215" s="116"/>
      <c r="WVY215" s="116"/>
      <c r="WVZ215" s="116"/>
      <c r="WWA215" s="116"/>
      <c r="WWB215" s="116"/>
      <c r="WWC215" s="116"/>
      <c r="WWD215" s="116"/>
      <c r="WWE215" s="116"/>
      <c r="WWF215" s="116"/>
      <c r="WWG215" s="116"/>
      <c r="WWH215" s="116"/>
      <c r="WWI215" s="116"/>
      <c r="WWJ215" s="116"/>
      <c r="WWK215" s="116"/>
      <c r="WWL215" s="116"/>
      <c r="WWM215" s="116"/>
      <c r="WWN215" s="116"/>
      <c r="WWO215" s="116"/>
      <c r="WWP215" s="116"/>
      <c r="WWQ215" s="116"/>
      <c r="WWR215" s="116"/>
      <c r="WWS215" s="116"/>
      <c r="WWT215" s="116"/>
      <c r="WWU215" s="116"/>
      <c r="WWV215" s="116"/>
      <c r="WWW215" s="116"/>
      <c r="WWX215" s="116"/>
      <c r="WWY215" s="116"/>
      <c r="WWZ215" s="116"/>
      <c r="WXA215" s="116"/>
      <c r="WXB215" s="116"/>
      <c r="WXC215" s="116"/>
      <c r="WXD215" s="116"/>
      <c r="WXE215" s="116"/>
      <c r="WXF215" s="116"/>
      <c r="WXG215" s="116"/>
      <c r="WXH215" s="116"/>
      <c r="WXI215" s="116"/>
      <c r="WXJ215" s="116"/>
      <c r="WXK215" s="116"/>
      <c r="WXL215" s="116"/>
      <c r="WXM215" s="116"/>
      <c r="WXN215" s="116"/>
      <c r="WXO215" s="116"/>
      <c r="WXP215" s="116"/>
      <c r="WXQ215" s="116"/>
      <c r="WXR215" s="116"/>
      <c r="WXS215" s="116"/>
      <c r="WXT215" s="116"/>
      <c r="WXU215" s="116"/>
      <c r="WXV215" s="116"/>
      <c r="WXW215" s="116"/>
      <c r="WXX215" s="116"/>
      <c r="WXY215" s="116"/>
      <c r="WXZ215" s="116"/>
      <c r="WYA215" s="116"/>
      <c r="WYB215" s="116"/>
      <c r="WYC215" s="116"/>
      <c r="WYD215" s="116"/>
      <c r="WYE215" s="116"/>
      <c r="WYF215" s="116"/>
      <c r="WYG215" s="116"/>
      <c r="WYH215" s="116"/>
      <c r="WYI215" s="116"/>
      <c r="WYJ215" s="116"/>
      <c r="WYK215" s="116"/>
      <c r="WYL215" s="116"/>
      <c r="WYM215" s="116"/>
      <c r="WYN215" s="116"/>
      <c r="WYO215" s="116"/>
      <c r="WYP215" s="116"/>
      <c r="WYQ215" s="116"/>
      <c r="WYR215" s="116"/>
      <c r="WYS215" s="116"/>
      <c r="WYT215" s="116"/>
      <c r="WYU215" s="116"/>
      <c r="WYV215" s="116"/>
      <c r="WYW215" s="116"/>
      <c r="WYX215" s="116"/>
      <c r="WYY215" s="116"/>
      <c r="WYZ215" s="116"/>
      <c r="WZA215" s="116"/>
      <c r="WZB215" s="116"/>
      <c r="WZC215" s="116"/>
      <c r="WZD215" s="116"/>
      <c r="WZE215" s="116"/>
      <c r="WZF215" s="116"/>
      <c r="WZG215" s="116"/>
      <c r="WZH215" s="116"/>
      <c r="WZI215" s="116"/>
      <c r="WZJ215" s="116"/>
      <c r="WZK215" s="116"/>
      <c r="WZL215" s="116"/>
      <c r="WZM215" s="116"/>
      <c r="WZN215" s="116"/>
      <c r="WZO215" s="116"/>
      <c r="WZP215" s="116"/>
      <c r="WZQ215" s="116"/>
      <c r="WZR215" s="116"/>
      <c r="WZS215" s="116"/>
      <c r="WZT215" s="116"/>
      <c r="WZU215" s="116"/>
    </row>
    <row r="216" spans="1:16245" ht="12" thickTop="1" x14ac:dyDescent="0.2">
      <c r="A216" s="112"/>
      <c r="B216" s="112"/>
      <c r="C216" s="113"/>
      <c r="D216" s="117"/>
      <c r="E216" s="117"/>
      <c r="F216" s="117"/>
      <c r="G216" s="115"/>
    </row>
    <row r="217" spans="1:16245" x14ac:dyDescent="0.2">
      <c r="A217" s="112"/>
      <c r="B217" s="112"/>
      <c r="C217" s="113"/>
      <c r="D217" s="117"/>
      <c r="E217" s="117"/>
      <c r="F217" s="117"/>
      <c r="G217" s="115"/>
    </row>
    <row r="218" spans="1:16245" x14ac:dyDescent="0.2">
      <c r="A218" s="112"/>
      <c r="B218" s="112"/>
      <c r="C218" s="113"/>
      <c r="D218" s="117"/>
      <c r="E218" s="117"/>
      <c r="F218" s="117"/>
      <c r="G218" s="115"/>
    </row>
    <row r="219" spans="1:16245" x14ac:dyDescent="0.2">
      <c r="A219" s="112"/>
      <c r="B219" s="112"/>
      <c r="C219" s="113"/>
      <c r="D219" s="117"/>
      <c r="E219" s="117"/>
      <c r="F219" s="117"/>
      <c r="G219" s="115"/>
    </row>
    <row r="220" spans="1:16245" x14ac:dyDescent="0.2">
      <c r="A220" s="112"/>
      <c r="B220" s="112"/>
      <c r="C220" s="113"/>
      <c r="D220" s="117"/>
      <c r="E220" s="117"/>
      <c r="F220" s="117"/>
      <c r="G220" s="115"/>
    </row>
    <row r="221" spans="1:16245" x14ac:dyDescent="0.2">
      <c r="A221" s="111"/>
      <c r="B221" s="112"/>
      <c r="C221" s="113"/>
      <c r="D221" s="114"/>
      <c r="E221" s="114"/>
      <c r="F221" s="114"/>
      <c r="G221" s="115"/>
    </row>
    <row r="222" spans="1:16245" x14ac:dyDescent="0.2">
      <c r="A222" s="118"/>
      <c r="B222" s="159"/>
      <c r="C222" s="113"/>
      <c r="D222" s="114"/>
      <c r="E222" s="114"/>
      <c r="F222" s="114"/>
      <c r="G222" s="115"/>
    </row>
    <row r="223" spans="1:16245" x14ac:dyDescent="0.2">
      <c r="A223" s="157" t="s">
        <v>450</v>
      </c>
      <c r="B223" s="158"/>
      <c r="C223" s="113"/>
      <c r="D223" s="114"/>
      <c r="E223" s="114"/>
      <c r="F223" s="114"/>
      <c r="G223" s="115"/>
    </row>
    <row r="224" spans="1:16245" x14ac:dyDescent="0.2">
      <c r="A224" s="119" t="s">
        <v>201</v>
      </c>
      <c r="B224" s="120"/>
      <c r="C224" s="113"/>
      <c r="D224" s="114"/>
      <c r="E224" s="114"/>
      <c r="F224" s="114"/>
      <c r="G224" s="115"/>
    </row>
    <row r="225" spans="3:7" x14ac:dyDescent="0.2">
      <c r="C225" s="113"/>
      <c r="D225" s="114"/>
      <c r="E225" s="114"/>
      <c r="F225" s="114"/>
      <c r="G225" s="115"/>
    </row>
  </sheetData>
  <autoFilter ref="A6:WZU192"/>
  <mergeCells count="2">
    <mergeCell ref="A206:G215"/>
    <mergeCell ref="E5:G5"/>
  </mergeCells>
  <conditionalFormatting sqref="A56">
    <cfRule type="duplicateValues" dxfId="40" priority="437"/>
  </conditionalFormatting>
  <conditionalFormatting sqref="A27">
    <cfRule type="duplicateValues" dxfId="39" priority="212"/>
  </conditionalFormatting>
  <conditionalFormatting sqref="A237:A1048576 A216:A221 A20:A22 A60:A61 A57 A28 A49:A55 A180 A25:A26 A5:A16 A38:A46 A166:A170 A172:A174 A177:A178 A194 A197:A200 A204:A206 A189:A192 A30 A32 A34">
    <cfRule type="duplicateValues" dxfId="38" priority="565"/>
  </conditionalFormatting>
  <conditionalFormatting sqref="A226">
    <cfRule type="duplicateValues" dxfId="37" priority="103"/>
  </conditionalFormatting>
  <conditionalFormatting sqref="A227:A236">
    <cfRule type="duplicateValues" dxfId="36" priority="567"/>
  </conditionalFormatting>
  <conditionalFormatting sqref="B149">
    <cfRule type="duplicateValues" dxfId="35" priority="89"/>
  </conditionalFormatting>
  <conditionalFormatting sqref="A23">
    <cfRule type="duplicateValues" dxfId="34" priority="84"/>
  </conditionalFormatting>
  <conditionalFormatting sqref="A36">
    <cfRule type="duplicateValues" dxfId="33" priority="83"/>
  </conditionalFormatting>
  <conditionalFormatting sqref="A47">
    <cfRule type="duplicateValues" dxfId="32" priority="82"/>
  </conditionalFormatting>
  <conditionalFormatting sqref="A58">
    <cfRule type="duplicateValues" dxfId="31" priority="81"/>
  </conditionalFormatting>
  <conditionalFormatting sqref="A164">
    <cfRule type="duplicateValues" dxfId="30" priority="76"/>
  </conditionalFormatting>
  <conditionalFormatting sqref="A175">
    <cfRule type="duplicateValues" dxfId="29" priority="70"/>
  </conditionalFormatting>
  <conditionalFormatting sqref="A187">
    <cfRule type="duplicateValues" dxfId="28" priority="66"/>
  </conditionalFormatting>
  <conditionalFormatting sqref="A193">
    <cfRule type="duplicateValues" dxfId="27" priority="62"/>
  </conditionalFormatting>
  <conditionalFormatting sqref="A24">
    <cfRule type="duplicateValues" dxfId="26" priority="58"/>
  </conditionalFormatting>
  <conditionalFormatting sqref="A37">
    <cfRule type="duplicateValues" dxfId="25" priority="57"/>
  </conditionalFormatting>
  <conditionalFormatting sqref="A48">
    <cfRule type="duplicateValues" dxfId="24" priority="56"/>
  </conditionalFormatting>
  <conditionalFormatting sqref="A59">
    <cfRule type="duplicateValues" dxfId="23" priority="51"/>
  </conditionalFormatting>
  <conditionalFormatting sqref="A165">
    <cfRule type="duplicateValues" dxfId="22" priority="46"/>
  </conditionalFormatting>
  <conditionalFormatting sqref="A171">
    <cfRule type="duplicateValues" dxfId="21" priority="45"/>
  </conditionalFormatting>
  <conditionalFormatting sqref="A176">
    <cfRule type="duplicateValues" dxfId="20" priority="41"/>
  </conditionalFormatting>
  <conditionalFormatting sqref="A188">
    <cfRule type="duplicateValues" dxfId="19" priority="37"/>
  </conditionalFormatting>
  <conditionalFormatting sqref="A195">
    <cfRule type="duplicateValues" dxfId="18" priority="637"/>
  </conditionalFormatting>
  <conditionalFormatting sqref="A196">
    <cfRule type="duplicateValues" dxfId="17" priority="638"/>
  </conditionalFormatting>
  <conditionalFormatting sqref="A201">
    <cfRule type="duplicateValues" dxfId="16" priority="639"/>
  </conditionalFormatting>
  <conditionalFormatting sqref="B73">
    <cfRule type="duplicateValues" dxfId="15" priority="28"/>
  </conditionalFormatting>
  <conditionalFormatting sqref="B150">
    <cfRule type="duplicateValues" dxfId="14" priority="23"/>
  </conditionalFormatting>
  <conditionalFormatting sqref="B75">
    <cfRule type="duplicateValues" dxfId="13" priority="13"/>
  </conditionalFormatting>
  <conditionalFormatting sqref="B74">
    <cfRule type="duplicateValues" dxfId="12" priority="12"/>
  </conditionalFormatting>
  <conditionalFormatting sqref="A202">
    <cfRule type="duplicateValues" dxfId="11" priority="10"/>
  </conditionalFormatting>
  <conditionalFormatting sqref="A203">
    <cfRule type="duplicateValues" dxfId="10" priority="9"/>
  </conditionalFormatting>
  <conditionalFormatting sqref="B146">
    <cfRule type="duplicateValues" dxfId="9" priority="7092"/>
  </conditionalFormatting>
  <conditionalFormatting sqref="B147">
    <cfRule type="duplicateValues" dxfId="8" priority="7093"/>
  </conditionalFormatting>
  <conditionalFormatting sqref="A35">
    <cfRule type="duplicateValues" dxfId="7" priority="8322"/>
  </conditionalFormatting>
  <conditionalFormatting sqref="A33">
    <cfRule type="duplicateValues" dxfId="6" priority="8403"/>
  </conditionalFormatting>
  <conditionalFormatting sqref="A31">
    <cfRule type="duplicateValues" dxfId="5" priority="8569"/>
  </conditionalFormatting>
  <conditionalFormatting sqref="A29">
    <cfRule type="duplicateValues" dxfId="4" priority="8650"/>
  </conditionalFormatting>
  <conditionalFormatting sqref="A225">
    <cfRule type="duplicateValues" dxfId="3" priority="3"/>
  </conditionalFormatting>
  <conditionalFormatting sqref="A223">
    <cfRule type="duplicateValues" dxfId="2" priority="2"/>
  </conditionalFormatting>
  <conditionalFormatting sqref="A224">
    <cfRule type="duplicateValues" dxfId="1" priority="4"/>
  </conditionalFormatting>
  <conditionalFormatting sqref="A222">
    <cfRule type="duplicateValues" dxfId="0" priority="1"/>
  </conditionalFormatting>
  <printOptions horizontalCentered="1"/>
  <pageMargins left="0.78740157480314965" right="0.78740157480314965" top="1.1417322834645669" bottom="0.98425196850393704" header="0.51181102362204722" footer="0.51181102362204722"/>
  <pageSetup scale="62" fitToHeight="0" orientation="portrait" horizontalDpi="1200" verticalDpi="1200" r:id="rId1"/>
  <headerFooter>
    <oddFooter>&amp;C&amp;8Página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
    <col min="2" max="2" width="12.5703125" style="2" bestFit="1" customWidth="1"/>
    <col min="3" max="3" width="12.28515625" style="2" customWidth="1"/>
    <col min="4" max="4" width="16.85546875" style="2" customWidth="1"/>
    <col min="5" max="5" width="14.28515625" style="2" bestFit="1" customWidth="1"/>
    <col min="6" max="16384" width="11.42578125" style="2"/>
  </cols>
  <sheetData>
    <row r="1" spans="1:12" ht="15.75" thickBot="1" x14ac:dyDescent="0.3">
      <c r="A1" s="187" t="s">
        <v>77</v>
      </c>
      <c r="B1" s="188"/>
      <c r="C1" s="188"/>
      <c r="D1" s="188"/>
      <c r="E1" s="188"/>
      <c r="F1" s="188"/>
      <c r="G1" s="188"/>
      <c r="H1" s="188"/>
      <c r="I1" s="188"/>
      <c r="J1" s="189"/>
    </row>
    <row r="2" spans="1:12" hidden="1" x14ac:dyDescent="0.25"/>
    <row r="3" spans="1:12" ht="15.75" hidden="1" x14ac:dyDescent="0.25">
      <c r="A3" s="190" t="s">
        <v>18</v>
      </c>
      <c r="B3" s="190"/>
      <c r="C3" s="191" t="e">
        <f>#REF!</f>
        <v>#REF!</v>
      </c>
      <c r="D3" s="191"/>
      <c r="E3" s="1" t="s">
        <v>19</v>
      </c>
    </row>
    <row r="4" spans="1:12" ht="15.75" hidden="1" x14ac:dyDescent="0.25">
      <c r="A4" s="3"/>
      <c r="B4" s="3"/>
      <c r="C4" s="4"/>
      <c r="D4" s="4"/>
    </row>
    <row r="5" spans="1:12" hidden="1" x14ac:dyDescent="0.25">
      <c r="A5" s="190" t="s">
        <v>20</v>
      </c>
      <c r="B5" s="190"/>
      <c r="C5" s="192" t="e">
        <f>TRIM(D27)</f>
        <v>#REF!</v>
      </c>
      <c r="D5" s="193"/>
      <c r="E5" s="193"/>
      <c r="F5" s="193"/>
      <c r="G5" s="193"/>
      <c r="H5" s="193"/>
      <c r="I5" s="193"/>
      <c r="J5" s="194"/>
    </row>
    <row r="6" spans="1:12" hidden="1" x14ac:dyDescent="0.25">
      <c r="B6" s="5"/>
      <c r="C6" s="195"/>
      <c r="D6" s="196"/>
      <c r="E6" s="196"/>
      <c r="F6" s="196"/>
      <c r="G6" s="196"/>
      <c r="H6" s="196"/>
      <c r="I6" s="196"/>
      <c r="J6" s="197"/>
    </row>
    <row r="7" spans="1:12" hidden="1" x14ac:dyDescent="0.25"/>
    <row r="8" spans="1:12" hidden="1" x14ac:dyDescent="0.25">
      <c r="A8" s="6">
        <v>1</v>
      </c>
      <c r="B8" s="7" t="s">
        <v>29</v>
      </c>
      <c r="C8" s="7" t="s">
        <v>30</v>
      </c>
      <c r="D8" s="8"/>
      <c r="E8" s="9" t="e">
        <f>INT((C3-(INT(C3/1000000000000000)*1000000000000000))/1000000000000)</f>
        <v>#REF!</v>
      </c>
      <c r="F8" s="10" t="s">
        <v>21</v>
      </c>
      <c r="G8" s="11" t="e">
        <f>INT(E8/100)*100</f>
        <v>#REF!</v>
      </c>
      <c r="H8" s="10" t="e">
        <f>IF(AND(G8=100,G9=0,G10=0),IF(G8=0," ",LOOKUP(G8,A7:C52,B7:B52)),IF(G8=0," ",LOOKUP(G8,A7:C52,C7:C52)))</f>
        <v>#REF!</v>
      </c>
      <c r="I8" s="12"/>
      <c r="J8" s="198" t="s">
        <v>22</v>
      </c>
      <c r="K8" s="8"/>
      <c r="L8" s="8"/>
    </row>
    <row r="9" spans="1:12" hidden="1" x14ac:dyDescent="0.25">
      <c r="A9" s="6">
        <v>2</v>
      </c>
      <c r="B9" s="7" t="s">
        <v>31</v>
      </c>
      <c r="C9" s="7" t="s">
        <v>31</v>
      </c>
      <c r="D9" s="8"/>
      <c r="E9" s="9" t="e">
        <f>+E8-G8</f>
        <v>#REF!</v>
      </c>
      <c r="F9" s="10" t="s">
        <v>23</v>
      </c>
      <c r="G9" s="11" t="e">
        <f>INT(E9/10)*10</f>
        <v>#REF!</v>
      </c>
      <c r="H9" s="10" t="e">
        <f>IF(OR(G9=10,G9=20),LOOKUP(E9,A7:C52,C7:C52),IF(AND(G9=100,G10=0,G11=0),IF(G9=0," ",LOOKUP(G9,A7:C52,B7:B52)),IF(G9=0," ",LOOKUP(G9,A7:C52,C7:C52))))</f>
        <v>#REF!</v>
      </c>
      <c r="I9" s="10" t="e">
        <f>IF(G10=0," ",IF(AND(G9&gt;20,G9&lt;=90),"Y"," "))</f>
        <v>#REF!</v>
      </c>
      <c r="J9" s="198"/>
      <c r="K9" s="8"/>
      <c r="L9" s="8"/>
    </row>
    <row r="10" spans="1:12" hidden="1" x14ac:dyDescent="0.25">
      <c r="A10" s="6">
        <v>3</v>
      </c>
      <c r="B10" s="7" t="s">
        <v>32</v>
      </c>
      <c r="C10" s="7" t="s">
        <v>32</v>
      </c>
      <c r="D10" s="8"/>
      <c r="E10" s="9" t="e">
        <f>+E9-G9</f>
        <v>#REF!</v>
      </c>
      <c r="F10" s="10" t="s">
        <v>24</v>
      </c>
      <c r="G10" s="9" t="e">
        <f>INT(E10)</f>
        <v>#REF!</v>
      </c>
      <c r="H10" s="10" t="e">
        <f>IF(OR(G9=10,G9=20)," ",IF(AND(G10=100,G11=0,G12=0),IF(G10=0," ",LOOKUP(G10,A7:C52,B7:B52)),IF(G10=0," ",LOOKUP(G10,A7:C52,B7:B52))))</f>
        <v>#REF!</v>
      </c>
      <c r="I10" s="10" t="e">
        <f>IF(AND(G8=0,G9=0,G10=1),"BILLÓN",IF(SUM(G8:G10)=0," ","BILLONES"))</f>
        <v>#REF!</v>
      </c>
      <c r="J10" s="198"/>
      <c r="K10" s="8"/>
      <c r="L10" s="8"/>
    </row>
    <row r="11" spans="1:12" ht="15" hidden="1" customHeight="1" x14ac:dyDescent="0.25">
      <c r="A11" s="6">
        <v>4</v>
      </c>
      <c r="B11" s="7" t="s">
        <v>33</v>
      </c>
      <c r="C11" s="7" t="s">
        <v>33</v>
      </c>
      <c r="D11" s="8"/>
      <c r="E11" s="13" t="e">
        <f>INT((C3-(INT(C3/1000000000000)*1000000000000))/1000000000)</f>
        <v>#REF!</v>
      </c>
      <c r="F11" s="14" t="s">
        <v>21</v>
      </c>
      <c r="G11" s="15" t="e">
        <f>INT(E11/100)*100</f>
        <v>#REF!</v>
      </c>
      <c r="H11" s="14" t="e">
        <f>IF(AND(G11=100,G12=0,G13=0),IF(G11=0," ",LOOKUP(G11,A7:C52,B7:B52)),IF(G11=0," ",LOOKUP(G11,A7:C52,C7:C52)))</f>
        <v>#REF!</v>
      </c>
      <c r="I11" s="16"/>
      <c r="J11" s="199" t="s">
        <v>25</v>
      </c>
      <c r="K11" s="8"/>
      <c r="L11" s="8"/>
    </row>
    <row r="12" spans="1:12" hidden="1" x14ac:dyDescent="0.25">
      <c r="A12" s="6">
        <v>5</v>
      </c>
      <c r="B12" s="7" t="s">
        <v>34</v>
      </c>
      <c r="C12" s="7" t="s">
        <v>34</v>
      </c>
      <c r="D12" s="8"/>
      <c r="E12" s="13" t="e">
        <f>+E11-G11</f>
        <v>#REF!</v>
      </c>
      <c r="F12" s="14" t="s">
        <v>23</v>
      </c>
      <c r="G12" s="15" t="e">
        <f>INT(E12/10)*10</f>
        <v>#REF!</v>
      </c>
      <c r="H12" s="14" t="e">
        <f>IF(OR(G12=10,G12=20),LOOKUP(E12,A7:C52,C7:C52),IF(AND(G12=100,G13=0,G14=0),IF(G12=0," ",LOOKUP(G12,A7:C52,B7:B52)),IF(G12=0," ",LOOKUP(G12,A7:C52,C7:C52))))</f>
        <v>#REF!</v>
      </c>
      <c r="I12" s="14" t="e">
        <f>IF(G13=0," ",IF(AND(G12&gt;20,G12&lt;=90),"Y"," "))</f>
        <v>#REF!</v>
      </c>
      <c r="J12" s="199"/>
      <c r="K12" s="8"/>
      <c r="L12" s="8"/>
    </row>
    <row r="13" spans="1:12" hidden="1" x14ac:dyDescent="0.25">
      <c r="A13" s="6">
        <v>6</v>
      </c>
      <c r="B13" s="7" t="s">
        <v>35</v>
      </c>
      <c r="C13" s="7" t="s">
        <v>35</v>
      </c>
      <c r="D13" s="8"/>
      <c r="E13" s="13" t="e">
        <f>+E12-G12</f>
        <v>#REF!</v>
      </c>
      <c r="F13" s="14" t="s">
        <v>24</v>
      </c>
      <c r="G13" s="13" t="e">
        <f>INT(E13)</f>
        <v>#REF!</v>
      </c>
      <c r="H13" s="14" t="e">
        <f>IF(AND(G11=0,G12=0,G13=1)," ",IF(AND(G8=0,G9=0,G10=0,G11=0,G12=0,G13=1)," ",IF(OR(G12=10,G12=20)," ",IF(AND(G13=100,G14=0,G15=0),IF(G13=0," ",LOOKUP(G13,A7:C52,B7:B52)),IF(G13=0," ",LOOKUP(G13,A7:C52,B7:B52))))))</f>
        <v>#REF!</v>
      </c>
      <c r="I13" s="14" t="e">
        <f>IF(AND(G11=0,G12=0,G13=1),"MIL",IF(SUM(G11:G13)=0," ","MIL"))</f>
        <v>#REF!</v>
      </c>
      <c r="J13" s="199"/>
      <c r="K13" s="8"/>
      <c r="L13" s="8"/>
    </row>
    <row r="14" spans="1:12" hidden="1" x14ac:dyDescent="0.25">
      <c r="A14" s="6">
        <v>7</v>
      </c>
      <c r="B14" s="7" t="s">
        <v>36</v>
      </c>
      <c r="C14" s="7" t="s">
        <v>36</v>
      </c>
      <c r="D14" s="8"/>
      <c r="E14" s="17" t="e">
        <f>INT((C3-(INT(C3/1000000000)*1000000000))/1000000)</f>
        <v>#REF!</v>
      </c>
      <c r="F14" s="18" t="s">
        <v>21</v>
      </c>
      <c r="G14" s="19" t="e">
        <f>INT(E14/100)*100</f>
        <v>#REF!</v>
      </c>
      <c r="H14" s="18" t="e">
        <f>IF(AND(G14=100,G15=0,G16=0),IF(G14=0," ",LOOKUP(G14,A7:C52,B7:B52)),IF(G14=0," ",LOOKUP(G14,A7:C52,C7:C52)))</f>
        <v>#REF!</v>
      </c>
      <c r="I14" s="20"/>
      <c r="J14" s="183" t="s">
        <v>26</v>
      </c>
      <c r="K14" s="8"/>
      <c r="L14" s="8"/>
    </row>
    <row r="15" spans="1:12" hidden="1" x14ac:dyDescent="0.25">
      <c r="A15" s="6">
        <v>8</v>
      </c>
      <c r="B15" s="7" t="s">
        <v>37</v>
      </c>
      <c r="C15" s="7" t="s">
        <v>37</v>
      </c>
      <c r="D15" s="8"/>
      <c r="E15" s="17" t="e">
        <f>+E14-G14</f>
        <v>#REF!</v>
      </c>
      <c r="F15" s="18" t="s">
        <v>23</v>
      </c>
      <c r="G15" s="19" t="e">
        <f>INT(E15/10)*10</f>
        <v>#REF!</v>
      </c>
      <c r="H15" s="18" t="e">
        <f>IF(OR(G15=10,G15=20),LOOKUP(E15,A7:C52,C7:C52),IF(AND(G15=100,G16=0,G20=0),IF(G15=0," ",LOOKUP(G15,A7:C52,B7:B52)),IF(G15=0," ",LOOKUP(G15,A7:C52,C7:C52))))</f>
        <v>#REF!</v>
      </c>
      <c r="I15" s="18" t="e">
        <f>IF(G16=0," ",IF(AND(G15&gt;20,G15&lt;=90),"Y"," "))</f>
        <v>#REF!</v>
      </c>
      <c r="J15" s="183"/>
      <c r="K15" s="8"/>
      <c r="L15" s="8"/>
    </row>
    <row r="16" spans="1:12" hidden="1" x14ac:dyDescent="0.25">
      <c r="A16" s="6">
        <v>9</v>
      </c>
      <c r="B16" s="7" t="s">
        <v>38</v>
      </c>
      <c r="C16" s="7" t="s">
        <v>38</v>
      </c>
      <c r="D16" s="8"/>
      <c r="E16" s="17" t="e">
        <f>+E15-G15</f>
        <v>#REF!</v>
      </c>
      <c r="F16" s="18" t="s">
        <v>24</v>
      </c>
      <c r="G16" s="17" t="e">
        <f>INT(E16)</f>
        <v>#REF!</v>
      </c>
      <c r="H16" s="18" t="e">
        <f>IF(AND(G14=0,G15=0,G16=1),"Un",IF(AND(G11=0,G12=0,G13=0,G14=0,G15=0,G16=1)," ",IF(OR(G15=10,G15=20)," ",IF(AND(G16=100,G20=0,G27=0),IF(G16=0," ",LOOKUP(G16,A7:C52,B7:B52)),IF(G16=0," ",LOOKUP(G16,A7:C52,B7:B52))))))</f>
        <v>#REF!</v>
      </c>
      <c r="I16" s="18" t="e">
        <f>IF(AND(OR(G11&gt;0,G12&gt;0,G13&gt;0),G14=0,G15=0,G16=0),"MILLONES",IF(AND(G11=0,G12=0,G13=0,G14=0,G15=0,G16=1),"MILLÓN",IF(SUM(G14:G16)=0," ","MILLONES")))</f>
        <v>#REF!</v>
      </c>
      <c r="J16" s="183"/>
      <c r="K16" s="8"/>
      <c r="L16" s="8"/>
    </row>
    <row r="17" spans="1:12" hidden="1" x14ac:dyDescent="0.25">
      <c r="A17" s="6">
        <v>10</v>
      </c>
      <c r="B17" s="7" t="s">
        <v>39</v>
      </c>
      <c r="C17" s="7" t="s">
        <v>39</v>
      </c>
      <c r="D17" s="8"/>
      <c r="E17" s="21" t="e">
        <f>INT((C3-(INT(C3/1000000)*1000000))/1000)</f>
        <v>#REF!</v>
      </c>
      <c r="F17" s="22" t="s">
        <v>21</v>
      </c>
      <c r="G17" s="23" t="e">
        <f>INT(E17/100)*100</f>
        <v>#REF!</v>
      </c>
      <c r="H17" s="22" t="e">
        <f>IF(AND(G17=100,G18=0,G19=0),IF(G17=0," ",LOOKUP(G17,A7:C52,B7:B52)),IF(G17=0," ",LOOKUP(G17,A7:C52,C7:C52)))</f>
        <v>#REF!</v>
      </c>
      <c r="I17" s="24"/>
      <c r="J17" s="184" t="s">
        <v>27</v>
      </c>
      <c r="K17" s="8"/>
      <c r="L17" s="8"/>
    </row>
    <row r="18" spans="1:12" hidden="1" x14ac:dyDescent="0.25">
      <c r="A18" s="6">
        <v>11</v>
      </c>
      <c r="B18" s="7" t="s">
        <v>40</v>
      </c>
      <c r="C18" s="7" t="s">
        <v>40</v>
      </c>
      <c r="D18" s="8"/>
      <c r="E18" s="21" t="e">
        <f>+E17-G17</f>
        <v>#REF!</v>
      </c>
      <c r="F18" s="22" t="s">
        <v>23</v>
      </c>
      <c r="G18" s="23" t="e">
        <f>INT(E18/10)*10</f>
        <v>#REF!</v>
      </c>
      <c r="H18" s="22" t="e">
        <f>IF(OR(G18=10,G18=20),LOOKUP(E18,A7:C52,C7:C52),IF(AND(G18=100,G19=0,F25=0),IF(G18=0," ",LOOKUP(G18,A7:C52,B7:B52)),IF(G18=0," ",LOOKUP(G18,A7:C52,C7:C52))))</f>
        <v>#REF!</v>
      </c>
      <c r="I18" s="22" t="e">
        <f>IF(G19=0," ",IF(AND(G18&gt;20,G18&lt;=90),"Y"," "))</f>
        <v>#REF!</v>
      </c>
      <c r="J18" s="184"/>
      <c r="K18" s="8"/>
      <c r="L18" s="8"/>
    </row>
    <row r="19" spans="1:12" hidden="1" x14ac:dyDescent="0.25">
      <c r="A19" s="6">
        <v>12</v>
      </c>
      <c r="B19" s="7" t="s">
        <v>41</v>
      </c>
      <c r="C19" s="7" t="s">
        <v>41</v>
      </c>
      <c r="D19" s="8"/>
      <c r="E19" s="21" t="e">
        <f>+E18-G18</f>
        <v>#REF!</v>
      </c>
      <c r="F19" s="22" t="s">
        <v>24</v>
      </c>
      <c r="G19" s="21" t="e">
        <f>INT(E19)</f>
        <v>#REF!</v>
      </c>
      <c r="H19" s="22" t="e">
        <f>IF(AND(G17=0,G18=0,G19=1)," ",IF(AND(G14=0,G15=0,G16=0,G17=0,G18=0,G19=1)," ",IF(OR(G18=10,G18=20)," ",IF(AND(G19=100,F25=0,F26=0),IF(G19=0," ",LOOKUP(G19,A7:C52,B7:B52)),IF(G19=0," ",LOOKUP(G19,A7:C52,B7:B52))))))</f>
        <v>#REF!</v>
      </c>
      <c r="I19" s="22" t="e">
        <f>IF(AND(G17=0,G18=0,G19=1),"MIL",IF(SUM(G17:G19)=0," ","MIL"))</f>
        <v>#REF!</v>
      </c>
      <c r="J19" s="184"/>
      <c r="K19" s="8"/>
      <c r="L19" s="8"/>
    </row>
    <row r="20" spans="1:12" hidden="1" x14ac:dyDescent="0.25">
      <c r="A20" s="6">
        <v>13</v>
      </c>
      <c r="B20" s="7" t="s">
        <v>42</v>
      </c>
      <c r="C20" s="7" t="s">
        <v>42</v>
      </c>
      <c r="D20" s="8"/>
      <c r="E20" s="25" t="e">
        <f>INT((C3-(INT(C3/1000)*1000))/1)</f>
        <v>#REF!</v>
      </c>
      <c r="F20" s="26" t="s">
        <v>21</v>
      </c>
      <c r="G20" s="27" t="e">
        <f>INT(E20/100)*100</f>
        <v>#REF!</v>
      </c>
      <c r="H20" s="26" t="e">
        <f>IF(AND(G20=100,G21=0,G22=0),IF(G20=0," ",LOOKUP(G20,A7:C52,B7:B52)),IF(G20=0," ",LOOKUP(G20,A7:C52,C7:C52)))</f>
        <v>#REF!</v>
      </c>
      <c r="I20" s="28"/>
      <c r="J20" s="185" t="s">
        <v>28</v>
      </c>
      <c r="K20" s="8"/>
      <c r="L20" s="8"/>
    </row>
    <row r="21" spans="1:12" hidden="1" x14ac:dyDescent="0.25">
      <c r="A21" s="6">
        <v>14</v>
      </c>
      <c r="B21" s="7" t="s">
        <v>43</v>
      </c>
      <c r="C21" s="7" t="s">
        <v>43</v>
      </c>
      <c r="D21" s="8"/>
      <c r="E21" s="25" t="e">
        <f>+E20-G20</f>
        <v>#REF!</v>
      </c>
      <c r="F21" s="26" t="s">
        <v>23</v>
      </c>
      <c r="G21" s="27" t="e">
        <f>INT(E21/10)*10</f>
        <v>#REF!</v>
      </c>
      <c r="H21" s="26" t="e">
        <f>IF(OR(G21=10,G21=20),LOOKUP(E21,A7:C52,C7:C52),IF(AND(G21=100,G22=0,G32=0),IF(G21=0," ",LOOKUP(G21,A7:C52,B7:B52)),IF(G21=0," ",LOOKUP(G21,A7:C52,C7:C52))))</f>
        <v>#REF!</v>
      </c>
      <c r="I21" s="26" t="e">
        <f>IF(G22=0," ",IF(AND(G21&gt;20,G21&lt;=90),"Y"," "))</f>
        <v>#REF!</v>
      </c>
      <c r="J21" s="185"/>
      <c r="K21" s="8"/>
      <c r="L21" s="8"/>
    </row>
    <row r="22" spans="1:12" hidden="1" x14ac:dyDescent="0.25">
      <c r="A22" s="6">
        <v>15</v>
      </c>
      <c r="B22" s="7" t="s">
        <v>44</v>
      </c>
      <c r="C22" s="7" t="s">
        <v>44</v>
      </c>
      <c r="D22" s="8"/>
      <c r="E22" s="25" t="e">
        <f>+E21-G21</f>
        <v>#REF!</v>
      </c>
      <c r="F22" s="26" t="s">
        <v>24</v>
      </c>
      <c r="G22" s="25" t="e">
        <f>INT(E22)</f>
        <v>#REF!</v>
      </c>
      <c r="H22" s="26" t="e">
        <f>IF(AND(G20=0,G21=0,G22=1),"UN",IF(AND(G17=0,G18=0,G19=0,G20=0,G21=0,G22=1)," ",IF(OR(G21=10,G21=20)," ",IF(AND(G22=100,G32=0,G33=0),IF(G22=0," ",LOOKUP(G22,A7:C52,B7:B52)),IF(G22=0," ",LOOKUP(G22,A7:C52,B7:B52))))))</f>
        <v>#REF!</v>
      </c>
      <c r="I22" s="26"/>
      <c r="J22" s="185"/>
      <c r="K22" s="8"/>
      <c r="L22" s="8"/>
    </row>
    <row r="23" spans="1:12" hidden="1" x14ac:dyDescent="0.25">
      <c r="A23" s="6">
        <v>16</v>
      </c>
      <c r="B23" s="7" t="s">
        <v>45</v>
      </c>
      <c r="C23" s="7" t="s">
        <v>45</v>
      </c>
      <c r="D23" s="8"/>
      <c r="E23" s="8"/>
      <c r="F23" s="8"/>
      <c r="G23" s="8"/>
      <c r="H23" s="8"/>
      <c r="I23" s="8"/>
      <c r="J23" s="8"/>
      <c r="K23" s="8"/>
    </row>
    <row r="24" spans="1:12" hidden="1" x14ac:dyDescent="0.25">
      <c r="A24" s="6">
        <v>17</v>
      </c>
      <c r="B24" s="7" t="s">
        <v>46</v>
      </c>
      <c r="C24" s="7" t="s">
        <v>46</v>
      </c>
      <c r="D24" s="8"/>
      <c r="E24" s="8"/>
      <c r="F24" s="8"/>
      <c r="G24" s="8"/>
      <c r="H24" s="8"/>
      <c r="I24" s="8"/>
      <c r="J24" s="8"/>
      <c r="K24" s="8"/>
    </row>
    <row r="25" spans="1:12" ht="15.75" hidden="1" x14ac:dyDescent="0.25">
      <c r="A25" s="6">
        <v>18</v>
      </c>
      <c r="B25" s="7" t="s">
        <v>47</v>
      </c>
      <c r="C25" s="7" t="s">
        <v>47</v>
      </c>
      <c r="D25" s="8"/>
      <c r="E25" s="8"/>
      <c r="F25" s="29"/>
      <c r="G25" s="8"/>
      <c r="H25" s="8"/>
      <c r="I25" s="8"/>
      <c r="J25" s="8"/>
      <c r="K25" s="8"/>
    </row>
    <row r="26" spans="1:12" hidden="1" x14ac:dyDescent="0.25">
      <c r="A26" s="6">
        <v>19</v>
      </c>
      <c r="B26" s="7" t="s">
        <v>48</v>
      </c>
      <c r="C26" s="7" t="s">
        <v>48</v>
      </c>
      <c r="D26" s="8"/>
      <c r="E26" s="8"/>
      <c r="F26" s="8"/>
      <c r="G26" s="8"/>
      <c r="H26" s="8"/>
      <c r="I26" s="8"/>
      <c r="J26" s="8"/>
      <c r="K26" s="8"/>
    </row>
    <row r="27" spans="1:12" hidden="1" x14ac:dyDescent="0.25">
      <c r="A27" s="6">
        <v>20</v>
      </c>
      <c r="B27" s="7" t="s">
        <v>49</v>
      </c>
      <c r="C27" s="7" t="s">
        <v>49</v>
      </c>
      <c r="D27" s="186" t="e">
        <f>H8&amp;" "&amp;H9&amp;" "&amp;I9&amp;" "&amp;" "&amp;H10&amp;" "&amp;I10&amp;" "&amp;H11&amp;" "&amp;H12&amp;" "&amp;I12&amp;" "&amp;" "&amp;H13&amp;" "&amp;I13&amp;" "&amp;H14&amp;" "&amp;H15&amp;" "&amp;I15&amp;" "&amp;H16&amp;" "&amp;I16&amp;" "&amp;H17&amp;" "&amp;H18&amp;" "&amp;I18&amp;" "&amp;H19&amp;" "&amp;I19&amp;" "&amp;H20&amp;" "&amp;H21&amp;" "&amp;I21&amp;" "&amp;H22&amp;" "&amp;H29</f>
        <v>#REF!</v>
      </c>
      <c r="E27" s="186"/>
      <c r="F27" s="186"/>
      <c r="G27" s="186"/>
      <c r="H27" s="186"/>
      <c r="I27" s="186"/>
      <c r="J27" s="186"/>
      <c r="K27" s="186"/>
    </row>
    <row r="28" spans="1:12" hidden="1" x14ac:dyDescent="0.25">
      <c r="A28" s="6">
        <v>21</v>
      </c>
      <c r="B28" s="7" t="s">
        <v>50</v>
      </c>
      <c r="C28" s="7" t="s">
        <v>51</v>
      </c>
      <c r="D28" s="186"/>
      <c r="E28" s="186"/>
      <c r="F28" s="186"/>
      <c r="G28" s="186"/>
      <c r="H28" s="186"/>
      <c r="I28" s="186"/>
      <c r="J28" s="186"/>
      <c r="K28" s="186"/>
    </row>
    <row r="29" spans="1:12" hidden="1" x14ac:dyDescent="0.25">
      <c r="A29" s="6">
        <v>22</v>
      </c>
      <c r="B29" s="7" t="s">
        <v>52</v>
      </c>
      <c r="C29" s="7" t="s">
        <v>52</v>
      </c>
      <c r="D29" s="8"/>
      <c r="E29" s="8"/>
      <c r="F29" s="8"/>
      <c r="G29" s="8"/>
      <c r="H29" s="30" t="e">
        <f>IF(F30&lt;&gt;0,"DE PESOS M/CTE",IF(C3=1,"PESO M/CTE","PESOS M/CTE"))</f>
        <v>#REF!</v>
      </c>
      <c r="I29" s="8"/>
      <c r="J29" s="8"/>
      <c r="K29" s="8"/>
    </row>
    <row r="30" spans="1:12" hidden="1" x14ac:dyDescent="0.25">
      <c r="A30" s="6">
        <v>23</v>
      </c>
      <c r="B30" s="7" t="s">
        <v>53</v>
      </c>
      <c r="C30" s="7" t="s">
        <v>53</v>
      </c>
      <c r="D30" s="8"/>
      <c r="E30" s="31" t="e">
        <f>C3/1000000</f>
        <v>#REF!</v>
      </c>
      <c r="F30" s="32" t="e">
        <f>IF(E30=INT(E30),"DE PESOS M/CTE",0)</f>
        <v>#REF!</v>
      </c>
      <c r="G30" s="8"/>
      <c r="H30" s="8"/>
      <c r="I30" s="8"/>
      <c r="J30" s="8"/>
      <c r="K30" s="8"/>
    </row>
    <row r="31" spans="1:12" hidden="1" x14ac:dyDescent="0.25">
      <c r="A31" s="6">
        <v>24</v>
      </c>
      <c r="B31" s="7" t="s">
        <v>54</v>
      </c>
      <c r="C31" s="7" t="s">
        <v>54</v>
      </c>
      <c r="D31" s="8"/>
      <c r="E31" s="8"/>
      <c r="F31" s="8"/>
      <c r="G31" s="8"/>
      <c r="H31" s="8"/>
      <c r="I31" s="8"/>
      <c r="J31" s="8"/>
      <c r="K31" s="8"/>
    </row>
    <row r="32" spans="1:12" hidden="1" x14ac:dyDescent="0.25">
      <c r="A32" s="6">
        <v>25</v>
      </c>
      <c r="B32" s="7" t="s">
        <v>55</v>
      </c>
      <c r="C32" s="7" t="s">
        <v>55</v>
      </c>
      <c r="D32" s="8"/>
      <c r="E32" s="8"/>
      <c r="F32" s="8"/>
      <c r="G32" s="8"/>
      <c r="H32" s="8"/>
      <c r="I32" s="8"/>
      <c r="J32" s="8"/>
      <c r="K32" s="8"/>
    </row>
    <row r="33" spans="1:11" hidden="1" x14ac:dyDescent="0.25">
      <c r="A33" s="6">
        <v>26</v>
      </c>
      <c r="B33" s="7" t="s">
        <v>56</v>
      </c>
      <c r="C33" s="7" t="s">
        <v>56</v>
      </c>
      <c r="D33" s="8"/>
      <c r="E33" s="8"/>
      <c r="F33" s="8"/>
      <c r="G33" s="8"/>
      <c r="H33" s="8"/>
      <c r="I33" s="8"/>
      <c r="J33" s="8"/>
      <c r="K33" s="8"/>
    </row>
    <row r="34" spans="1:11" hidden="1" x14ac:dyDescent="0.25">
      <c r="A34" s="6">
        <v>27</v>
      </c>
      <c r="B34" s="7" t="s">
        <v>57</v>
      </c>
      <c r="C34" s="7" t="s">
        <v>57</v>
      </c>
      <c r="D34" s="8"/>
      <c r="E34" s="8"/>
      <c r="F34" s="8"/>
      <c r="G34" s="8"/>
      <c r="H34" s="8"/>
      <c r="I34" s="8"/>
      <c r="J34" s="8"/>
      <c r="K34" s="8"/>
    </row>
    <row r="35" spans="1:11" hidden="1" x14ac:dyDescent="0.25">
      <c r="A35" s="6">
        <v>28</v>
      </c>
      <c r="B35" s="7" t="s">
        <v>58</v>
      </c>
      <c r="C35" s="7" t="s">
        <v>58</v>
      </c>
      <c r="D35" s="8"/>
      <c r="E35" s="8"/>
      <c r="F35" s="8"/>
      <c r="G35" s="8"/>
      <c r="H35" s="8"/>
      <c r="I35" s="8"/>
      <c r="J35" s="8"/>
      <c r="K35" s="8"/>
    </row>
    <row r="36" spans="1:11" hidden="1" x14ac:dyDescent="0.25">
      <c r="A36" s="6">
        <v>29</v>
      </c>
      <c r="B36" s="7" t="s">
        <v>59</v>
      </c>
      <c r="C36" s="7" t="s">
        <v>59</v>
      </c>
      <c r="D36" s="8"/>
      <c r="E36" s="8"/>
      <c r="F36" s="8"/>
      <c r="G36" s="8"/>
      <c r="H36" s="8"/>
      <c r="I36" s="8"/>
      <c r="J36" s="8"/>
      <c r="K36" s="8"/>
    </row>
    <row r="37" spans="1:11" hidden="1" x14ac:dyDescent="0.25">
      <c r="A37" s="6">
        <v>30</v>
      </c>
      <c r="B37" s="7" t="s">
        <v>60</v>
      </c>
      <c r="C37" s="7" t="s">
        <v>60</v>
      </c>
      <c r="D37" s="8"/>
      <c r="E37" s="8"/>
      <c r="F37" s="8"/>
      <c r="G37" s="8"/>
      <c r="H37" s="8"/>
      <c r="I37" s="8"/>
      <c r="J37" s="8"/>
      <c r="K37" s="8"/>
    </row>
    <row r="38" spans="1:11" hidden="1" x14ac:dyDescent="0.25">
      <c r="A38" s="6">
        <v>40</v>
      </c>
      <c r="B38" s="7" t="s">
        <v>61</v>
      </c>
      <c r="C38" s="7" t="s">
        <v>61</v>
      </c>
      <c r="D38" s="8"/>
      <c r="E38" s="8"/>
      <c r="F38" s="8"/>
      <c r="G38" s="8"/>
      <c r="H38" s="8"/>
      <c r="I38" s="8"/>
      <c r="J38" s="8"/>
      <c r="K38" s="8"/>
    </row>
    <row r="39" spans="1:11" hidden="1" x14ac:dyDescent="0.25">
      <c r="A39" s="6">
        <v>50</v>
      </c>
      <c r="B39" s="7" t="s">
        <v>62</v>
      </c>
      <c r="C39" s="7" t="s">
        <v>62</v>
      </c>
      <c r="D39" s="8"/>
      <c r="E39" s="8"/>
      <c r="F39" s="8"/>
      <c r="G39" s="8"/>
      <c r="H39" s="8"/>
      <c r="I39" s="8"/>
      <c r="J39" s="8"/>
      <c r="K39" s="8"/>
    </row>
    <row r="40" spans="1:11" hidden="1" x14ac:dyDescent="0.25">
      <c r="A40" s="6">
        <v>60</v>
      </c>
      <c r="B40" s="7" t="s">
        <v>63</v>
      </c>
      <c r="C40" s="7" t="s">
        <v>63</v>
      </c>
      <c r="D40" s="8"/>
      <c r="E40" s="8"/>
      <c r="F40" s="8"/>
      <c r="G40" s="8"/>
      <c r="H40" s="8"/>
      <c r="I40" s="8"/>
      <c r="J40" s="8"/>
      <c r="K40" s="8"/>
    </row>
    <row r="41" spans="1:11" hidden="1" x14ac:dyDescent="0.25">
      <c r="A41" s="6">
        <v>70</v>
      </c>
      <c r="B41" s="7" t="s">
        <v>64</v>
      </c>
      <c r="C41" s="7" t="s">
        <v>64</v>
      </c>
      <c r="D41" s="8"/>
      <c r="E41" s="8"/>
      <c r="F41" s="8"/>
      <c r="G41" s="8"/>
      <c r="H41" s="8"/>
      <c r="I41" s="8"/>
      <c r="J41" s="8"/>
      <c r="K41" s="8"/>
    </row>
    <row r="42" spans="1:11" hidden="1" x14ac:dyDescent="0.25">
      <c r="A42" s="6">
        <v>80</v>
      </c>
      <c r="B42" s="7" t="s">
        <v>65</v>
      </c>
      <c r="C42" s="7" t="s">
        <v>65</v>
      </c>
      <c r="D42" s="8"/>
      <c r="E42" s="8"/>
      <c r="F42" s="8"/>
      <c r="G42" s="8"/>
      <c r="H42" s="8"/>
      <c r="I42" s="8"/>
      <c r="J42" s="8"/>
      <c r="K42" s="8"/>
    </row>
    <row r="43" spans="1:11" hidden="1" x14ac:dyDescent="0.25">
      <c r="A43" s="6">
        <v>90</v>
      </c>
      <c r="B43" s="7" t="s">
        <v>66</v>
      </c>
      <c r="C43" s="7" t="s">
        <v>66</v>
      </c>
      <c r="D43" s="8"/>
      <c r="E43" s="8"/>
      <c r="F43" s="8"/>
      <c r="G43" s="8"/>
      <c r="H43" s="8"/>
      <c r="I43" s="8"/>
      <c r="J43" s="8"/>
      <c r="K43" s="8"/>
    </row>
    <row r="44" spans="1:11" hidden="1" x14ac:dyDescent="0.25">
      <c r="A44" s="6">
        <v>100</v>
      </c>
      <c r="B44" s="7" t="s">
        <v>67</v>
      </c>
      <c r="C44" s="7" t="s">
        <v>68</v>
      </c>
      <c r="D44" s="8"/>
      <c r="E44" s="8"/>
      <c r="F44" s="8"/>
      <c r="G44" s="8"/>
      <c r="H44" s="8"/>
      <c r="I44" s="8"/>
      <c r="J44" s="8"/>
      <c r="K44" s="8"/>
    </row>
    <row r="45" spans="1:11" hidden="1" x14ac:dyDescent="0.25">
      <c r="A45" s="6">
        <v>200</v>
      </c>
      <c r="B45" s="7" t="s">
        <v>69</v>
      </c>
      <c r="C45" s="7" t="s">
        <v>69</v>
      </c>
      <c r="D45" s="8"/>
      <c r="E45" s="8"/>
      <c r="F45" s="8"/>
      <c r="G45" s="8"/>
      <c r="H45" s="8"/>
      <c r="I45" s="8"/>
      <c r="J45" s="8"/>
      <c r="K45" s="8"/>
    </row>
    <row r="46" spans="1:11" hidden="1" x14ac:dyDescent="0.25">
      <c r="A46" s="6">
        <v>300</v>
      </c>
      <c r="B46" s="7" t="s">
        <v>70</v>
      </c>
      <c r="C46" s="7" t="s">
        <v>70</v>
      </c>
      <c r="D46" s="8"/>
      <c r="E46" s="8"/>
      <c r="F46" s="8"/>
      <c r="G46" s="8"/>
      <c r="H46" s="8"/>
      <c r="I46" s="8"/>
      <c r="J46" s="8"/>
      <c r="K46" s="8"/>
    </row>
    <row r="47" spans="1:11" hidden="1" x14ac:dyDescent="0.25">
      <c r="A47" s="6">
        <v>400</v>
      </c>
      <c r="B47" s="7" t="s">
        <v>71</v>
      </c>
      <c r="C47" s="7" t="s">
        <v>71</v>
      </c>
      <c r="D47" s="8"/>
      <c r="E47" s="8"/>
      <c r="F47" s="8"/>
      <c r="G47" s="8"/>
      <c r="H47" s="8"/>
      <c r="I47" s="8"/>
      <c r="J47" s="8"/>
      <c r="K47" s="8"/>
    </row>
    <row r="48" spans="1:11" hidden="1" x14ac:dyDescent="0.25">
      <c r="A48" s="6">
        <v>500</v>
      </c>
      <c r="B48" s="7" t="s">
        <v>72</v>
      </c>
      <c r="C48" s="7" t="s">
        <v>72</v>
      </c>
      <c r="D48" s="8"/>
      <c r="E48" s="8"/>
      <c r="F48" s="8"/>
      <c r="G48" s="8"/>
      <c r="H48" s="8"/>
      <c r="I48" s="8"/>
      <c r="J48" s="8"/>
      <c r="K48" s="8"/>
    </row>
    <row r="49" spans="1:11" hidden="1" x14ac:dyDescent="0.25">
      <c r="A49" s="6">
        <v>600</v>
      </c>
      <c r="B49" s="7" t="s">
        <v>73</v>
      </c>
      <c r="C49" s="7" t="s">
        <v>73</v>
      </c>
      <c r="D49" s="8"/>
      <c r="E49" s="8"/>
      <c r="F49" s="8"/>
      <c r="G49" s="8"/>
      <c r="H49" s="8"/>
      <c r="I49" s="8"/>
      <c r="J49" s="8"/>
      <c r="K49" s="8"/>
    </row>
    <row r="50" spans="1:11" hidden="1" x14ac:dyDescent="0.25">
      <c r="A50" s="6">
        <v>700</v>
      </c>
      <c r="B50" s="7" t="s">
        <v>74</v>
      </c>
      <c r="C50" s="7" t="s">
        <v>74</v>
      </c>
      <c r="D50" s="8"/>
      <c r="E50" s="8"/>
      <c r="F50" s="8"/>
      <c r="G50" s="8"/>
      <c r="H50" s="8"/>
      <c r="I50" s="8"/>
      <c r="J50" s="8"/>
      <c r="K50" s="8"/>
    </row>
    <row r="51" spans="1:11" hidden="1" x14ac:dyDescent="0.25">
      <c r="A51" s="6">
        <v>800</v>
      </c>
      <c r="B51" s="7" t="s">
        <v>75</v>
      </c>
      <c r="C51" s="7" t="s">
        <v>75</v>
      </c>
      <c r="D51" s="8"/>
      <c r="E51" s="8"/>
      <c r="F51" s="8"/>
      <c r="G51" s="8"/>
      <c r="H51" s="8"/>
      <c r="I51" s="8"/>
      <c r="J51" s="8"/>
      <c r="K51" s="8"/>
    </row>
    <row r="52" spans="1:11" hidden="1" x14ac:dyDescent="0.25">
      <c r="A52" s="6">
        <v>900</v>
      </c>
      <c r="B52" s="7" t="s">
        <v>76</v>
      </c>
      <c r="C52" s="7" t="s">
        <v>76</v>
      </c>
      <c r="D52" s="8"/>
      <c r="E52" s="8"/>
      <c r="F52" s="8"/>
      <c r="G52" s="8"/>
      <c r="H52" s="8"/>
      <c r="I52" s="8"/>
      <c r="J52" s="8"/>
      <c r="K52" s="8"/>
    </row>
    <row r="53" spans="1:11" hidden="1" x14ac:dyDescent="0.25">
      <c r="A53" s="33"/>
      <c r="B53" s="34"/>
      <c r="C53" s="34"/>
      <c r="D53" s="8"/>
      <c r="E53" s="8"/>
      <c r="F53" s="8"/>
      <c r="G53" s="8"/>
      <c r="H53" s="8"/>
      <c r="I53" s="8"/>
      <c r="J53" s="8"/>
      <c r="K53" s="8"/>
    </row>
    <row r="54" spans="1:11" hidden="1" x14ac:dyDescent="0.25">
      <c r="A54" s="35"/>
      <c r="B54" s="35"/>
      <c r="C54" s="35"/>
      <c r="D54" s="35"/>
      <c r="E54" s="35"/>
      <c r="F54" s="35"/>
      <c r="G54" s="35"/>
      <c r="H54" s="35"/>
      <c r="I54" s="35"/>
      <c r="J54" s="35"/>
      <c r="K54" s="35"/>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PPTO IPIALES</vt:lpstr>
      <vt:lpstr>CONVER.#.LETRA</vt:lpstr>
      <vt:lpstr>'PPTO IPIALES'!Área_de_impresión</vt:lpstr>
      <vt:lpstr>'PPTO IPIALES'!Títulos_a_imprimir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Solanyi Robles Joya</cp:lastModifiedBy>
  <cp:lastPrinted>2020-10-30T21:06:30Z</cp:lastPrinted>
  <dcterms:created xsi:type="dcterms:W3CDTF">1996-11-27T10:00:04Z</dcterms:created>
  <dcterms:modified xsi:type="dcterms:W3CDTF">2020-10-31T01:45:55Z</dcterms:modified>
</cp:coreProperties>
</file>