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mc:AlternateContent xmlns:mc="http://schemas.openxmlformats.org/markup-compatibility/2006">
    <mc:Choice Requires="x15">
      <x15ac:absPath xmlns:x15ac="http://schemas.microsoft.com/office/spreadsheetml/2010/11/ac" url="https://gobiernobogota-my.sharepoint.com/personal/essy_arevalo_gobiernobogota_gov_co/Documents/2025/FORMULACIONES/LICENCIAS ADOBE/15-12-2025/"/>
    </mc:Choice>
  </mc:AlternateContent>
  <xr:revisionPtr revIDLastSave="0" documentId="8_{4298FF8D-C232-4B6B-A054-A3EF6808E3A4}" xr6:coauthVersionLast="47" xr6:coauthVersionMax="47" xr10:uidLastSave="{00000000-0000-0000-0000-000000000000}"/>
  <bookViews>
    <workbookView xWindow="-120" yWindow="-120" windowWidth="20730" windowHeight="11040" tabRatio="900" firstSheet="4" activeTab="4" xr2:uid="{00000000-000D-0000-FFFF-FFFF00000000}"/>
  </bookViews>
  <sheets>
    <sheet name="CONTEXTO" sheetId="16" state="hidden" r:id="rId1"/>
    <sheet name="IDENTIFICACION Y ANALISIS" sheetId="2" state="hidden" r:id="rId2"/>
    <sheet name="EVALUACION CON CONTROLES" sheetId="15" state="hidden" r:id="rId3"/>
    <sheet name="EVALUACION" sheetId="11" state="hidden" r:id="rId4"/>
    <sheet name="ASIGNACION Y TRATAMIENTO" sheetId="6" r:id="rId5"/>
  </sheets>
  <definedNames>
    <definedName name="_xlnm._FilterDatabase" localSheetId="4" hidden="1">'ASIGNACION Y TRATAMIENTO'!#REF!</definedName>
    <definedName name="_xlnm.Print_Area" localSheetId="4">'ASIGNACION Y TRATAMIENTO'!$B$2:$X$34</definedName>
    <definedName name="_xlnm.Print_Area" localSheetId="0">CONTEXTO!$B$2:$F$19</definedName>
    <definedName name="_xlnm.Print_Area" localSheetId="3">EVALUACION!$B$2:$L$54</definedName>
    <definedName name="_xlnm.Print_Area" localSheetId="2">'EVALUACION CON CONTROLES'!$B$2:$R$46</definedName>
    <definedName name="_xlnm.Print_Area" localSheetId="1">'IDENTIFICACION Y ANALISIS'!$B$2:$F$67</definedName>
    <definedName name="contratación">'IDENTIFICACION Y ANALISIS'!$B$39:$B$43</definedName>
    <definedName name="ejecución">'IDENTIFICACION Y ANALISIS'!$B$45:$B$67</definedName>
    <definedName name="OPCIONES">'ASIGNACION Y TRATAMIENTO'!$B$38:$B$40</definedName>
    <definedName name="planeación">'IDENTIFICACION Y ANALISIS'!$B$19:$B$29</definedName>
    <definedName name="selección">'IDENTIFICACION Y ANALISIS'!$B$31:$B$37</definedName>
    <definedName name="_xlnm.Print_Titles" localSheetId="4">'ASIGNACION Y TRATAMIENTO'!$2:$5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1" i="6" l="1"/>
  <c r="K25" i="15" l="1"/>
  <c r="L25" i="15" s="1"/>
  <c r="B25" i="15"/>
  <c r="K26" i="11"/>
  <c r="L26" i="11"/>
  <c r="C26" i="11"/>
  <c r="C25" i="15" s="1"/>
  <c r="K16" i="15"/>
  <c r="L16" i="15" s="1"/>
  <c r="K17" i="11"/>
  <c r="L17" i="11" s="1"/>
  <c r="K18" i="11"/>
  <c r="L18" i="11" s="1"/>
  <c r="W16" i="6" l="1"/>
  <c r="T16" i="6"/>
  <c r="C16" i="6"/>
  <c r="H12" i="6"/>
  <c r="I12" i="6"/>
  <c r="H13" i="6"/>
  <c r="I13" i="6"/>
  <c r="H14" i="6"/>
  <c r="I14" i="6"/>
  <c r="H15" i="6"/>
  <c r="I15" i="6"/>
  <c r="H16" i="6"/>
  <c r="I16" i="6"/>
  <c r="C21" i="15"/>
  <c r="C22" i="15"/>
  <c r="C23" i="15"/>
  <c r="C24" i="15"/>
  <c r="C26" i="15"/>
  <c r="B22" i="15"/>
  <c r="I22" i="15"/>
  <c r="J22" i="15"/>
  <c r="B23" i="15"/>
  <c r="I23" i="15"/>
  <c r="J23" i="15"/>
  <c r="B24" i="15"/>
  <c r="I24" i="15"/>
  <c r="O16" i="6" s="1"/>
  <c r="J24" i="15"/>
  <c r="P16" i="6" s="1"/>
  <c r="B21" i="15"/>
  <c r="K23" i="11"/>
  <c r="K24" i="11"/>
  <c r="L24" i="11" s="1"/>
  <c r="K25" i="11"/>
  <c r="L25" i="11" s="1"/>
  <c r="K16" i="6" s="1"/>
  <c r="K23" i="15" l="1"/>
  <c r="L23" i="15" s="1"/>
  <c r="L23" i="11"/>
  <c r="K22" i="15"/>
  <c r="K24" i="15"/>
  <c r="J16" i="6"/>
  <c r="S15" i="6"/>
  <c r="T15" i="6"/>
  <c r="W15" i="6"/>
  <c r="I21" i="15"/>
  <c r="O15" i="6" s="1"/>
  <c r="J21" i="15"/>
  <c r="P15" i="6" s="1"/>
  <c r="T13" i="6"/>
  <c r="S14" i="6"/>
  <c r="T14" i="6"/>
  <c r="I26" i="15"/>
  <c r="J26" i="15"/>
  <c r="B26" i="15"/>
  <c r="K27" i="11"/>
  <c r="L27" i="11"/>
  <c r="K22" i="11"/>
  <c r="J15" i="6" s="1"/>
  <c r="L24" i="15" l="1"/>
  <c r="Q16" i="6"/>
  <c r="L22" i="15"/>
  <c r="L22" i="11"/>
  <c r="K21" i="15"/>
  <c r="K26" i="15"/>
  <c r="Q15" i="6" l="1"/>
  <c r="L21" i="15"/>
  <c r="R15" i="6" s="1"/>
  <c r="L26" i="15"/>
  <c r="I17" i="15"/>
  <c r="J17" i="15"/>
  <c r="P11" i="6" s="1"/>
  <c r="C11" i="6"/>
  <c r="J11" i="6"/>
  <c r="B18" i="15"/>
  <c r="D12" i="6" s="1"/>
  <c r="C18" i="15"/>
  <c r="I18" i="15"/>
  <c r="J18" i="15"/>
  <c r="P12" i="6" s="1"/>
  <c r="B19" i="15"/>
  <c r="D13" i="6" s="1"/>
  <c r="C19" i="15"/>
  <c r="I19" i="15"/>
  <c r="J19" i="15"/>
  <c r="P13" i="6" s="1"/>
  <c r="B20" i="15"/>
  <c r="D14" i="6" s="1"/>
  <c r="C20" i="15"/>
  <c r="I20" i="15"/>
  <c r="O14" i="6" s="1"/>
  <c r="J20" i="15"/>
  <c r="P14" i="6" s="1"/>
  <c r="B6" i="15"/>
  <c r="K21" i="11"/>
  <c r="J14" i="6" s="1"/>
  <c r="K20" i="11"/>
  <c r="J13" i="6" s="1"/>
  <c r="K19" i="11"/>
  <c r="J12" i="6" s="1"/>
  <c r="B17" i="15"/>
  <c r="D11" i="6" s="1"/>
  <c r="U11" i="6"/>
  <c r="T11" i="6"/>
  <c r="N11" i="6"/>
  <c r="I11" i="6"/>
  <c r="H11" i="6"/>
  <c r="F11" i="6" l="1"/>
  <c r="E11" i="6"/>
  <c r="L19" i="11"/>
  <c r="K12" i="6" s="1"/>
  <c r="L20" i="11"/>
  <c r="L21" i="11"/>
  <c r="K14" i="6" s="1"/>
  <c r="K20" i="15"/>
  <c r="Q14" i="6" s="1"/>
  <c r="K19" i="15"/>
  <c r="Q13" i="6" s="1"/>
  <c r="K18" i="15"/>
  <c r="Q12" i="6" s="1"/>
  <c r="K17" i="15"/>
  <c r="K11" i="6"/>
  <c r="L19" i="15" l="1"/>
  <c r="R13" i="6" s="1"/>
  <c r="L18" i="15"/>
  <c r="L20" i="15"/>
  <c r="R14" i="6" s="1"/>
  <c r="Q11" i="6"/>
  <c r="L17" i="15"/>
  <c r="R11" i="6" s="1"/>
</calcChain>
</file>

<file path=xl/sharedStrings.xml><?xml version="1.0" encoding="utf-8"?>
<sst xmlns="http://schemas.openxmlformats.org/spreadsheetml/2006/main" count="538" uniqueCount="227">
  <si>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</si>
  <si>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</si>
  <si>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</si>
  <si>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</si>
  <si>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r>
      <t xml:space="preserve">Objeto del Proceso de Contratación: </t>
    </r>
    <r>
      <rPr>
        <b/>
        <sz val="12"/>
        <rFont val="Garamond"/>
        <family val="1"/>
      </rPr>
      <t>CONTRATAR A MONTO AGOTABLE LOS MANTENIMIENTOS PREVENTIVOS Y/O CORRECTIVOS DE LOS EQUIPOS QUE CONFORMAN LA INFRAESTRUCTURA TECNOLÓGICA O CUALQUIER ELEMENTO ELECTRÓNICO EXISTENTE Y/O DE PROPIEDAD DEL FONDO DE DESARROLLO LOCAL DE SUBA Y SUS SEDES, INCLUIDO EL SUMINISTRO, INSTALACIÓN Y PUESTA EN FUNCIONAMIENTO DE REPUESTOS (BOLSA DE REPUESTOS)</t>
    </r>
  </si>
  <si>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agentes internos (supervisores, funcionarios y demás usuarios).</t>
    </r>
    <r>
      <rPr>
        <b/>
        <sz val="12"/>
        <rFont val="Garamond"/>
        <family val="1"/>
      </rPr>
      <t xml:space="preserve"> </t>
    </r>
  </si>
  <si>
    <r>
      <t xml:space="preserve">Ciudadanía que se beneficia del Proceso de Contratación: </t>
    </r>
    <r>
      <rPr>
        <sz val="12"/>
        <rFont val="Garamond"/>
        <family val="1"/>
      </rPr>
      <t>Agentes internos (funcionarios, pasantes) y externos (contratistas, visitantes y usuarios externos en general)</t>
    </r>
  </si>
  <si>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r>
  </si>
  <si>
    <r>
      <t>Suficiencia del presupuesto oficial del Proceso de Contratación:</t>
    </r>
    <r>
      <rPr>
        <sz val="12"/>
        <rFont val="Garamond"/>
        <family val="1"/>
      </rPr>
      <t xml:space="preserve"> De acuerdo al Plan Anual de Adquisiciones se deben estimar los recursos necesarios para el desarrollo del proceso de la contratación, el cual tendrá el soporte presupuestal suficiente para su desarrollo.</t>
    </r>
  </si>
  <si>
    <r>
      <t xml:space="preserve">Condiciones geográficas y de acceso del lugar en el cual se debe cumplir el objeto del Proceso de Contratación: </t>
    </r>
    <r>
      <rPr>
        <sz val="12"/>
        <rFont val="Garamond"/>
        <family val="1"/>
      </rPr>
      <t>El suministro, obra o servicio se prestará principalmente en las Sedes de la Entidad, o en el lugar indicado en los estudios previos del proceso.</t>
    </r>
  </si>
  <si>
    <r>
      <t xml:space="preserve">Entorno socio ambiental: </t>
    </r>
    <r>
      <rPr>
        <i/>
        <sz val="12"/>
        <rFont val="Garamond"/>
        <family val="1"/>
      </rPr>
      <t>Si aplican</t>
    </r>
  </si>
  <si>
    <r>
      <t xml:space="preserve">Condiciones políticas: </t>
    </r>
    <r>
      <rPr>
        <i/>
        <sz val="12"/>
        <rFont val="Garamond"/>
        <family val="1"/>
      </rPr>
      <t>Si aplican</t>
    </r>
  </si>
  <si>
    <t>Factores ambientales.</t>
  </si>
  <si>
    <r>
      <t xml:space="preserve">Sector del objeto del Proceso de Contratación y su mercado: </t>
    </r>
    <r>
      <rPr>
        <sz val="12"/>
        <rFont val="Garamond"/>
        <family val="1"/>
      </rPr>
      <t>sector terciario</t>
    </r>
  </si>
  <si>
    <t xml:space="preserve">Normativa aplicable al objeto del Proceso de Contratación.
</t>
  </si>
  <si>
    <t>Experiencia propia y de otras Entidades Estatales en Procesos de Contratación del mismo tipo.</t>
  </si>
  <si>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</si>
  <si>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</si>
  <si>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</si>
  <si>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</si>
  <si>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</si>
  <si>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</si>
  <si>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</si>
  <si>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</si>
  <si>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</si>
  <si>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</si>
  <si>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modalidad de contratación</t>
  </si>
  <si>
    <t>Operacionales</t>
  </si>
  <si>
    <t xml:space="preserve">Requisitos habilitantes inapropiados para el proceso de selección </t>
  </si>
  <si>
    <t>Inadecuado análisis económico estimativo del valor del contrato</t>
  </si>
  <si>
    <t>Especifico</t>
  </si>
  <si>
    <t>Interno</t>
  </si>
  <si>
    <t>Economicos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</si>
  <si>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</si>
  <si>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</si>
  <si>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</si>
  <si>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</si>
  <si>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</si>
  <si>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</si>
  <si>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</si>
  <si>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</si>
  <si>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SELECCIÓN</t>
  </si>
  <si>
    <t>Inadecuada evaluación de las ofertas y/o verificación de requisitos habilitantes</t>
  </si>
  <si>
    <t>Declaratoria de desierto del Proceso de selección</t>
  </si>
  <si>
    <t>General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</si>
  <si>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</si>
  <si>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</si>
  <si>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</si>
  <si>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Confabulacion de los proponentes (Colusión)</t>
  </si>
  <si>
    <t>Selección de ofertas con precios  artificialmente bajos.</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</si>
  <si>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</si>
  <si>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</si>
  <si>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</si>
  <si>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</si>
  <si>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</si>
  <si>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</si>
  <si>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Cambio de precios en factores de producción.</t>
  </si>
  <si>
    <t>Factores políticos o macroeconómicos.</t>
  </si>
  <si>
    <t>Sociales o Políticos</t>
  </si>
  <si>
    <t>Incumplimiento del contratista en cuanto a las obligaciones, cantidad y/o calidad de los bienes a entregar y/o ejecución oportuna del objeto a contratar.</t>
  </si>
  <si>
    <t>Externo</t>
  </si>
  <si>
    <t>Variación de los precios del mercado</t>
  </si>
  <si>
    <t>Repuestos en mal estado o que no cumplan con los estandares de calidad requeridos</t>
  </si>
  <si>
    <t>Suspensión del contrato por causas de fuerza mayor, caso fortuito y pandemias</t>
  </si>
  <si>
    <t>Defectos en los equipos, posterior al mantenimiento preventivo y/o correctivo.</t>
  </si>
  <si>
    <t>Daños a los equipos objeto de mantenimiento y/o otros bienes</t>
  </si>
  <si>
    <t>Imposición de nuevos tributos</t>
  </si>
  <si>
    <t>Regulatorios</t>
  </si>
  <si>
    <t>Imposición de nuevos trámites o permisos</t>
  </si>
  <si>
    <t>Cambios en el marco regulatorio o normatividad aplicable al proyecto.</t>
  </si>
  <si>
    <t>Variación de tasas o tarifas</t>
  </si>
  <si>
    <t>Financieros</t>
  </si>
  <si>
    <t>Demora en el inicio previsto de los mantenimientos</t>
  </si>
  <si>
    <t>Baja disponibilidad de repuestos en el mercado</t>
  </si>
  <si>
    <t>Programación de obra</t>
  </si>
  <si>
    <t>Calidad  de  las  obras</t>
  </si>
  <si>
    <t>Nuevos desarrollos técnologicos o estandares que influyen en la ejecución del contrato</t>
  </si>
  <si>
    <t>Técnologicos</t>
  </si>
  <si>
    <t>Obsolecencia técnologica</t>
  </si>
  <si>
    <t>Riesgo   geológico</t>
  </si>
  <si>
    <t>De la naturaleza</t>
  </si>
  <si>
    <t>Eventos naturales tales como lluvias, inundaciones y sequias entre otros</t>
  </si>
  <si>
    <t>Incumplimiento derivado del trámite de los permisos con autoridades ambientales, la obtención de los mismos, paz y salvos</t>
  </si>
  <si>
    <t>Ambientales</t>
  </si>
  <si>
    <t>Estatal</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</si>
  <si>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</si>
  <si>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</si>
  <si>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</si>
  <si>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ETAPA</t>
  </si>
  <si>
    <t>Descripción (Que puede pasar y, cómo puede ocurrir)</t>
  </si>
  <si>
    <t>Tratamiento/Controles a ser implementados</t>
  </si>
  <si>
    <t>Probabilidad de Ocurrencia</t>
  </si>
  <si>
    <t>Impacto</t>
  </si>
  <si>
    <t>Calificación Total</t>
  </si>
  <si>
    <t>Prioridad</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</si>
  <si>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</si>
  <si>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</si>
  <si>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</si>
  <si>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</si>
  <si>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</si>
  <si>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</si>
  <si>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1. Durante la etapa de diseño del proceso el formulación del área responable y el área de contratos debrá revisar los documentos del proceso, haciendo énfasis en que los requisitos habilitantes estén acorde al objeto a contratar y no se planteen exigencias inalcanzables o muy restrictivas,  ediante la coparqación con procesos similares de otras etidades.
2. Durante la etapa de recepción de ofertas el comité evaluador deberá realizar un analisis y consideración de las observaciones presentadas por los posibles interesados en la etapa del proyecto de pliegos y prepliego de condiciones definitivos, mediante reuniones del comite evaluador.</t>
  </si>
  <si>
    <t>NO</t>
  </si>
  <si>
    <t>Formuladores y
Comité de
Contratación</t>
  </si>
  <si>
    <t>Etapa de
planeación</t>
  </si>
  <si>
    <t>Al momento
de la
publicación
del proceso</t>
  </si>
  <si>
    <t>Revisión de
los requisitos
por parte del
comité de
contratación</t>
  </si>
  <si>
    <t>Acorde al cronogrma del proceso</t>
  </si>
  <si>
    <t>1. Verificación por parte del apoyo a la supervisión de cada uno de los item solicitados y entregados en evento a realizar 
2. El contratista deberá implementar medidas de seguimiento y evaluación de su personal (como realizar control de recorridos y rutinas del personal) para que ejerza sus labores de conformidad con los requisitos de la Entidad.</t>
  </si>
  <si>
    <t>Supervisor o Apoyo a la supervisión y contratista</t>
  </si>
  <si>
    <t>Inicio del contrato</t>
  </si>
  <si>
    <t>finalización del contrato</t>
  </si>
  <si>
    <t xml:space="preserve">Seguimiento al mercado </t>
  </si>
  <si>
    <t>Mensual</t>
  </si>
  <si>
    <t>Antes de comprar  nrepuesto se deberá realizar la aprobación de las fichas técnicas de los repuestos por parte de la ALS</t>
  </si>
  <si>
    <t xml:space="preserve">Cuando se realicen los mantenimiento preventivos </t>
  </si>
  <si>
    <t>Solicitud de las fichas técnicas de repuestos previo al mantenimiento</t>
  </si>
  <si>
    <t>Durante la etapa de diseño del proceso el formulación del área responable y el área de contratos debrá revisar los documentos del proceso, haciendo énfasis en que los requisitos habilitantes estén acorde al objeto a contratar y no se planteen exigencias inalcanzables o muy restrictivas,  ediante la coparqación con procesos similares de otras etidades.</t>
  </si>
  <si>
    <t>Seguimiento a la ejecucióm</t>
  </si>
  <si>
    <t>Cada que se realice un mantenimeinto se deberá hacer eguimiento y aprobación al mismo por parte del apoyo a la supervisión</t>
  </si>
  <si>
    <t>Seguimiento a la bitacora de intervención de equipos</t>
  </si>
  <si>
    <t>En caso de ocurrencia de un accidente, desastre natural, contingencia, y/o emergencia el contratista deberá contar e implementar un protocolo de continuidad del servicio en la entidad y a su vez la entidad deberá contar e aplicar las garantias de las pólizas, a´si como contar e impletar el protocolo de continuidad del servicio de la ALS</t>
  </si>
  <si>
    <t>1. En caso de ocurrencia de un accidente, desastre natural, contingencia, y/o emergencia el contratista deberá contar con e implementar un protocolo de continuidad del servicio en la entidad y a su vez la entidad deberá contar con y aplicar las garantias de las pólizas de los equipos y bienes que sean propiedad de la enidad
2. La alcaldia deberá asignar los computadores y demas equipos de la entidad a empleados y contratistas y hacer efectiva(s) la(s) cláusula(s) de estos equipos.</t>
  </si>
  <si>
    <t xml:space="preserve">Seguimiento por parte del Apoyo a la supervisión de los precios de mercado.
En caso de alza muy significativa de los precios de repuestos,  el contratista deberá buscar alternativas para subsabar el inconveniente, inclyendo cambio de equipos. </t>
  </si>
  <si>
    <t>Seguimiento permanente por parte del Apoyo a la supervisión  sobre avances tecnológicos</t>
  </si>
  <si>
    <t>1. Seguimiento permanente al comportamiento del mercado nacional e internacional por parte del apoyo a la supervisión del contrato
2. El contratista deberá contar con un listado de proveedores que permita contratar a precios rezonabes y frecer la catidad de productos requeridos.</t>
  </si>
  <si>
    <t>Categoria del Riesgo</t>
  </si>
  <si>
    <t>Impacto del Riesgo</t>
  </si>
  <si>
    <t>Probabilidad</t>
  </si>
  <si>
    <t>Catagoria</t>
  </si>
  <si>
    <t>Valoración</t>
  </si>
  <si>
    <t>Categoria</t>
  </si>
  <si>
    <t>Raro (puede ocurrir excepcionalmente)</t>
  </si>
  <si>
    <t>Insignificante</t>
  </si>
  <si>
    <t>Valoración del Riesgo</t>
  </si>
  <si>
    <t>Categoría</t>
  </si>
  <si>
    <t>Improbable (puede ocurrir ocasionalmente)</t>
  </si>
  <si>
    <t>Menor</t>
  </si>
  <si>
    <t xml:space="preserve">8, 9 y 10 </t>
  </si>
  <si>
    <t>Riesgo extremo</t>
  </si>
  <si>
    <t>Posible (puede ocurrir en cualquier momento futuro)</t>
  </si>
  <si>
    <t>Moderado</t>
  </si>
  <si>
    <t xml:space="preserve">6 y 7 </t>
  </si>
  <si>
    <t>Riesgo alto</t>
  </si>
  <si>
    <t>Probable (probablemente va a ocurrir)</t>
  </si>
  <si>
    <t>Mayor</t>
  </si>
  <si>
    <t>Riesgo medio</t>
  </si>
  <si>
    <t>Casi cierto (ocurre en la mayoria de circunstancias)</t>
  </si>
  <si>
    <t>Catastrófico</t>
  </si>
  <si>
    <t xml:space="preserve">2, 3 y 4 </t>
  </si>
  <si>
    <t>Riesgo bajo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</si>
  <si>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</si>
  <si>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</si>
  <si>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</si>
  <si>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</si>
  <si>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</si>
  <si>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</si>
  <si>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</si>
  <si>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</si>
  <si>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</si>
  <si>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</si>
  <si>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</si>
  <si>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</si>
  <si>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Objeto Contractual: CONTRATAR A MONTO AGOTABLE LOS MANTENIMIENTOS PREVENTIVOS Y/O CORRECTIVOS DE LOS EQUIPOS QUE CONFORMAN LA INFRAESTRUCTURA TECNOLÓGICA O CUALQUIER ELEMENTO ELECTRÓNICO EXISTENTE Y/O DE PROPIEDAD DEL FONDO DE DESARROLLO LOCAL DE SUBA Y SUS SEDES; INCLUIDO EL SUMINISTRO, INSTALACIÓN Y PUESTA EN FUNCIONAMIENTO DE REPUESTOS (BOLSA DE REPUESTOS)</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</si>
  <si>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</si>
  <si>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</si>
  <si>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</si>
  <si>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</si>
  <si>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</si>
  <si>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</si>
  <si>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</si>
  <si>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</si>
  <si>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Consecuencias de la ocurrencia del evento</t>
  </si>
  <si>
    <t>Incumplimiento en la satisfacción de las necesidades de la entidad. Incumplimiento de las metas propuestas por la entidad.</t>
  </si>
  <si>
    <t>Incumplimiento del objeto o de las obligaciones contractuales</t>
  </si>
  <si>
    <t>Reproceso de actividades que retrasan la ejecución del cronograma y entrega final</t>
  </si>
  <si>
    <t>Retraso en la ejecución del contrato</t>
  </si>
  <si>
    <t>Accidentes, desatres naturales, contingencias y/o emergencias presentados en las instalaciones de la entidad que afecten o dañene equipos objeto de mantenimiento y/o otros bienes</t>
  </si>
  <si>
    <t xml:space="preserve">interrupción total o parcial del funcionamiento de la Alcaldía Local de Suba - ALS. 
Interrupción en el trabajo algunos o todos los empleados y/o contratistas de la ALS. </t>
  </si>
  <si>
    <t xml:space="preserve">Aumento de costos asociados a la reparación y mantenimiento de equipos. </t>
  </si>
  <si>
    <t>Atraso, inclumplimiento del contrato</t>
  </si>
  <si>
    <t>Menor cantidad de mantenimientos preventivos y correctivos</t>
  </si>
  <si>
    <t>Monetaria</t>
  </si>
  <si>
    <t>Esta matriz es un documento anexo del Estudio Previo</t>
  </si>
  <si>
    <t>No</t>
  </si>
  <si>
    <t>Etapa</t>
  </si>
  <si>
    <t>Clase</t>
  </si>
  <si>
    <t>Fuente</t>
  </si>
  <si>
    <t>Calificación total</t>
  </si>
  <si>
    <t>¿A quien se le asigna?</t>
  </si>
  <si>
    <t>%</t>
  </si>
  <si>
    <t>CONTRATISTA Y SDG</t>
  </si>
  <si>
    <t>50% contratista; 50% ALSC</t>
  </si>
  <si>
    <t>SI</t>
  </si>
  <si>
    <t>CONTRATISTA</t>
  </si>
  <si>
    <t>SDG</t>
  </si>
  <si>
    <t xml:space="preserve">Categoria </t>
  </si>
  <si>
    <t>Objeto: COMPRA Y RENOVACIÓN DE LAS LICENCIAS DE LA SUITE ADOBE CREATIVE CLOUD, CON DESTINO AL FONDO DE DESARROLLO LOCAL DE SAN CRISTÓBAL, GARANTIZANDO LA CONTINUIDAD EN EL USO DE LAS HERRAMIENTAS TECNOLÓGICAS REQUERIDAS PARA EL DESARROLLO DE SUS FUNCIONES MISIONALES</t>
  </si>
  <si>
    <t xml:space="preserve">Seguimiento en la entrega del producto e instalación. </t>
  </si>
  <si>
    <t xml:space="preserve">Anual </t>
  </si>
  <si>
    <t>Riesgo de que el software no funcione correctamente en el entorno del cliente, afectando la productividad</t>
  </si>
  <si>
    <t>Problemas técnicos o incompatibilidad</t>
  </si>
  <si>
    <t xml:space="preserve">Validar la descripción del producto a adquirir, validación de los equipos a donde se instala la licencia. </t>
  </si>
  <si>
    <t>MEDIO</t>
  </si>
  <si>
    <t>ALTO</t>
  </si>
  <si>
    <t>Areá tecnica</t>
  </si>
  <si>
    <t xml:space="preserve">Al momneto de inciar la actualización de la licencia, y cada vez que exista una actualización  de la misma. </t>
  </si>
  <si>
    <t xml:space="preserve">Validando los códigos de licencaimiento y acceso a las plataformas sin ningun problema ni costo adicional. </t>
  </si>
  <si>
    <t xml:space="preserve">Bimestral. </t>
  </si>
  <si>
    <t>Incumplimiento en la entrega o soporte</t>
  </si>
  <si>
    <t>Riesgo de que el proveedor no cumpla con los tiempos o calidad del servicio pactado</t>
  </si>
  <si>
    <t>BAJO</t>
  </si>
  <si>
    <t xml:space="preserve">1. Incluir mecanismos de revisión interna antes de compartir información con Adobe o auditores externos.                    2.  Preparar estrategias para continuidad operativa en caso de fallos o retrasos                                                        </t>
  </si>
  <si>
    <t xml:space="preserve">Durante la ejecución del contrato. </t>
  </si>
  <si>
    <t xml:space="preserve">Finalización de la vigencia de la licencia. </t>
  </si>
  <si>
    <t xml:space="preserve">Seguimiento constante de soporte y actualizaciones. </t>
  </si>
  <si>
    <t xml:space="preserve">Cuándo se requiera. </t>
  </si>
  <si>
    <t>Falsa percepción de cumplimiento</t>
  </si>
  <si>
    <t>La complejidad del licenciamiento puede llevar a errores involuntarios, como compartir información no controlada con auditores</t>
  </si>
  <si>
    <t xml:space="preserve">No permitir el acceso a las plataformas, con contraseñas de la entidad, en un  soporte por parte del proveedor. </t>
  </si>
  <si>
    <t xml:space="preserve">Cuándo se requiera, llevar a cabo procesos de actualizacoión. </t>
  </si>
  <si>
    <t xml:space="preserve">Accidentes, desatres naturales, contingencias y/o emergencias presentados en las instalaciones de la entidad que afecten o dañene equipos en donde se encuentre instalada la licencia y sus respectivos codigos de acceso. </t>
  </si>
  <si>
    <t xml:space="preserve">Se debe instalar nuevamente el licenciamiento. </t>
  </si>
  <si>
    <t xml:space="preserve">Contar con la solución para volver a instalar el Software y dejarlo funcional, en los equipos que se tienne establecidos al interior del FDLSC. </t>
  </si>
  <si>
    <t xml:space="preserve">El contratista o proveedor, debe contar con las actualizaciones pertinentes para mantener funcional el software. </t>
  </si>
  <si>
    <t xml:space="preserve">Contar con los respectivos accesos a las plataformas, contraseñas y usuarios, permisos para llevar a cabo la actualización de la licencia. </t>
  </si>
  <si>
    <t>Cuándo se requiera necesario, actualizaciones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</si>
</sst>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b/>
      <sz val="12"/>
      <color rgb="FFFF0D0D"/>
      <name val="Garamond"/>
      <family val="1"/>
    </font>
    <font>
      <b/>
      <sz val="12"/>
      <color rgb="FFFF0000"/>
      <name val="Garamond"/>
      <family val="1"/>
    </font>
    <font>
      <sz val="10"/>
      <name val="Calibri"/>
      <family val="2"/>
      <scheme val="minor"/>
    </font>
    <font>
      <sz val="10"/>
      <name val="Calibri"/>
      <family val="2"/>
    </font>
    <font>
      <sz val="9"/>
      <name val="Calibri"/>
      <family val="2"/>
      <scheme val="minor"/>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77">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1">
    <xf numFmtId="0" fontId="0" fillId="0" borderId="0"/>
  </cellStyleXfs>
  <cellXfs count="343">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11" xfId="0" applyBorder="1" applyAlignment="1">
      <alignment horizontal="center"/>
    </xf>
    <xf numFmtId="0" fontId="9" fillId="0" borderId="0" xfId="0" applyFont="1"/>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11" fillId="0" borderId="0" xfId="0" applyFont="1"/>
    <xf numFmtId="0" fontId="0" fillId="0" borderId="0" xfId="0" applyAlignment="1">
      <alignment wrapText="1"/>
    </xf>
    <xf numFmtId="0" fontId="10" fillId="0" borderId="19" xfId="0" applyFont="1" applyBorder="1" applyAlignment="1">
      <alignment horizontal="center" vertical="center" wrapText="1"/>
    </xf>
    <xf numFmtId="0" fontId="7" fillId="0" borderId="43" xfId="0" applyFont="1" applyBorder="1"/>
    <xf numFmtId="0" fontId="7" fillId="0" borderId="43"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2" xfId="0" applyFont="1" applyBorder="1" applyAlignment="1">
      <alignment horizontal="center" vertical="center" wrapText="1"/>
    </xf>
    <xf numFmtId="0" fontId="15" fillId="2" borderId="32" xfId="0" applyFont="1" applyFill="1" applyBorder="1" applyAlignment="1">
      <alignment vertical="center" wrapText="1"/>
    </xf>
    <xf numFmtId="0" fontId="15" fillId="2" borderId="26" xfId="0" applyFont="1" applyFill="1" applyBorder="1" applyAlignment="1">
      <alignment horizontal="center" vertical="center" wrapText="1"/>
    </xf>
    <xf numFmtId="0" fontId="17" fillId="0" borderId="12" xfId="0" applyFont="1" applyBorder="1" applyAlignment="1">
      <alignment vertical="center"/>
    </xf>
    <xf numFmtId="0" fontId="17" fillId="0" borderId="5" xfId="0" applyFont="1" applyBorder="1" applyAlignment="1">
      <alignment vertical="center"/>
    </xf>
    <xf numFmtId="0" fontId="21" fillId="2" borderId="22" xfId="0" applyFont="1" applyFill="1" applyBorder="1" applyAlignment="1">
      <alignment vertical="center" wrapText="1"/>
    </xf>
    <xf numFmtId="0" fontId="21" fillId="0" borderId="22" xfId="0" applyFont="1" applyBorder="1"/>
    <xf numFmtId="0" fontId="18" fillId="2" borderId="13" xfId="0" applyFont="1" applyFill="1" applyBorder="1" applyAlignment="1">
      <alignment vertical="center" wrapText="1"/>
    </xf>
    <xf numFmtId="0" fontId="17" fillId="0" borderId="14" xfId="0" applyFont="1" applyBorder="1" applyAlignment="1">
      <alignment vertical="center"/>
    </xf>
    <xf numFmtId="0" fontId="17" fillId="0" borderId="6" xfId="0" applyFont="1" applyBorder="1" applyAlignment="1">
      <alignment vertical="center"/>
    </xf>
    <xf numFmtId="0" fontId="21" fillId="2" borderId="23" xfId="0" applyFont="1" applyFill="1" applyBorder="1" applyAlignment="1">
      <alignment vertical="center" wrapText="1"/>
    </xf>
    <xf numFmtId="0" fontId="21" fillId="0" borderId="23" xfId="0" applyFont="1" applyBorder="1"/>
    <xf numFmtId="0" fontId="18" fillId="2" borderId="15" xfId="0" applyFont="1" applyFill="1" applyBorder="1" applyAlignment="1">
      <alignment vertical="center" wrapText="1"/>
    </xf>
    <xf numFmtId="0" fontId="18" fillId="2" borderId="16" xfId="0" applyFont="1" applyFill="1" applyBorder="1" applyAlignment="1">
      <alignment vertical="center" wrapText="1"/>
    </xf>
    <xf numFmtId="0" fontId="17" fillId="0" borderId="17" xfId="0" applyFont="1" applyBorder="1" applyAlignment="1">
      <alignment vertical="center"/>
    </xf>
    <xf numFmtId="0" fontId="17" fillId="0" borderId="7" xfId="0" applyFont="1" applyBorder="1" applyAlignment="1">
      <alignment vertical="center"/>
    </xf>
    <xf numFmtId="0" fontId="21" fillId="0" borderId="24" xfId="0" applyFont="1" applyBorder="1"/>
    <xf numFmtId="0" fontId="18" fillId="2" borderId="18" xfId="0" applyFont="1" applyFill="1" applyBorder="1" applyAlignment="1">
      <alignment vertical="center" wrapText="1"/>
    </xf>
    <xf numFmtId="0" fontId="21" fillId="2" borderId="3" xfId="0" applyFont="1" applyFill="1" applyBorder="1" applyAlignment="1">
      <alignment vertical="center" wrapText="1"/>
    </xf>
    <xf numFmtId="0" fontId="18" fillId="2" borderId="19" xfId="0" applyFont="1" applyFill="1" applyBorder="1" applyAlignment="1">
      <alignment vertical="center" wrapText="1"/>
    </xf>
    <xf numFmtId="0" fontId="17" fillId="0" borderId="22" xfId="0" applyFont="1" applyBorder="1" applyAlignment="1">
      <alignment vertical="center"/>
    </xf>
    <xf numFmtId="0" fontId="17" fillId="0" borderId="23" xfId="0" applyFont="1" applyBorder="1" applyAlignment="1">
      <alignment vertical="center"/>
    </xf>
    <xf numFmtId="0" fontId="17" fillId="0" borderId="24" xfId="0" applyFont="1" applyBorder="1" applyAlignment="1">
      <alignment vertical="center"/>
    </xf>
    <xf numFmtId="0" fontId="21" fillId="2" borderId="24" xfId="0" applyFont="1" applyFill="1" applyBorder="1" applyAlignment="1">
      <alignment vertical="center" wrapText="1"/>
    </xf>
    <xf numFmtId="0" fontId="21" fillId="2" borderId="26" xfId="0" applyFont="1" applyFill="1" applyBorder="1" applyAlignment="1">
      <alignment vertical="center" wrapText="1"/>
    </xf>
    <xf numFmtId="0" fontId="18" fillId="2" borderId="20" xfId="0" applyFont="1" applyFill="1" applyBorder="1" applyAlignment="1">
      <alignment vertical="center" wrapText="1"/>
    </xf>
    <xf numFmtId="0" fontId="21" fillId="0" borderId="14" xfId="0" applyFont="1" applyBorder="1" applyAlignment="1">
      <alignment vertical="center"/>
    </xf>
    <xf numFmtId="0" fontId="21" fillId="0" borderId="26" xfId="0" applyFont="1" applyBorder="1" applyAlignment="1">
      <alignment vertical="center" wrapText="1"/>
    </xf>
    <xf numFmtId="0" fontId="18" fillId="0" borderId="20" xfId="0" applyFont="1" applyBorder="1" applyAlignment="1">
      <alignment vertical="center" wrapText="1"/>
    </xf>
    <xf numFmtId="0" fontId="18" fillId="0" borderId="13" xfId="0" applyFont="1" applyBorder="1" applyAlignment="1">
      <alignment vertical="center" wrapText="1"/>
    </xf>
    <xf numFmtId="0" fontId="18" fillId="0" borderId="15" xfId="0" applyFont="1" applyBorder="1" applyAlignment="1">
      <alignment vertical="center" wrapText="1"/>
    </xf>
    <xf numFmtId="0" fontId="17" fillId="0" borderId="27" xfId="0" applyFont="1" applyBorder="1" applyAlignment="1">
      <alignment vertical="center"/>
    </xf>
    <xf numFmtId="0" fontId="17" fillId="0" borderId="25" xfId="0" applyFont="1" applyBorder="1" applyAlignment="1">
      <alignment vertical="center"/>
    </xf>
    <xf numFmtId="0" fontId="21" fillId="2" borderId="25" xfId="0" applyFont="1" applyFill="1" applyBorder="1" applyAlignment="1">
      <alignment vertical="center" wrapText="1"/>
    </xf>
    <xf numFmtId="0" fontId="21" fillId="0" borderId="25" xfId="0" applyFont="1" applyBorder="1"/>
    <xf numFmtId="0" fontId="18" fillId="0" borderId="21" xfId="0" applyFont="1" applyBorder="1" applyAlignment="1">
      <alignment vertical="center" wrapText="1"/>
    </xf>
    <xf numFmtId="0" fontId="21" fillId="0" borderId="1" xfId="0" applyFont="1" applyBorder="1"/>
    <xf numFmtId="0" fontId="21" fillId="0" borderId="0" xfId="0" applyFont="1"/>
    <xf numFmtId="0" fontId="21" fillId="0" borderId="2" xfId="0" applyFont="1" applyBorder="1" applyAlignment="1">
      <alignment horizontal="center"/>
    </xf>
    <xf numFmtId="0" fontId="21" fillId="0" borderId="8" xfId="0" applyFont="1" applyBorder="1"/>
    <xf numFmtId="0" fontId="21" fillId="0" borderId="10" xfId="0" applyFont="1" applyBorder="1"/>
    <xf numFmtId="0" fontId="21" fillId="0" borderId="11" xfId="0" applyFont="1" applyBorder="1" applyAlignment="1">
      <alignment horizontal="center"/>
    </xf>
    <xf numFmtId="0" fontId="18" fillId="0" borderId="33" xfId="0" applyFont="1" applyBorder="1" applyAlignment="1">
      <alignment horizontal="left"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37" xfId="0" applyFont="1" applyBorder="1" applyAlignment="1">
      <alignment horizontal="center" vertical="center" wrapText="1"/>
    </xf>
    <xf numFmtId="0" fontId="18" fillId="0" borderId="35" xfId="0" applyFont="1" applyBorder="1" applyAlignment="1">
      <alignment horizontal="left" vertical="center" wrapText="1"/>
    </xf>
    <xf numFmtId="0" fontId="21" fillId="0" borderId="3" xfId="0" applyFont="1" applyBorder="1" applyAlignment="1">
      <alignment horizontal="left" vertical="center" wrapText="1"/>
    </xf>
    <xf numFmtId="0" fontId="18" fillId="0" borderId="19" xfId="0" applyFont="1" applyBorder="1" applyAlignment="1">
      <alignment horizontal="center" vertical="center" wrapText="1"/>
    </xf>
    <xf numFmtId="0" fontId="21" fillId="0" borderId="39" xfId="0" applyFont="1" applyBorder="1"/>
    <xf numFmtId="0" fontId="21" fillId="0" borderId="40" xfId="0" applyFont="1" applyBorder="1"/>
    <xf numFmtId="0" fontId="21" fillId="0" borderId="41" xfId="0" applyFont="1" applyBorder="1" applyAlignment="1">
      <alignment horizontal="center"/>
    </xf>
    <xf numFmtId="0" fontId="16" fillId="3" borderId="3" xfId="0" applyFont="1" applyFill="1" applyBorder="1" applyAlignment="1">
      <alignment horizontal="center" vertical="center" wrapText="1"/>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21" fillId="0" borderId="3" xfId="0" applyFont="1" applyBorder="1" applyAlignment="1">
      <alignment horizontal="center"/>
    </xf>
    <xf numFmtId="0" fontId="15" fillId="0" borderId="1" xfId="0" applyFont="1" applyBorder="1" applyAlignment="1">
      <alignment horizontal="right" vertical="center" textRotation="90"/>
    </xf>
    <xf numFmtId="0" fontId="21" fillId="0" borderId="0" xfId="0" applyFont="1" applyAlignment="1">
      <alignment horizontal="center" vertical="center" wrapText="1"/>
    </xf>
    <xf numFmtId="0" fontId="16" fillId="6" borderId="3" xfId="0" applyFont="1" applyFill="1" applyBorder="1" applyAlignment="1">
      <alignment horizontal="center" vertical="center"/>
    </xf>
    <xf numFmtId="0" fontId="16" fillId="6" borderId="28" xfId="0" applyFont="1" applyFill="1" applyBorder="1" applyAlignment="1">
      <alignment horizontal="center" vertical="center"/>
    </xf>
    <xf numFmtId="0" fontId="21" fillId="6" borderId="3" xfId="0" applyFont="1" applyFill="1" applyBorder="1" applyAlignment="1">
      <alignment horizontal="center"/>
    </xf>
    <xf numFmtId="0" fontId="21" fillId="0" borderId="4" xfId="0" applyFont="1" applyBorder="1" applyAlignment="1">
      <alignment horizontal="center" vertical="center" wrapText="1"/>
    </xf>
    <xf numFmtId="0" fontId="21" fillId="7" borderId="3" xfId="0" applyFont="1" applyFill="1" applyBorder="1" applyAlignment="1">
      <alignment horizontal="center" vertic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21" fillId="10" borderId="3" xfId="0" applyFont="1" applyFill="1" applyBorder="1" applyAlignment="1">
      <alignment horizontal="center" vertical="center"/>
    </xf>
    <xf numFmtId="0" fontId="16" fillId="6" borderId="3" xfId="0" applyFont="1" applyFill="1" applyBorder="1" applyAlignment="1">
      <alignment vertical="center"/>
    </xf>
    <xf numFmtId="0" fontId="21" fillId="0" borderId="3" xfId="0" applyFont="1" applyBorder="1" applyAlignment="1">
      <alignment vertical="center"/>
    </xf>
    <xf numFmtId="0" fontId="18" fillId="0" borderId="34" xfId="0" applyFont="1" applyBorder="1" applyAlignment="1">
      <alignment horizontal="center" vertical="center" wrapText="1"/>
    </xf>
    <xf numFmtId="0" fontId="18" fillId="0" borderId="35" xfId="0" applyFont="1" applyBorder="1" applyAlignment="1">
      <alignment horizontal="center" vertical="center" wrapText="1"/>
    </xf>
    <xf numFmtId="0" fontId="25" fillId="0" borderId="3" xfId="0" applyFont="1" applyBorder="1" applyAlignment="1">
      <alignment horizontal="center" vertical="center" wrapText="1"/>
    </xf>
    <xf numFmtId="0" fontId="16" fillId="0" borderId="0" xfId="0" applyFont="1" applyAlignment="1">
      <alignment horizontal="center"/>
    </xf>
    <xf numFmtId="0" fontId="21" fillId="0" borderId="9" xfId="0" applyFont="1" applyBorder="1" applyAlignment="1">
      <alignment vertical="center"/>
    </xf>
    <xf numFmtId="0" fontId="26" fillId="0" borderId="1" xfId="0" applyFont="1" applyBorder="1"/>
    <xf numFmtId="0" fontId="26" fillId="0" borderId="0" xfId="0" applyFont="1" applyAlignment="1">
      <alignment horizontal="center" vertical="center"/>
    </xf>
    <xf numFmtId="0" fontId="26" fillId="0" borderId="2" xfId="0" applyFont="1" applyBorder="1" applyAlignment="1">
      <alignment horizontal="center" vertical="center"/>
    </xf>
    <xf numFmtId="0" fontId="26" fillId="0" borderId="0" xfId="0" applyFont="1"/>
    <xf numFmtId="0" fontId="26" fillId="0" borderId="0" xfId="0" applyFont="1" applyAlignment="1">
      <alignment horizontal="left"/>
    </xf>
    <xf numFmtId="0" fontId="26" fillId="0" borderId="2" xfId="0" applyFont="1" applyBorder="1" applyAlignment="1">
      <alignment horizontal="center"/>
    </xf>
    <xf numFmtId="0" fontId="17" fillId="7" borderId="14" xfId="0" applyFont="1" applyFill="1" applyBorder="1" applyAlignment="1">
      <alignment vertical="center"/>
    </xf>
    <xf numFmtId="0" fontId="7" fillId="0" borderId="69" xfId="0" applyFont="1" applyBorder="1" applyAlignment="1">
      <alignment horizontal="center" vertical="center" wrapText="1"/>
    </xf>
    <xf numFmtId="0" fontId="7" fillId="0" borderId="70" xfId="0" applyFont="1" applyBorder="1" applyAlignment="1">
      <alignment horizontal="center" vertical="center" wrapText="1"/>
    </xf>
    <xf numFmtId="0" fontId="7" fillId="0" borderId="71" xfId="0" applyFont="1" applyBorder="1" applyAlignment="1">
      <alignment horizontal="center" vertical="center" wrapText="1"/>
    </xf>
    <xf numFmtId="0" fontId="7" fillId="0" borderId="72" xfId="0" applyFont="1" applyBorder="1" applyAlignment="1">
      <alignment horizontal="center" vertical="center" wrapText="1"/>
    </xf>
    <xf numFmtId="0" fontId="7" fillId="0" borderId="72" xfId="0" applyFont="1" applyBorder="1"/>
    <xf numFmtId="0" fontId="7" fillId="0" borderId="73" xfId="0" applyFont="1" applyBorder="1" applyAlignment="1">
      <alignment horizontal="center" vertical="center" wrapText="1"/>
    </xf>
    <xf numFmtId="0" fontId="18" fillId="0" borderId="45" xfId="0" applyFont="1" applyBorder="1" applyAlignment="1">
      <alignment horizontal="left" vertical="center" wrapText="1"/>
    </xf>
    <xf numFmtId="0" fontId="21" fillId="0" borderId="23" xfId="0" applyFont="1" applyBorder="1" applyAlignment="1">
      <alignment vertical="center"/>
    </xf>
    <xf numFmtId="0" fontId="12" fillId="4" borderId="75" xfId="0" applyFont="1" applyFill="1" applyBorder="1" applyAlignment="1">
      <alignment horizontal="center" vertical="center" wrapText="1"/>
    </xf>
    <xf numFmtId="0" fontId="12" fillId="4" borderId="68" xfId="0" applyFont="1" applyFill="1" applyBorder="1" applyAlignment="1">
      <alignment horizontal="center" vertical="center" wrapText="1"/>
    </xf>
    <xf numFmtId="0" fontId="12" fillId="4" borderId="68" xfId="0" applyFont="1" applyFill="1" applyBorder="1" applyAlignment="1">
      <alignment horizontal="center" vertical="center" textRotation="90" wrapText="1"/>
    </xf>
    <xf numFmtId="0" fontId="12" fillId="4" borderId="76" xfId="0" applyFont="1" applyFill="1" applyBorder="1" applyAlignment="1">
      <alignment horizontal="center" vertical="center" wrapText="1"/>
    </xf>
    <xf numFmtId="0" fontId="22" fillId="4" borderId="75" xfId="0" applyFont="1" applyFill="1" applyBorder="1" applyAlignment="1">
      <alignment horizontal="center" vertical="center" wrapText="1"/>
    </xf>
    <xf numFmtId="0" fontId="23" fillId="4" borderId="68" xfId="0" applyFont="1" applyFill="1" applyBorder="1" applyAlignment="1">
      <alignment horizontal="center" vertical="center" wrapText="1"/>
    </xf>
    <xf numFmtId="0" fontId="23" fillId="4" borderId="76" xfId="0" applyFont="1" applyFill="1" applyBorder="1" applyAlignment="1">
      <alignment horizontal="center" vertical="center" wrapText="1"/>
    </xf>
    <xf numFmtId="0" fontId="3" fillId="0" borderId="3" xfId="0" applyFont="1" applyBorder="1" applyAlignment="1">
      <alignment horizontal="center" vertical="center" wrapText="1"/>
    </xf>
    <xf numFmtId="0" fontId="23" fillId="4" borderId="75" xfId="0" applyFont="1" applyFill="1" applyBorder="1" applyAlignment="1">
      <alignment horizontal="center" vertical="center" wrapText="1"/>
    </xf>
    <xf numFmtId="0" fontId="4" fillId="4" borderId="76" xfId="0" applyFont="1" applyFill="1" applyBorder="1" applyAlignment="1">
      <alignment horizontal="center" vertical="center" wrapText="1"/>
    </xf>
    <xf numFmtId="0" fontId="18" fillId="0" borderId="45" xfId="0" applyFont="1" applyBorder="1" applyAlignment="1">
      <alignment horizontal="center" vertical="center" wrapText="1"/>
    </xf>
    <xf numFmtId="0" fontId="18" fillId="0" borderId="28" xfId="0" applyFont="1" applyBorder="1" applyAlignment="1">
      <alignment horizontal="center" vertical="center" wrapText="1"/>
    </xf>
    <xf numFmtId="0" fontId="25" fillId="0" borderId="64" xfId="0" applyFont="1" applyBorder="1" applyAlignment="1">
      <alignment horizontal="center" vertical="center" wrapText="1"/>
    </xf>
    <xf numFmtId="0" fontId="25" fillId="0" borderId="28" xfId="0" applyFont="1" applyBorder="1" applyAlignment="1">
      <alignment horizontal="center" vertical="center" wrapText="1"/>
    </xf>
    <xf numFmtId="0" fontId="10" fillId="0" borderId="46" xfId="0" applyFont="1" applyBorder="1" applyAlignment="1">
      <alignment horizontal="center" vertical="center" wrapText="1"/>
    </xf>
    <xf numFmtId="0" fontId="18" fillId="0" borderId="28" xfId="0" applyFont="1" applyBorder="1" applyAlignment="1">
      <alignment horizontal="center" vertical="center"/>
    </xf>
    <xf numFmtId="0" fontId="18" fillId="0" borderId="46" xfId="0" applyFont="1" applyBorder="1" applyAlignment="1">
      <alignment horizontal="center" vertical="center" wrapText="1"/>
    </xf>
    <xf numFmtId="0" fontId="3" fillId="0" borderId="34" xfId="0" applyFont="1" applyBorder="1" applyAlignment="1">
      <alignment horizontal="center" vertical="center" wrapText="1"/>
    </xf>
    <xf numFmtId="0" fontId="18" fillId="0" borderId="34" xfId="0" applyFont="1" applyBorder="1" applyAlignment="1">
      <alignment horizontal="center" vertical="center"/>
    </xf>
    <xf numFmtId="0" fontId="18" fillId="0" borderId="36" xfId="0" applyFont="1" applyBorder="1" applyAlignment="1">
      <alignment horizontal="left" vertical="center" wrapText="1"/>
    </xf>
    <xf numFmtId="0" fontId="21" fillId="0" borderId="9" xfId="0" applyFont="1" applyBorder="1" applyAlignment="1">
      <alignment horizontal="left" vertical="center" wrapText="1"/>
    </xf>
    <xf numFmtId="0" fontId="18" fillId="0" borderId="9" xfId="0" applyFont="1" applyBorder="1" applyAlignment="1">
      <alignment horizontal="center" vertical="center" wrapText="1"/>
    </xf>
    <xf numFmtId="0" fontId="18" fillId="0" borderId="9" xfId="0" applyFont="1" applyBorder="1" applyAlignment="1">
      <alignment horizontal="center" vertical="center"/>
    </xf>
    <xf numFmtId="0" fontId="18" fillId="0" borderId="38" xfId="0" applyFont="1" applyBorder="1" applyAlignment="1">
      <alignment horizontal="center" vertical="center" wrapText="1"/>
    </xf>
    <xf numFmtId="0" fontId="3" fillId="0" borderId="19" xfId="0" applyFont="1" applyBorder="1" applyAlignment="1">
      <alignment horizontal="center" vertical="center" wrapText="1"/>
    </xf>
    <xf numFmtId="0" fontId="18" fillId="0" borderId="74" xfId="0" applyFont="1" applyBorder="1" applyAlignment="1">
      <alignment horizontal="left" vertical="center" wrapText="1"/>
    </xf>
    <xf numFmtId="0" fontId="28" fillId="0" borderId="0" xfId="0" applyFont="1" applyAlignment="1">
      <alignment horizontal="center" vertical="center" wrapText="1"/>
    </xf>
    <xf numFmtId="0" fontId="28" fillId="0" borderId="35"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3" xfId="0" applyFont="1" applyBorder="1" applyAlignment="1">
      <alignment horizontal="center" vertical="center" textRotation="90" wrapText="1"/>
    </xf>
    <xf numFmtId="0" fontId="28" fillId="0" borderId="19" xfId="0" applyFont="1" applyBorder="1" applyAlignment="1">
      <alignment horizontal="center" vertical="center" wrapText="1"/>
    </xf>
    <xf numFmtId="0" fontId="29" fillId="0" borderId="28" xfId="0" applyFont="1" applyBorder="1" applyAlignment="1">
      <alignment vertical="center" wrapText="1"/>
    </xf>
    <xf numFmtId="9" fontId="30" fillId="0" borderId="3" xfId="0" applyNumberFormat="1" applyFont="1" applyBorder="1" applyAlignment="1">
      <alignment horizontal="center" vertical="center" textRotation="90" wrapText="1"/>
    </xf>
    <xf numFmtId="0" fontId="29" fillId="0" borderId="3" xfId="0" applyFont="1" applyBorder="1" applyAlignment="1">
      <alignment vertical="center" wrapText="1"/>
    </xf>
    <xf numFmtId="0" fontId="5" fillId="0" borderId="3" xfId="0" applyFont="1" applyBorder="1" applyAlignment="1">
      <alignment horizontal="center"/>
    </xf>
    <xf numFmtId="0" fontId="15" fillId="0" borderId="35" xfId="0" applyFont="1" applyBorder="1" applyAlignment="1">
      <alignment horizontal="left" vertical="top" wrapText="1"/>
    </xf>
    <xf numFmtId="0" fontId="15" fillId="0" borderId="3" xfId="0" applyFont="1" applyBorder="1" applyAlignment="1">
      <alignment horizontal="left" vertical="top" wrapText="1"/>
    </xf>
    <xf numFmtId="0" fontId="15" fillId="0" borderId="19" xfId="0" applyFont="1" applyBorder="1" applyAlignment="1">
      <alignment horizontal="left" vertical="top" wrapText="1"/>
    </xf>
    <xf numFmtId="0" fontId="15" fillId="0" borderId="29" xfId="0" applyFont="1" applyBorder="1" applyAlignment="1">
      <alignment horizontal="center"/>
    </xf>
    <xf numFmtId="0" fontId="15" fillId="0" borderId="30" xfId="0" applyFont="1" applyBorder="1" applyAlignment="1">
      <alignment horizontal="center"/>
    </xf>
    <xf numFmtId="0" fontId="15" fillId="0" borderId="31" xfId="0" applyFont="1" applyBorder="1" applyAlignment="1">
      <alignment horizontal="center"/>
    </xf>
    <xf numFmtId="0" fontId="20" fillId="0" borderId="35" xfId="0" applyFont="1" applyBorder="1" applyAlignment="1">
      <alignment horizontal="left" vertical="top" wrapText="1"/>
    </xf>
    <xf numFmtId="0" fontId="18" fillId="0" borderId="3" xfId="0" applyFont="1" applyBorder="1" applyAlignment="1">
      <alignment horizontal="left" vertical="top" wrapText="1"/>
    </xf>
    <xf numFmtId="0" fontId="18" fillId="0" borderId="19" xfId="0" applyFont="1" applyBorder="1" applyAlignment="1">
      <alignment horizontal="left" vertical="top" wrapText="1"/>
    </xf>
    <xf numFmtId="0" fontId="18" fillId="0" borderId="45" xfId="0" applyFont="1" applyBorder="1" applyAlignment="1">
      <alignment horizontal="left" vertical="center" wrapText="1"/>
    </xf>
    <xf numFmtId="0" fontId="18" fillId="0" borderId="28" xfId="0" applyFont="1" applyBorder="1" applyAlignment="1">
      <alignment horizontal="left" vertical="center" wrapText="1"/>
    </xf>
    <xf numFmtId="0" fontId="18" fillId="0" borderId="46" xfId="0" applyFont="1" applyBorder="1" applyAlignment="1">
      <alignment horizontal="left" vertical="center" wrapText="1"/>
    </xf>
    <xf numFmtId="0" fontId="13" fillId="0" borderId="55" xfId="0" applyFont="1" applyBorder="1" applyAlignment="1">
      <alignment horizontal="center" vertical="center"/>
    </xf>
    <xf numFmtId="0" fontId="13" fillId="0" borderId="56" xfId="0" applyFont="1" applyBorder="1" applyAlignment="1">
      <alignment horizontal="center" vertical="center"/>
    </xf>
    <xf numFmtId="0" fontId="13" fillId="0" borderId="57" xfId="0" applyFont="1" applyBorder="1" applyAlignment="1">
      <alignment horizontal="center" vertical="center"/>
    </xf>
    <xf numFmtId="0" fontId="13" fillId="0" borderId="63" xfId="0" applyFont="1" applyBorder="1" applyAlignment="1">
      <alignment horizontal="center" vertical="center"/>
    </xf>
    <xf numFmtId="0" fontId="13" fillId="0" borderId="0" xfId="0" applyFont="1" applyAlignment="1">
      <alignment horizontal="center" vertical="center"/>
    </xf>
    <xf numFmtId="0" fontId="13" fillId="0" borderId="62" xfId="0" applyFont="1" applyBorder="1" applyAlignment="1">
      <alignment horizontal="center" vertical="center"/>
    </xf>
    <xf numFmtId="0" fontId="13" fillId="0" borderId="58" xfId="0" applyFont="1" applyBorder="1" applyAlignment="1">
      <alignment horizontal="center" vertical="center"/>
    </xf>
    <xf numFmtId="0" fontId="13" fillId="0" borderId="51" xfId="0" applyFont="1" applyBorder="1" applyAlignment="1">
      <alignment horizontal="center" vertical="center"/>
    </xf>
    <xf numFmtId="0" fontId="13" fillId="0" borderId="59" xfId="0" applyFont="1" applyBorder="1" applyAlignment="1">
      <alignment horizontal="center" vertical="center"/>
    </xf>
    <xf numFmtId="0" fontId="18" fillId="0" borderId="47" xfId="0" applyFont="1" applyBorder="1" applyAlignment="1">
      <alignment horizontal="left" vertical="center" wrapText="1"/>
    </xf>
    <xf numFmtId="0" fontId="18" fillId="0" borderId="64" xfId="0" applyFont="1" applyBorder="1" applyAlignment="1">
      <alignment horizontal="left" vertical="center" wrapText="1"/>
    </xf>
    <xf numFmtId="0" fontId="8" fillId="0" borderId="0" xfId="0" applyFont="1" applyAlignment="1">
      <alignment horizontal="left" vertical="center" wrapText="1"/>
    </xf>
    <xf numFmtId="0" fontId="15" fillId="0" borderId="36" xfId="0" applyFont="1" applyBorder="1" applyAlignment="1">
      <alignment horizontal="left" vertical="top" wrapText="1"/>
    </xf>
    <xf numFmtId="0" fontId="15" fillId="0" borderId="9" xfId="0" applyFont="1" applyBorder="1" applyAlignment="1">
      <alignment horizontal="left" vertical="top" wrapText="1"/>
    </xf>
    <xf numFmtId="0" fontId="15" fillId="0" borderId="38" xfId="0" applyFont="1" applyBorder="1" applyAlignment="1">
      <alignment horizontal="left" vertical="top" wrapText="1"/>
    </xf>
    <xf numFmtId="0" fontId="16" fillId="0" borderId="48" xfId="0" applyFont="1" applyBorder="1" applyAlignment="1">
      <alignment horizontal="center" vertical="center"/>
    </xf>
    <xf numFmtId="0" fontId="16" fillId="0" borderId="49" xfId="0" applyFont="1" applyBorder="1" applyAlignment="1">
      <alignment horizontal="center" vertical="center"/>
    </xf>
    <xf numFmtId="0" fontId="16" fillId="0" borderId="50" xfId="0" applyFont="1" applyBorder="1" applyAlignment="1">
      <alignment horizontal="center" vertical="center"/>
    </xf>
    <xf numFmtId="0" fontId="15" fillId="0" borderId="39" xfId="0" applyFont="1" applyBorder="1" applyAlignment="1">
      <alignment horizontal="left" wrapText="1"/>
    </xf>
    <xf numFmtId="0" fontId="15" fillId="0" borderId="40" xfId="0" applyFont="1" applyBorder="1" applyAlignment="1">
      <alignment horizontal="left" wrapText="1"/>
    </xf>
    <xf numFmtId="0" fontId="15" fillId="0" borderId="1" xfId="0" applyFont="1" applyBorder="1" applyAlignment="1">
      <alignment horizontal="left" wrapText="1"/>
    </xf>
    <xf numFmtId="0" fontId="15" fillId="0" borderId="0" xfId="0" applyFont="1" applyAlignment="1">
      <alignment horizontal="left" wrapText="1"/>
    </xf>
    <xf numFmtId="0" fontId="15" fillId="0" borderId="8" xfId="0" applyFont="1" applyBorder="1" applyAlignment="1">
      <alignment horizontal="left" wrapText="1"/>
    </xf>
    <xf numFmtId="0" fontId="15" fillId="0" borderId="10" xfId="0" applyFont="1" applyBorder="1" applyAlignment="1">
      <alignment horizontal="left" wrapText="1"/>
    </xf>
    <xf numFmtId="0" fontId="27" fillId="0" borderId="65" xfId="0" applyFont="1" applyBorder="1" applyAlignment="1">
      <alignment horizontal="left" vertical="center" wrapText="1"/>
    </xf>
    <xf numFmtId="0" fontId="27" fillId="0" borderId="66" xfId="0" applyFont="1" applyBorder="1" applyAlignment="1">
      <alignment horizontal="left" vertical="center" wrapText="1"/>
    </xf>
    <xf numFmtId="0" fontId="27" fillId="0" borderId="67" xfId="0" applyFont="1" applyBorder="1" applyAlignment="1">
      <alignment horizontal="left" vertical="center" wrapText="1"/>
    </xf>
    <xf numFmtId="0" fontId="15" fillId="2" borderId="42" xfId="0" applyFont="1" applyFill="1" applyBorder="1" applyAlignment="1">
      <alignment horizontal="center" vertical="center" wrapText="1"/>
    </xf>
    <xf numFmtId="0" fontId="15" fillId="2" borderId="46" xfId="0" applyFont="1" applyFill="1" applyBorder="1" applyAlignment="1">
      <alignment horizontal="center" vertical="center" wrapText="1"/>
    </xf>
    <xf numFmtId="0" fontId="15" fillId="2" borderId="47" xfId="0" applyFont="1" applyFill="1" applyBorder="1" applyAlignment="1">
      <alignment horizontal="center" vertical="center" wrapText="1"/>
    </xf>
    <xf numFmtId="0" fontId="15" fillId="2" borderId="28" xfId="0" applyFont="1" applyFill="1" applyBorder="1" applyAlignment="1">
      <alignment horizontal="center" vertical="center" wrapText="1"/>
    </xf>
    <xf numFmtId="0" fontId="16" fillId="0" borderId="48" xfId="0" applyFont="1" applyBorder="1" applyAlignment="1">
      <alignment horizontal="center" vertical="center" wrapText="1"/>
    </xf>
    <xf numFmtId="0" fontId="16" fillId="0" borderId="49" xfId="0" applyFont="1" applyBorder="1" applyAlignment="1">
      <alignment horizontal="center" vertical="center" wrapText="1"/>
    </xf>
    <xf numFmtId="0" fontId="16" fillId="0" borderId="50" xfId="0" applyFont="1" applyBorder="1" applyAlignment="1">
      <alignment horizontal="center" vertical="center" wrapText="1"/>
    </xf>
    <xf numFmtId="0" fontId="17" fillId="0" borderId="14" xfId="0" applyFont="1" applyBorder="1" applyAlignment="1">
      <alignment vertical="center"/>
    </xf>
    <xf numFmtId="0" fontId="17" fillId="0" borderId="6" xfId="0" applyFont="1" applyBorder="1" applyAlignment="1">
      <alignment vertical="center"/>
    </xf>
    <xf numFmtId="0" fontId="17" fillId="0" borderId="12" xfId="0" applyFont="1" applyBorder="1" applyAlignment="1">
      <alignment vertical="center"/>
    </xf>
    <xf numFmtId="0" fontId="17" fillId="0" borderId="5" xfId="0" applyFont="1" applyBorder="1" applyAlignment="1">
      <alignment vertical="center"/>
    </xf>
    <xf numFmtId="0" fontId="17" fillId="0" borderId="17" xfId="0" applyFont="1" applyBorder="1" applyAlignment="1">
      <alignment vertical="center"/>
    </xf>
    <xf numFmtId="0" fontId="17" fillId="0" borderId="7" xfId="0" applyFont="1" applyBorder="1" applyAlignment="1">
      <alignment vertical="center"/>
    </xf>
    <xf numFmtId="0" fontId="17" fillId="7" borderId="14" xfId="0" applyFont="1" applyFill="1" applyBorder="1" applyAlignment="1">
      <alignment vertical="center"/>
    </xf>
    <xf numFmtId="0" fontId="17" fillId="7" borderId="6" xfId="0" applyFont="1" applyFill="1" applyBorder="1" applyAlignment="1">
      <alignment vertical="center"/>
    </xf>
    <xf numFmtId="0" fontId="17" fillId="0" borderId="28" xfId="0" applyFont="1" applyBorder="1" applyAlignment="1">
      <alignment horizontal="center" vertical="center" wrapText="1"/>
    </xf>
    <xf numFmtId="0" fontId="17" fillId="0" borderId="3" xfId="0" applyFont="1" applyBorder="1" applyAlignment="1">
      <alignment horizontal="center" vertical="center" wrapText="1"/>
    </xf>
    <xf numFmtId="0" fontId="21" fillId="0" borderId="3" xfId="0" applyFont="1" applyBorder="1" applyAlignment="1">
      <alignment horizontal="center" vertical="center" wrapText="1"/>
    </xf>
    <xf numFmtId="0" fontId="23" fillId="4" borderId="68" xfId="0" applyFont="1" applyFill="1" applyBorder="1" applyAlignment="1">
      <alignment horizontal="center" vertical="center" wrapText="1"/>
    </xf>
    <xf numFmtId="0" fontId="18" fillId="0" borderId="55" xfId="0" applyFont="1" applyBorder="1" applyAlignment="1">
      <alignment horizontal="left" vertical="center" wrapText="1"/>
    </xf>
    <xf numFmtId="0" fontId="18" fillId="0" borderId="57" xfId="0" applyFont="1" applyBorder="1" applyAlignment="1">
      <alignment horizontal="left" vertical="center" wrapText="1"/>
    </xf>
    <xf numFmtId="0" fontId="18" fillId="0" borderId="63" xfId="0" applyFont="1" applyBorder="1" applyAlignment="1">
      <alignment horizontal="left" vertical="center" wrapText="1"/>
    </xf>
    <xf numFmtId="0" fontId="18" fillId="0" borderId="62" xfId="0" applyFont="1" applyBorder="1" applyAlignment="1">
      <alignment horizontal="left" vertical="center" wrapText="1"/>
    </xf>
    <xf numFmtId="0" fontId="18" fillId="0" borderId="58" xfId="0" applyFont="1" applyBorder="1" applyAlignment="1">
      <alignment horizontal="left" vertical="center" wrapText="1"/>
    </xf>
    <xf numFmtId="0" fontId="18" fillId="0" borderId="59" xfId="0" applyFont="1" applyBorder="1" applyAlignment="1">
      <alignment horizontal="left" vertical="center" wrapText="1"/>
    </xf>
    <xf numFmtId="0" fontId="27" fillId="0" borderId="1" xfId="0" applyFont="1" applyBorder="1" applyAlignment="1">
      <alignment vertical="center" wrapText="1"/>
    </xf>
    <xf numFmtId="0" fontId="27" fillId="0" borderId="0" xfId="0" applyFont="1" applyAlignment="1">
      <alignment vertical="center" wrapText="1"/>
    </xf>
    <xf numFmtId="0" fontId="27" fillId="0" borderId="1" xfId="0" applyFont="1" applyBorder="1"/>
    <xf numFmtId="0" fontId="27" fillId="0" borderId="0" xfId="0" applyFont="1"/>
    <xf numFmtId="0" fontId="13" fillId="2" borderId="48" xfId="0" applyFont="1" applyFill="1" applyBorder="1" applyAlignment="1">
      <alignment horizontal="left" vertical="top" wrapText="1" readingOrder="1"/>
    </xf>
    <xf numFmtId="0" fontId="13" fillId="2" borderId="49" xfId="0" applyFont="1" applyFill="1" applyBorder="1" applyAlignment="1">
      <alignment horizontal="left" vertical="top" wrapText="1" readingOrder="1"/>
    </xf>
    <xf numFmtId="0" fontId="13" fillId="2" borderId="50" xfId="0" applyFont="1" applyFill="1" applyBorder="1" applyAlignment="1">
      <alignment horizontal="left" vertical="top" wrapText="1" readingOrder="1"/>
    </xf>
    <xf numFmtId="0" fontId="16" fillId="0" borderId="1" xfId="0" applyFont="1" applyBorder="1" applyAlignment="1">
      <alignment horizontal="center" vertical="center"/>
    </xf>
    <xf numFmtId="0" fontId="16" fillId="0" borderId="0" xfId="0" applyFont="1" applyAlignment="1">
      <alignment horizontal="center" vertical="center"/>
    </xf>
    <xf numFmtId="0" fontId="16" fillId="0" borderId="2" xfId="0" applyFont="1" applyBorder="1" applyAlignment="1">
      <alignment horizontal="center" vertical="center"/>
    </xf>
    <xf numFmtId="0" fontId="21" fillId="0" borderId="64" xfId="0" applyFont="1" applyBorder="1" applyAlignment="1">
      <alignment horizontal="center" vertical="center" wrapText="1"/>
    </xf>
    <xf numFmtId="0" fontId="22" fillId="4" borderId="68" xfId="0" applyFont="1" applyFill="1" applyBorder="1" applyAlignment="1">
      <alignment horizontal="center" vertical="center" wrapText="1"/>
    </xf>
    <xf numFmtId="0" fontId="15" fillId="0" borderId="52" xfId="0" applyFont="1" applyBorder="1" applyAlignment="1">
      <alignment horizontal="right" vertical="center" textRotation="90"/>
    </xf>
    <xf numFmtId="0" fontId="16" fillId="6" borderId="4" xfId="0" applyFont="1" applyFill="1" applyBorder="1" applyAlignment="1">
      <alignment horizontal="center" vertical="center" wrapText="1"/>
    </xf>
    <xf numFmtId="0" fontId="16" fillId="6" borderId="44" xfId="0" applyFont="1" applyFill="1" applyBorder="1" applyAlignment="1">
      <alignment horizontal="center" vertical="center" wrapText="1"/>
    </xf>
    <xf numFmtId="0" fontId="16" fillId="6" borderId="26" xfId="0" applyFont="1" applyFill="1" applyBorder="1" applyAlignment="1">
      <alignment horizontal="center" vertical="center" wrapText="1"/>
    </xf>
    <xf numFmtId="0" fontId="21" fillId="0" borderId="4" xfId="0" applyFont="1" applyBorder="1" applyAlignment="1">
      <alignment horizontal="center" vertical="center" wrapText="1"/>
    </xf>
    <xf numFmtId="0" fontId="21" fillId="0" borderId="26" xfId="0" applyFont="1" applyBorder="1" applyAlignment="1">
      <alignment horizontal="center" vertical="center" wrapText="1"/>
    </xf>
    <xf numFmtId="0" fontId="21" fillId="0" borderId="44" xfId="0" applyFont="1" applyBorder="1" applyAlignment="1">
      <alignment horizontal="center" vertical="center" wrapText="1"/>
    </xf>
    <xf numFmtId="0" fontId="21" fillId="0" borderId="3" xfId="0" applyFont="1" applyBorder="1" applyAlignment="1">
      <alignment horizontal="center" vertical="top" wrapText="1"/>
    </xf>
    <xf numFmtId="0" fontId="21" fillId="10" borderId="4" xfId="0" applyFont="1" applyFill="1" applyBorder="1" applyAlignment="1">
      <alignment horizontal="center" vertical="center"/>
    </xf>
    <xf numFmtId="0" fontId="21" fillId="10" borderId="26" xfId="0" applyFont="1" applyFill="1" applyBorder="1" applyAlignment="1">
      <alignment horizontal="center" vertical="center"/>
    </xf>
    <xf numFmtId="0" fontId="21" fillId="7" borderId="4" xfId="0" applyFont="1" applyFill="1" applyBorder="1" applyAlignment="1">
      <alignment horizontal="center" vertical="center"/>
    </xf>
    <xf numFmtId="0" fontId="21" fillId="7" borderId="26" xfId="0" applyFont="1" applyFill="1" applyBorder="1" applyAlignment="1">
      <alignment horizontal="center" vertical="center"/>
    </xf>
    <xf numFmtId="0" fontId="16" fillId="0" borderId="51" xfId="0" applyFont="1" applyBorder="1" applyAlignment="1">
      <alignment horizontal="center"/>
    </xf>
    <xf numFmtId="0" fontId="16" fillId="6" borderId="4" xfId="0" applyFont="1" applyFill="1" applyBorder="1" applyAlignment="1">
      <alignment horizontal="center" vertical="center"/>
    </xf>
    <xf numFmtId="0" fontId="16" fillId="6" borderId="26" xfId="0" applyFont="1" applyFill="1" applyBorder="1" applyAlignment="1">
      <alignment horizontal="center" vertical="center"/>
    </xf>
    <xf numFmtId="0" fontId="21" fillId="9" borderId="4" xfId="0" applyFont="1" applyFill="1" applyBorder="1" applyAlignment="1">
      <alignment horizontal="center" vertical="center"/>
    </xf>
    <xf numFmtId="0" fontId="21" fillId="9" borderId="26" xfId="0" applyFont="1" applyFill="1" applyBorder="1" applyAlignment="1">
      <alignment horizontal="center" vertical="center"/>
    </xf>
    <xf numFmtId="0" fontId="16" fillId="6" borderId="44" xfId="0" applyFont="1" applyFill="1" applyBorder="1" applyAlignment="1">
      <alignment horizontal="center" vertical="center"/>
    </xf>
    <xf numFmtId="0" fontId="21" fillId="6" borderId="4" xfId="0" applyFont="1" applyFill="1" applyBorder="1" applyAlignment="1">
      <alignment horizontal="center"/>
    </xf>
    <xf numFmtId="0" fontId="21" fillId="6" borderId="26" xfId="0" applyFont="1" applyFill="1" applyBorder="1" applyAlignment="1">
      <alignment horizontal="center"/>
    </xf>
    <xf numFmtId="0" fontId="21" fillId="7" borderId="44" xfId="0" applyFont="1" applyFill="1" applyBorder="1" applyAlignment="1">
      <alignment horizontal="center" vertical="center"/>
    </xf>
    <xf numFmtId="0" fontId="21" fillId="8" borderId="4" xfId="0" applyFont="1" applyFill="1" applyBorder="1" applyAlignment="1">
      <alignment horizontal="center" vertical="center"/>
    </xf>
    <xf numFmtId="0" fontId="21" fillId="8" borderId="26" xfId="0" applyFont="1" applyFill="1" applyBorder="1" applyAlignment="1">
      <alignment horizontal="center" vertical="center"/>
    </xf>
    <xf numFmtId="0" fontId="21" fillId="6" borderId="44" xfId="0" applyFont="1" applyFill="1" applyBorder="1" applyAlignment="1">
      <alignment horizontal="center"/>
    </xf>
    <xf numFmtId="0" fontId="21" fillId="9" borderId="44" xfId="0" applyFont="1" applyFill="1" applyBorder="1" applyAlignment="1">
      <alignment horizontal="center" vertical="center"/>
    </xf>
    <xf numFmtId="0" fontId="16" fillId="6" borderId="55" xfId="0" applyFont="1" applyFill="1" applyBorder="1" applyAlignment="1">
      <alignment horizontal="center" vertical="center" wrapText="1"/>
    </xf>
    <xf numFmtId="0" fontId="16" fillId="6" borderId="56" xfId="0" applyFont="1" applyFill="1" applyBorder="1" applyAlignment="1">
      <alignment horizontal="center" vertical="center" wrapText="1"/>
    </xf>
    <xf numFmtId="0" fontId="16" fillId="6" borderId="57" xfId="0" applyFont="1" applyFill="1" applyBorder="1" applyAlignment="1">
      <alignment horizontal="center" vertical="center" wrapText="1"/>
    </xf>
    <xf numFmtId="0" fontId="16" fillId="6" borderId="58" xfId="0" applyFont="1" applyFill="1" applyBorder="1" applyAlignment="1">
      <alignment horizontal="center" vertical="center" wrapText="1"/>
    </xf>
    <xf numFmtId="0" fontId="16" fillId="6" borderId="51" xfId="0" applyFont="1" applyFill="1" applyBorder="1" applyAlignment="1">
      <alignment horizontal="center" vertical="center" wrapText="1"/>
    </xf>
    <xf numFmtId="0" fontId="16" fillId="6" borderId="59" xfId="0" applyFont="1" applyFill="1" applyBorder="1" applyAlignment="1">
      <alignment horizontal="center" vertical="center" wrapText="1"/>
    </xf>
    <xf numFmtId="0" fontId="16" fillId="6" borderId="47" xfId="0" applyFont="1" applyFill="1" applyBorder="1" applyAlignment="1">
      <alignment horizontal="center" vertical="center" wrapText="1"/>
    </xf>
    <xf numFmtId="0" fontId="16" fillId="6" borderId="28" xfId="0" applyFont="1" applyFill="1" applyBorder="1" applyAlignment="1">
      <alignment horizontal="center" vertical="center" wrapText="1"/>
    </xf>
    <xf numFmtId="0" fontId="16" fillId="2" borderId="51" xfId="0" applyFont="1" applyFill="1" applyBorder="1" applyAlignment="1">
      <alignment horizontal="center"/>
    </xf>
    <xf numFmtId="0" fontId="21" fillId="8" borderId="44" xfId="0" applyFont="1" applyFill="1" applyBorder="1" applyAlignment="1">
      <alignment horizontal="center" vertical="center"/>
    </xf>
    <xf numFmtId="0" fontId="21" fillId="7" borderId="60" xfId="0" applyFont="1" applyFill="1" applyBorder="1" applyAlignment="1">
      <alignment horizontal="center" vertical="center"/>
    </xf>
    <xf numFmtId="0" fontId="21" fillId="7" borderId="61" xfId="0" applyFont="1" applyFill="1" applyBorder="1" applyAlignment="1">
      <alignment horizontal="center" vertical="center"/>
    </xf>
    <xf numFmtId="0" fontId="16" fillId="0" borderId="53"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22" fillId="4" borderId="48" xfId="0" applyFont="1" applyFill="1" applyBorder="1" applyAlignment="1">
      <alignment horizontal="center" vertical="center" wrapText="1"/>
    </xf>
    <xf numFmtId="0" fontId="22" fillId="4" borderId="49" xfId="0" applyFont="1" applyFill="1" applyBorder="1" applyAlignment="1">
      <alignment horizontal="center" vertical="center" wrapText="1"/>
    </xf>
    <xf numFmtId="0" fontId="22" fillId="4" borderId="54" xfId="0" applyFont="1" applyFill="1" applyBorder="1" applyAlignment="1">
      <alignment horizontal="center" vertical="center" wrapText="1"/>
    </xf>
    <xf numFmtId="0" fontId="17" fillId="0" borderId="34" xfId="0" applyFont="1" applyBorder="1" applyAlignment="1">
      <alignment horizontal="center" vertical="center" wrapText="1"/>
    </xf>
    <xf numFmtId="0" fontId="14" fillId="2" borderId="48" xfId="0" applyFont="1" applyFill="1" applyBorder="1" applyAlignment="1">
      <alignment horizontal="left" vertical="top" wrapText="1" readingOrder="1"/>
    </xf>
    <xf numFmtId="0" fontId="14" fillId="2" borderId="49" xfId="0" applyFont="1" applyFill="1" applyBorder="1" applyAlignment="1">
      <alignment horizontal="left" vertical="top" wrapText="1" readingOrder="1"/>
    </xf>
    <xf numFmtId="0" fontId="14" fillId="2" borderId="50" xfId="0" applyFont="1" applyFill="1" applyBorder="1" applyAlignment="1">
      <alignment horizontal="left" vertical="top" wrapText="1" readingOrder="1"/>
    </xf>
    <xf numFmtId="0" fontId="26" fillId="0" borderId="1" xfId="0" applyFont="1" applyBorder="1" applyAlignment="1">
      <alignment horizontal="left" vertical="center" wrapText="1"/>
    </xf>
    <xf numFmtId="0" fontId="26" fillId="0" borderId="0" xfId="0" applyFont="1" applyAlignment="1">
      <alignment horizontal="left" vertical="center" wrapText="1"/>
    </xf>
    <xf numFmtId="0" fontId="26" fillId="0" borderId="2" xfId="0" applyFont="1" applyBorder="1" applyAlignment="1">
      <alignment horizontal="left" vertical="center" wrapText="1"/>
    </xf>
    <xf numFmtId="0" fontId="24" fillId="0" borderId="39" xfId="0" applyFont="1" applyBorder="1" applyAlignment="1">
      <alignment horizontal="center" vertical="center"/>
    </xf>
    <xf numFmtId="0" fontId="24" fillId="0" borderId="40" xfId="0" applyFont="1" applyBorder="1" applyAlignment="1">
      <alignment horizontal="center" vertical="center"/>
    </xf>
    <xf numFmtId="0" fontId="24" fillId="0" borderId="41" xfId="0" applyFont="1" applyBorder="1" applyAlignment="1">
      <alignment horizontal="center" vertical="center"/>
    </xf>
    <xf numFmtId="0" fontId="16" fillId="6" borderId="3" xfId="0" applyFont="1" applyFill="1" applyBorder="1" applyAlignment="1">
      <alignment horizontal="center" vertical="center" wrapText="1"/>
    </xf>
    <xf numFmtId="0" fontId="15" fillId="0" borderId="0" xfId="0" applyFont="1" applyAlignment="1">
      <alignment horizontal="right" vertical="center" textRotation="90"/>
    </xf>
    <xf numFmtId="0" fontId="17" fillId="0" borderId="4" xfId="0" applyFont="1" applyBorder="1" applyAlignment="1">
      <alignment horizontal="center" vertical="center" wrapText="1"/>
    </xf>
    <xf numFmtId="0" fontId="17" fillId="0" borderId="44" xfId="0" applyFont="1" applyBorder="1" applyAlignment="1">
      <alignment horizontal="center" vertical="center" wrapText="1"/>
    </xf>
    <xf numFmtId="0" fontId="17" fillId="0" borderId="26" xfId="0" applyFont="1" applyBorder="1" applyAlignment="1">
      <alignment horizontal="center" vertical="center" wrapText="1"/>
    </xf>
    <xf numFmtId="0" fontId="17" fillId="0" borderId="60" xfId="0" applyFont="1" applyBorder="1" applyAlignment="1">
      <alignment horizontal="center" vertical="center" wrapText="1"/>
    </xf>
    <xf numFmtId="0" fontId="17" fillId="0" borderId="43" xfId="0" applyFont="1" applyBorder="1" applyAlignment="1">
      <alignment horizontal="center" vertical="center" wrapText="1"/>
    </xf>
    <xf numFmtId="0" fontId="17" fillId="0" borderId="61" xfId="0" applyFont="1" applyBorder="1" applyAlignment="1">
      <alignment horizontal="center" vertical="center" wrapText="1"/>
    </xf>
    <xf numFmtId="0" fontId="21" fillId="0" borderId="19" xfId="0" applyFont="1" applyBorder="1" applyAlignment="1">
      <alignment horizontal="center" vertical="center" wrapText="1"/>
    </xf>
    <xf numFmtId="0" fontId="21" fillId="10" borderId="3" xfId="0" applyFont="1" applyFill="1" applyBorder="1" applyAlignment="1">
      <alignment horizontal="center" vertical="center"/>
    </xf>
    <xf numFmtId="0" fontId="16" fillId="6" borderId="3" xfId="0" applyFont="1" applyFill="1" applyBorder="1" applyAlignment="1">
      <alignment horizontal="center" vertical="center"/>
    </xf>
    <xf numFmtId="0" fontId="21" fillId="9" borderId="3" xfId="0" applyFont="1" applyFill="1" applyBorder="1" applyAlignment="1">
      <alignment horizontal="center" vertical="center"/>
    </xf>
    <xf numFmtId="0" fontId="21" fillId="9" borderId="19" xfId="0" applyFont="1" applyFill="1" applyBorder="1" applyAlignment="1">
      <alignment horizontal="center" vertical="center"/>
    </xf>
    <xf numFmtId="0" fontId="21" fillId="9" borderId="20" xfId="0" applyFont="1" applyFill="1" applyBorder="1" applyAlignment="1">
      <alignment horizontal="center" vertical="center"/>
    </xf>
    <xf numFmtId="0" fontId="21" fillId="10" borderId="19" xfId="0" applyFont="1" applyFill="1" applyBorder="1" applyAlignment="1">
      <alignment horizontal="center" vertical="center"/>
    </xf>
    <xf numFmtId="0" fontId="21" fillId="6" borderId="3" xfId="0" applyFont="1" applyFill="1" applyBorder="1" applyAlignment="1">
      <alignment horizontal="center"/>
    </xf>
    <xf numFmtId="0" fontId="21" fillId="8" borderId="3" xfId="0" applyFont="1" applyFill="1" applyBorder="1" applyAlignment="1">
      <alignment horizontal="center" vertical="center"/>
    </xf>
    <xf numFmtId="0" fontId="16" fillId="0" borderId="0" xfId="0" applyFont="1" applyAlignment="1">
      <alignment horizontal="center"/>
    </xf>
    <xf numFmtId="0" fontId="16" fillId="6" borderId="19" xfId="0" applyFont="1" applyFill="1" applyBorder="1" applyAlignment="1">
      <alignment horizontal="center" vertical="center" wrapText="1"/>
    </xf>
    <xf numFmtId="0" fontId="21" fillId="6" borderId="19" xfId="0" applyFont="1" applyFill="1" applyBorder="1" applyAlignment="1">
      <alignment horizontal="center"/>
    </xf>
    <xf numFmtId="0" fontId="16" fillId="2" borderId="0" xfId="0" applyFont="1" applyFill="1" applyAlignment="1">
      <alignment horizontal="center"/>
    </xf>
    <xf numFmtId="0" fontId="7" fillId="0" borderId="3" xfId="0" applyFont="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3" fillId="0" borderId="39" xfId="0" applyFont="1" applyBorder="1" applyAlignment="1">
      <alignment horizontal="left" vertical="top" wrapText="1"/>
    </xf>
    <xf numFmtId="0" fontId="13" fillId="0" borderId="40" xfId="0" applyFont="1" applyBorder="1" applyAlignment="1">
      <alignment horizontal="left" vertical="top" wrapText="1"/>
    </xf>
    <xf numFmtId="0" fontId="13" fillId="0" borderId="41" xfId="0" applyFont="1" applyBorder="1" applyAlignment="1">
      <alignment horizontal="left" vertical="top" wrapText="1"/>
    </xf>
    <xf numFmtId="0" fontId="11" fillId="2" borderId="0" xfId="0" applyFont="1" applyFill="1" applyAlignment="1">
      <alignment horizontal="center"/>
    </xf>
    <xf numFmtId="0" fontId="11" fillId="0" borderId="51" xfId="0" applyFont="1" applyBorder="1" applyAlignment="1">
      <alignment horizontal="center"/>
    </xf>
    <xf numFmtId="0" fontId="11" fillId="6" borderId="4" xfId="0" applyFont="1" applyFill="1" applyBorder="1" applyAlignment="1">
      <alignment horizontal="center" vertical="center"/>
    </xf>
    <xf numFmtId="0" fontId="11" fillId="6" borderId="26" xfId="0" applyFont="1" applyFill="1" applyBorder="1" applyAlignment="1">
      <alignment horizontal="center" vertical="center"/>
    </xf>
    <xf numFmtId="0" fontId="7" fillId="0" borderId="4"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3" xfId="0" applyFont="1" applyBorder="1" applyAlignment="1">
      <alignment horizontal="center" vertical="center" wrapText="1"/>
    </xf>
    <xf numFmtId="0" fontId="11" fillId="6" borderId="3" xfId="0" applyFont="1" applyFill="1" applyBorder="1" applyAlignment="1">
      <alignment horizontal="center" vertical="center"/>
    </xf>
    <xf numFmtId="0" fontId="7" fillId="8" borderId="4" xfId="0" applyFont="1" applyFill="1" applyBorder="1" applyAlignment="1">
      <alignment horizontal="center" vertical="center"/>
    </xf>
    <xf numFmtId="0" fontId="7" fillId="8" borderId="26" xfId="0" applyFont="1" applyFill="1" applyBorder="1" applyAlignment="1">
      <alignment horizontal="center" vertical="center"/>
    </xf>
    <xf numFmtId="0" fontId="13" fillId="0" borderId="3" xfId="0" applyFont="1" applyBorder="1" applyAlignment="1">
      <alignment vertical="center"/>
    </xf>
    <xf numFmtId="0" fontId="13" fillId="0" borderId="3" xfId="0" applyFont="1" applyBorder="1" applyAlignment="1">
      <alignment horizontal="center" vertical="center"/>
    </xf>
    <xf numFmtId="0" fontId="11"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26" xfId="0" applyFont="1" applyFill="1" applyBorder="1" applyAlignment="1">
      <alignment horizontal="center"/>
    </xf>
    <xf numFmtId="0" fontId="7" fillId="6" borderId="3" xfId="0" applyFont="1" applyFill="1" applyBorder="1" applyAlignment="1">
      <alignment horizontal="center"/>
    </xf>
    <xf numFmtId="0" fontId="11" fillId="0" borderId="62" xfId="0" applyFont="1" applyBorder="1" applyAlignment="1">
      <alignment horizontal="right" vertical="center" textRotation="90"/>
    </xf>
    <xf numFmtId="0" fontId="18" fillId="0" borderId="57" xfId="0" applyFont="1" applyBorder="1" applyAlignment="1">
      <alignment horizontal="left" vertical="center"/>
    </xf>
    <xf numFmtId="0" fontId="18" fillId="0" borderId="63" xfId="0" applyFont="1" applyBorder="1" applyAlignment="1">
      <alignment horizontal="left" vertical="center"/>
    </xf>
    <xf numFmtId="0" fontId="18" fillId="0" borderId="62" xfId="0" applyFont="1" applyBorder="1" applyAlignment="1">
      <alignment horizontal="left" vertical="center"/>
    </xf>
    <xf numFmtId="0" fontId="18" fillId="0" borderId="58" xfId="0" applyFont="1" applyBorder="1" applyAlignment="1">
      <alignment horizontal="left" vertical="center"/>
    </xf>
    <xf numFmtId="0" fontId="18" fillId="0" borderId="59" xfId="0" applyFont="1" applyBorder="1" applyAlignment="1">
      <alignment horizontal="left" vertical="center"/>
    </xf>
    <xf numFmtId="0" fontId="7" fillId="0" borderId="35" xfId="0" applyFont="1" applyBorder="1" applyAlignment="1">
      <alignment horizontal="center" vertical="center" wrapText="1"/>
    </xf>
    <xf numFmtId="0" fontId="7" fillId="0" borderId="19"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26"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6" xfId="0" applyFont="1" applyFill="1" applyBorder="1" applyAlignment="1">
      <alignment horizontal="center" vertical="center"/>
    </xf>
    <xf numFmtId="0" fontId="7"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26" xfId="0" applyFont="1" applyFill="1" applyBorder="1" applyAlignment="1">
      <alignment horizontal="center" vertical="center" wrapText="1"/>
    </xf>
  </cellXfs>
  <cellStyles count="1">
    <cellStyle name="Normal" xfId="0" builtinId="0"/>
  </cellStyles>
  <dxfs count="19">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4" zoomScale="85" zoomScaleNormal="85" zoomScalePageLayoutView="40" workbookViewId="0">
      <selection activeCell="B25" sqref="B16:H25"/>
    </sheetView>
  </sheetViews>
  <sheetFormatPr baseColWidth="10" defaultColWidth="11.42578125" defaultRowHeight="12.75" x14ac:dyDescent="0.2"/>
  <cols>
    <col min="1" max="1" width="2.5703125" customWidth="1"/>
    <col min="2" max="2" width="42" customWidth="1"/>
    <col min="3" max="3" width="71.42578125" customWidth="1"/>
    <col min="4" max="4" width="36.5703125" customWidth="1"/>
    <col min="5" max="5" width="28.5703125" customWidth="1"/>
    <col min="6" max="6" width="35.85546875" customWidth="1"/>
    <col min="7" max="7" width="2.5703125" customWidth="1"/>
  </cols>
  <sheetData>
    <row r="1" spans="2:6" ht="14.25" customHeight="1" x14ac:dyDescent="0.2"/>
    <row r="2" spans="2:6" ht="84" customHeight="1" x14ac:dyDescent="0.2">
      <c r="B2" s="152"/>
      <c r="C2" s="165" t="s">
        <v>0</v>
      </c>
      <c r="D2" s="166"/>
      <c r="E2" s="167"/>
      <c r="F2" s="174" t="s">
        <v>1</v>
      </c>
    </row>
    <row r="3" spans="2:6" ht="42.75" customHeight="1" x14ac:dyDescent="0.2">
      <c r="B3" s="152"/>
      <c r="C3" s="168"/>
      <c r="D3" s="169"/>
      <c r="E3" s="170"/>
      <c r="F3" s="175"/>
    </row>
    <row r="4" spans="2:6" ht="41.25" customHeight="1" x14ac:dyDescent="0.2">
      <c r="B4" s="152"/>
      <c r="C4" s="171"/>
      <c r="D4" s="172"/>
      <c r="E4" s="173"/>
      <c r="F4" s="163"/>
    </row>
    <row r="5" spans="2:6" ht="37.5" customHeight="1" thickBot="1" x14ac:dyDescent="0.25">
      <c r="B5" s="11"/>
      <c r="C5" s="12"/>
      <c r="D5" s="12"/>
      <c r="E5" s="12"/>
      <c r="F5" s="12"/>
    </row>
    <row r="6" spans="2:6" ht="21" customHeight="1" thickBot="1" x14ac:dyDescent="0.3">
      <c r="B6" s="156" t="s">
        <v>2</v>
      </c>
      <c r="C6" s="157"/>
      <c r="D6" s="157"/>
      <c r="E6" s="157"/>
      <c r="F6" s="158"/>
    </row>
    <row r="7" spans="2:6" ht="78.75" customHeight="1" x14ac:dyDescent="0.2">
      <c r="B7" s="162" t="s">
        <v>3</v>
      </c>
      <c r="C7" s="163"/>
      <c r="D7" s="163"/>
      <c r="E7" s="163"/>
      <c r="F7" s="164"/>
    </row>
    <row r="8" spans="2:6" ht="66" customHeight="1" x14ac:dyDescent="0.2">
      <c r="B8" s="159" t="s">
        <v>4</v>
      </c>
      <c r="C8" s="160"/>
      <c r="D8" s="160"/>
      <c r="E8" s="160"/>
      <c r="F8" s="161"/>
    </row>
    <row r="9" spans="2:6" ht="34.5" customHeight="1" x14ac:dyDescent="0.2">
      <c r="B9" s="153" t="s">
        <v>5</v>
      </c>
      <c r="C9" s="154"/>
      <c r="D9" s="154"/>
      <c r="E9" s="154"/>
      <c r="F9" s="155"/>
    </row>
    <row r="10" spans="2:6" ht="36" customHeight="1" x14ac:dyDescent="0.2">
      <c r="B10" s="153" t="s">
        <v>6</v>
      </c>
      <c r="C10" s="154"/>
      <c r="D10" s="154"/>
      <c r="E10" s="154"/>
      <c r="F10" s="155"/>
    </row>
    <row r="11" spans="2:6" ht="72" customHeight="1" x14ac:dyDescent="0.2">
      <c r="B11" s="153" t="s">
        <v>7</v>
      </c>
      <c r="C11" s="154"/>
      <c r="D11" s="154"/>
      <c r="E11" s="154"/>
      <c r="F11" s="155"/>
    </row>
    <row r="12" spans="2:6" ht="34.5" customHeight="1" x14ac:dyDescent="0.2">
      <c r="B12" s="153" t="s">
        <v>8</v>
      </c>
      <c r="C12" s="154"/>
      <c r="D12" s="154"/>
      <c r="E12" s="154"/>
      <c r="F12" s="155"/>
    </row>
    <row r="13" spans="2:6" ht="44.25" customHeight="1" x14ac:dyDescent="0.2">
      <c r="B13" s="153" t="s">
        <v>9</v>
      </c>
      <c r="C13" s="154"/>
      <c r="D13" s="154"/>
      <c r="E13" s="154"/>
      <c r="F13" s="155"/>
    </row>
    <row r="14" spans="2:6" ht="26.25" customHeight="1" x14ac:dyDescent="0.2">
      <c r="B14" s="153" t="s">
        <v>10</v>
      </c>
      <c r="C14" s="154"/>
      <c r="D14" s="154"/>
      <c r="E14" s="154"/>
      <c r="F14" s="155"/>
    </row>
    <row r="15" spans="2:6" ht="22.5" customHeight="1" x14ac:dyDescent="0.2">
      <c r="B15" s="153" t="s">
        <v>11</v>
      </c>
      <c r="C15" s="154"/>
      <c r="D15" s="154"/>
      <c r="E15" s="154"/>
      <c r="F15" s="155"/>
    </row>
    <row r="16" spans="2:6" ht="33" customHeight="1" x14ac:dyDescent="0.2">
      <c r="B16" s="153" t="s">
        <v>12</v>
      </c>
      <c r="C16" s="154"/>
      <c r="D16" s="154"/>
      <c r="E16" s="154"/>
      <c r="F16" s="155"/>
    </row>
    <row r="17" spans="2:6" ht="36.75" customHeight="1" x14ac:dyDescent="0.2">
      <c r="B17" s="153" t="s">
        <v>13</v>
      </c>
      <c r="C17" s="154"/>
      <c r="D17" s="154"/>
      <c r="E17" s="154"/>
      <c r="F17" s="155"/>
    </row>
    <row r="18" spans="2:6" ht="26.25" customHeight="1" x14ac:dyDescent="0.2">
      <c r="B18" s="153" t="s">
        <v>14</v>
      </c>
      <c r="C18" s="154"/>
      <c r="D18" s="154"/>
      <c r="E18" s="154"/>
      <c r="F18" s="155"/>
    </row>
    <row r="19" spans="2:6" ht="27" customHeight="1" thickBot="1" x14ac:dyDescent="0.25">
      <c r="B19" s="177" t="s">
        <v>15</v>
      </c>
      <c r="C19" s="178"/>
      <c r="D19" s="178"/>
      <c r="E19" s="178"/>
      <c r="F19" s="179"/>
    </row>
    <row r="20" spans="2:6" ht="14.25" customHeight="1" x14ac:dyDescent="0.2">
      <c r="B20" s="6"/>
    </row>
    <row r="21" spans="2:6" x14ac:dyDescent="0.2">
      <c r="B21" s="7"/>
    </row>
    <row r="22" spans="2:6" ht="17.25" customHeight="1" x14ac:dyDescent="0.2">
      <c r="B22" s="176"/>
      <c r="C22" s="176"/>
      <c r="D22" s="176"/>
      <c r="E22" s="176"/>
      <c r="F22" s="176"/>
    </row>
  </sheetData>
  <mergeCells count="18">
    <mergeCell ref="B22:F22"/>
    <mergeCell ref="B16:F16"/>
    <mergeCell ref="B17:F17"/>
    <mergeCell ref="B18:F18"/>
    <mergeCell ref="B19:F19"/>
    <mergeCell ref="B2:B4"/>
    <mergeCell ref="B15:F15"/>
    <mergeCell ref="B6:F6"/>
    <mergeCell ref="B8:F8"/>
    <mergeCell ref="B9:F9"/>
    <mergeCell ref="B7:F7"/>
    <mergeCell ref="B10:F10"/>
    <mergeCell ref="B11:F11"/>
    <mergeCell ref="B12:F12"/>
    <mergeCell ref="B13:F13"/>
    <mergeCell ref="B14:F14"/>
    <mergeCell ref="C2:E4"/>
    <mergeCell ref="F2:F4"/>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77"/>
  <sheetViews>
    <sheetView showGridLines="0" topLeftCell="B51" zoomScaleNormal="100" zoomScalePageLayoutView="85" workbookViewId="0">
      <selection activeCell="C27" sqref="C17:H27"/>
    </sheetView>
  </sheetViews>
  <sheetFormatPr baseColWidth="10" defaultColWidth="11.42578125" defaultRowHeight="12.75" x14ac:dyDescent="0.2"/>
  <cols>
    <col min="1" max="1" width="5.42578125" customWidth="1"/>
    <col min="2" max="2" width="57.85546875" customWidth="1"/>
    <col min="3" max="3" width="105.42578125" customWidth="1"/>
    <col min="4" max="4" width="20" customWidth="1"/>
    <col min="5" max="5" width="23.42578125" customWidth="1"/>
    <col min="6" max="6" width="31" customWidth="1"/>
  </cols>
  <sheetData>
    <row r="2" spans="2:6" ht="78" customHeight="1" x14ac:dyDescent="0.2">
      <c r="B2" s="152"/>
      <c r="C2" s="165" t="s">
        <v>16</v>
      </c>
      <c r="D2" s="166"/>
      <c r="E2" s="167"/>
      <c r="F2" s="174" t="s">
        <v>1</v>
      </c>
    </row>
    <row r="3" spans="2:6" ht="51" customHeight="1" x14ac:dyDescent="0.2">
      <c r="B3" s="152"/>
      <c r="C3" s="168"/>
      <c r="D3" s="169"/>
      <c r="E3" s="170"/>
      <c r="F3" s="175"/>
    </row>
    <row r="4" spans="2:6" ht="54" customHeight="1" x14ac:dyDescent="0.2">
      <c r="B4" s="152"/>
      <c r="C4" s="171"/>
      <c r="D4" s="172"/>
      <c r="E4" s="173"/>
      <c r="F4" s="163"/>
    </row>
    <row r="5" spans="2:6" ht="24.75" customHeight="1" thickBot="1" x14ac:dyDescent="0.25">
      <c r="B5" s="11"/>
      <c r="C5" s="12"/>
      <c r="D5" s="12"/>
      <c r="E5" s="12"/>
      <c r="F5" s="12"/>
    </row>
    <row r="6" spans="2:6" ht="18" customHeight="1" thickBot="1" x14ac:dyDescent="0.25">
      <c r="B6" s="180" t="s">
        <v>17</v>
      </c>
      <c r="C6" s="181"/>
      <c r="D6" s="181"/>
      <c r="E6" s="181"/>
      <c r="F6" s="182"/>
    </row>
    <row r="7" spans="2:6" ht="42.75" customHeight="1" x14ac:dyDescent="0.2">
      <c r="B7" s="183" t="s">
        <v>18</v>
      </c>
      <c r="C7" s="184"/>
      <c r="D7" s="184"/>
      <c r="E7" s="184"/>
      <c r="F7" s="184"/>
    </row>
    <row r="8" spans="2:6" ht="63" customHeight="1" x14ac:dyDescent="0.2">
      <c r="B8" s="185"/>
      <c r="C8" s="186"/>
      <c r="D8" s="186"/>
      <c r="E8" s="186"/>
      <c r="F8" s="186"/>
    </row>
    <row r="9" spans="2:6" ht="37.5" customHeight="1" x14ac:dyDescent="0.2">
      <c r="B9" s="185"/>
      <c r="C9" s="186"/>
      <c r="D9" s="186"/>
      <c r="E9" s="186"/>
      <c r="F9" s="186"/>
    </row>
    <row r="10" spans="2:6" ht="43.5" customHeight="1" x14ac:dyDescent="0.2">
      <c r="B10" s="185"/>
      <c r="C10" s="186"/>
      <c r="D10" s="186"/>
      <c r="E10" s="186"/>
      <c r="F10" s="186"/>
    </row>
    <row r="11" spans="2:6" ht="58.5" customHeight="1" x14ac:dyDescent="0.2">
      <c r="B11" s="185"/>
      <c r="C11" s="186"/>
      <c r="D11" s="186"/>
      <c r="E11" s="186"/>
      <c r="F11" s="186"/>
    </row>
    <row r="12" spans="2:6" ht="46.5" customHeight="1" x14ac:dyDescent="0.2">
      <c r="B12" s="185"/>
      <c r="C12" s="186"/>
      <c r="D12" s="186"/>
      <c r="E12" s="186"/>
      <c r="F12" s="186"/>
    </row>
    <row r="13" spans="2:6" ht="47.25" customHeight="1" x14ac:dyDescent="0.2">
      <c r="B13" s="185"/>
      <c r="C13" s="186"/>
      <c r="D13" s="186"/>
      <c r="E13" s="186"/>
      <c r="F13" s="186"/>
    </row>
    <row r="14" spans="2:6" ht="22.5" customHeight="1" thickBot="1" x14ac:dyDescent="0.25">
      <c r="B14" s="187"/>
      <c r="C14" s="188"/>
      <c r="D14" s="188"/>
      <c r="E14" s="188"/>
      <c r="F14" s="188"/>
    </row>
    <row r="15" spans="2:6" ht="16.5" customHeight="1" thickBot="1" x14ac:dyDescent="0.25">
      <c r="B15" s="196" t="s">
        <v>19</v>
      </c>
      <c r="C15" s="197"/>
      <c r="D15" s="197"/>
      <c r="E15" s="197"/>
      <c r="F15" s="198"/>
    </row>
    <row r="16" spans="2:6" ht="127.5" customHeight="1" x14ac:dyDescent="0.2">
      <c r="B16" s="189" t="s">
        <v>20</v>
      </c>
      <c r="C16" s="190"/>
      <c r="D16" s="190"/>
      <c r="E16" s="190"/>
      <c r="F16" s="191"/>
    </row>
    <row r="17" spans="2:6" ht="19.5" customHeight="1" x14ac:dyDescent="0.2">
      <c r="B17" s="31"/>
      <c r="C17" s="32" t="s">
        <v>21</v>
      </c>
      <c r="D17" s="194" t="s">
        <v>22</v>
      </c>
      <c r="E17" s="194" t="s">
        <v>23</v>
      </c>
      <c r="F17" s="192" t="s">
        <v>24</v>
      </c>
    </row>
    <row r="18" spans="2:6" ht="21" customHeight="1" x14ac:dyDescent="0.2">
      <c r="B18" s="31"/>
      <c r="C18" s="32" t="s">
        <v>25</v>
      </c>
      <c r="D18" s="195"/>
      <c r="E18" s="195"/>
      <c r="F18" s="193"/>
    </row>
    <row r="19" spans="2:6" ht="18.75" customHeight="1" x14ac:dyDescent="0.2">
      <c r="B19" s="33" t="s">
        <v>26</v>
      </c>
      <c r="C19" s="34"/>
      <c r="D19" s="35"/>
      <c r="E19" s="36"/>
      <c r="F19" s="37" t="s">
        <v>27</v>
      </c>
    </row>
    <row r="20" spans="2:6" ht="18.75" customHeight="1" x14ac:dyDescent="0.2">
      <c r="B20" s="38" t="s">
        <v>28</v>
      </c>
      <c r="C20" s="39"/>
      <c r="D20" s="40"/>
      <c r="E20" s="41"/>
      <c r="F20" s="42" t="s">
        <v>27</v>
      </c>
    </row>
    <row r="21" spans="2:6" ht="18.75" customHeight="1" x14ac:dyDescent="0.2">
      <c r="B21" s="38" t="s">
        <v>29</v>
      </c>
      <c r="C21" s="39"/>
      <c r="D21" s="40" t="s">
        <v>30</v>
      </c>
      <c r="E21" s="117" t="s">
        <v>31</v>
      </c>
      <c r="F21" s="42" t="s">
        <v>32</v>
      </c>
    </row>
    <row r="22" spans="2:6" ht="18.75" customHeight="1" x14ac:dyDescent="0.2">
      <c r="B22" s="38" t="s">
        <v>33</v>
      </c>
      <c r="C22" s="39"/>
      <c r="D22" s="40"/>
      <c r="E22" s="41"/>
      <c r="F22" s="42" t="s">
        <v>27</v>
      </c>
    </row>
    <row r="23" spans="2:6" ht="18.75" customHeight="1" x14ac:dyDescent="0.2">
      <c r="B23" s="38" t="s">
        <v>34</v>
      </c>
      <c r="C23" s="39"/>
      <c r="D23" s="40"/>
      <c r="E23" s="41"/>
      <c r="F23" s="42" t="s">
        <v>27</v>
      </c>
    </row>
    <row r="24" spans="2:6" ht="18.75" customHeight="1" x14ac:dyDescent="0.2">
      <c r="B24" s="38" t="s">
        <v>35</v>
      </c>
      <c r="C24" s="39"/>
      <c r="D24" s="40"/>
      <c r="E24" s="41"/>
      <c r="F24" s="42" t="s">
        <v>27</v>
      </c>
    </row>
    <row r="25" spans="2:6" ht="18.75" customHeight="1" x14ac:dyDescent="0.2">
      <c r="B25" s="38" t="s">
        <v>36</v>
      </c>
      <c r="C25" s="39"/>
      <c r="D25" s="40"/>
      <c r="E25" s="41"/>
      <c r="F25" s="43" t="s">
        <v>32</v>
      </c>
    </row>
    <row r="26" spans="2:6" ht="18.75" customHeight="1" x14ac:dyDescent="0.2">
      <c r="B26" s="38" t="s">
        <v>37</v>
      </c>
      <c r="C26" s="39"/>
      <c r="D26" s="40"/>
      <c r="E26" s="41"/>
      <c r="F26" s="42" t="s">
        <v>27</v>
      </c>
    </row>
    <row r="27" spans="2:6" ht="18.75" customHeight="1" x14ac:dyDescent="0.2">
      <c r="B27" s="38" t="s">
        <v>38</v>
      </c>
      <c r="C27" s="39"/>
      <c r="D27" s="40"/>
      <c r="E27" s="41"/>
      <c r="F27" s="42" t="s">
        <v>27</v>
      </c>
    </row>
    <row r="28" spans="2:6" ht="18.75" customHeight="1" x14ac:dyDescent="0.2">
      <c r="B28" s="38" t="s">
        <v>39</v>
      </c>
      <c r="C28" s="39"/>
      <c r="D28" s="40"/>
      <c r="E28" s="41"/>
      <c r="F28" s="42" t="s">
        <v>27</v>
      </c>
    </row>
    <row r="29" spans="2:6" ht="18.75" customHeight="1" x14ac:dyDescent="0.2">
      <c r="B29" s="44" t="s">
        <v>40</v>
      </c>
      <c r="C29" s="45"/>
      <c r="D29" s="40"/>
      <c r="E29" s="46"/>
      <c r="F29" s="47" t="s">
        <v>27</v>
      </c>
    </row>
    <row r="30" spans="2:6" ht="24" customHeight="1" x14ac:dyDescent="0.2">
      <c r="B30" s="31"/>
      <c r="C30" s="32" t="s">
        <v>41</v>
      </c>
      <c r="D30" s="48"/>
      <c r="E30" s="48"/>
      <c r="F30" s="49"/>
    </row>
    <row r="31" spans="2:6" ht="19.5" customHeight="1" x14ac:dyDescent="0.2">
      <c r="B31" s="33" t="s">
        <v>42</v>
      </c>
      <c r="C31" s="50"/>
      <c r="D31" s="35"/>
      <c r="E31" s="36"/>
      <c r="F31" s="37" t="s">
        <v>27</v>
      </c>
    </row>
    <row r="32" spans="2:6" ht="19.5" customHeight="1" x14ac:dyDescent="0.2">
      <c r="B32" s="199" t="s">
        <v>43</v>
      </c>
      <c r="C32" s="200"/>
      <c r="D32" s="40" t="s">
        <v>44</v>
      </c>
      <c r="E32" s="41" t="s">
        <v>31</v>
      </c>
      <c r="F32" s="42" t="s">
        <v>27</v>
      </c>
    </row>
    <row r="33" spans="2:6" ht="19.5" customHeight="1" x14ac:dyDescent="0.2">
      <c r="B33" s="199" t="s">
        <v>45</v>
      </c>
      <c r="C33" s="200"/>
      <c r="D33" s="40"/>
      <c r="E33" s="41"/>
      <c r="F33" s="42" t="s">
        <v>27</v>
      </c>
    </row>
    <row r="34" spans="2:6" ht="19.5" customHeight="1" x14ac:dyDescent="0.2">
      <c r="B34" s="38" t="s">
        <v>46</v>
      </c>
      <c r="C34" s="51"/>
      <c r="D34" s="40"/>
      <c r="E34" s="41"/>
      <c r="F34" s="42" t="s">
        <v>27</v>
      </c>
    </row>
    <row r="35" spans="2:6" ht="19.5" customHeight="1" x14ac:dyDescent="0.2">
      <c r="B35" s="38" t="s">
        <v>47</v>
      </c>
      <c r="C35" s="51"/>
      <c r="D35" s="40"/>
      <c r="E35" s="41"/>
      <c r="F35" s="42" t="s">
        <v>27</v>
      </c>
    </row>
    <row r="36" spans="2:6" ht="19.5" customHeight="1" x14ac:dyDescent="0.2">
      <c r="B36" s="199" t="s">
        <v>48</v>
      </c>
      <c r="C36" s="200"/>
      <c r="D36" s="40"/>
      <c r="E36" s="41"/>
      <c r="F36" s="42" t="s">
        <v>27</v>
      </c>
    </row>
    <row r="37" spans="2:6" ht="19.5" customHeight="1" x14ac:dyDescent="0.2">
      <c r="B37" s="203" t="s">
        <v>49</v>
      </c>
      <c r="C37" s="204"/>
      <c r="D37" s="53"/>
      <c r="E37" s="46"/>
      <c r="F37" s="47" t="s">
        <v>27</v>
      </c>
    </row>
    <row r="38" spans="2:6" ht="23.25" customHeight="1" x14ac:dyDescent="0.2">
      <c r="B38" s="31"/>
      <c r="C38" s="32" t="s">
        <v>50</v>
      </c>
      <c r="D38" s="54"/>
      <c r="E38" s="54"/>
      <c r="F38" s="55"/>
    </row>
    <row r="39" spans="2:6" ht="19.5" customHeight="1" x14ac:dyDescent="0.2">
      <c r="B39" s="201" t="s">
        <v>51</v>
      </c>
      <c r="C39" s="202"/>
      <c r="D39" s="35"/>
      <c r="E39" s="36"/>
      <c r="F39" s="37" t="s">
        <v>27</v>
      </c>
    </row>
    <row r="40" spans="2:6" ht="19.5" customHeight="1" x14ac:dyDescent="0.2">
      <c r="B40" s="56" t="s">
        <v>52</v>
      </c>
      <c r="C40" s="51"/>
      <c r="D40" s="40"/>
      <c r="E40" s="41"/>
      <c r="F40" s="42" t="s">
        <v>27</v>
      </c>
    </row>
    <row r="41" spans="2:6" ht="19.5" customHeight="1" x14ac:dyDescent="0.2">
      <c r="B41" s="199" t="s">
        <v>53</v>
      </c>
      <c r="C41" s="200"/>
      <c r="D41" s="40"/>
      <c r="E41" s="41"/>
      <c r="F41" s="42" t="s">
        <v>27</v>
      </c>
    </row>
    <row r="42" spans="2:6" ht="19.5" customHeight="1" x14ac:dyDescent="0.2">
      <c r="B42" s="38" t="s">
        <v>47</v>
      </c>
      <c r="C42" s="51"/>
      <c r="D42" s="40"/>
      <c r="E42" s="41"/>
      <c r="F42" s="42" t="s">
        <v>27</v>
      </c>
    </row>
    <row r="43" spans="2:6" ht="19.5" customHeight="1" x14ac:dyDescent="0.2">
      <c r="B43" s="44" t="s">
        <v>54</v>
      </c>
      <c r="C43" s="52"/>
      <c r="D43" s="53"/>
      <c r="E43" s="46"/>
      <c r="F43" s="47" t="s">
        <v>27</v>
      </c>
    </row>
    <row r="44" spans="2:6" ht="23.25" customHeight="1" x14ac:dyDescent="0.2">
      <c r="B44" s="31"/>
      <c r="C44" s="32" t="s">
        <v>55</v>
      </c>
      <c r="D44" s="57"/>
      <c r="E44" s="57"/>
      <c r="F44" s="58"/>
    </row>
    <row r="45" spans="2:6" ht="19.5" customHeight="1" x14ac:dyDescent="0.2">
      <c r="B45" s="201"/>
      <c r="C45" s="202"/>
      <c r="D45" s="40"/>
      <c r="E45" s="36"/>
      <c r="F45" s="59" t="s">
        <v>32</v>
      </c>
    </row>
    <row r="46" spans="2:6" ht="19.5" customHeight="1" x14ac:dyDescent="0.2">
      <c r="B46" s="199" t="s">
        <v>56</v>
      </c>
      <c r="C46" s="200"/>
      <c r="D46" s="40"/>
      <c r="E46" s="41"/>
      <c r="F46" s="60" t="s">
        <v>32</v>
      </c>
    </row>
    <row r="47" spans="2:6" ht="19.5" customHeight="1" x14ac:dyDescent="0.2">
      <c r="B47" s="199"/>
      <c r="C47" s="200"/>
      <c r="D47" s="40"/>
      <c r="E47" s="41"/>
      <c r="F47" s="60" t="s">
        <v>32</v>
      </c>
    </row>
    <row r="48" spans="2:6" ht="19.5" customHeight="1" x14ac:dyDescent="0.2">
      <c r="B48" s="199" t="s">
        <v>57</v>
      </c>
      <c r="C48" s="200"/>
      <c r="D48" s="40"/>
      <c r="E48" s="41"/>
      <c r="F48" s="60" t="s">
        <v>58</v>
      </c>
    </row>
    <row r="49" spans="2:6" ht="19.5" customHeight="1" x14ac:dyDescent="0.2">
      <c r="B49" s="205" t="s">
        <v>59</v>
      </c>
      <c r="C49" s="206"/>
      <c r="D49" s="40" t="s">
        <v>44</v>
      </c>
      <c r="E49" s="117" t="s">
        <v>60</v>
      </c>
      <c r="F49" s="60" t="s">
        <v>32</v>
      </c>
    </row>
    <row r="50" spans="2:6" ht="21" customHeight="1" x14ac:dyDescent="0.2">
      <c r="B50" s="109" t="s">
        <v>61</v>
      </c>
      <c r="C50" s="51"/>
      <c r="D50" s="40" t="s">
        <v>30</v>
      </c>
      <c r="E50" s="117" t="s">
        <v>60</v>
      </c>
      <c r="F50" s="60" t="s">
        <v>32</v>
      </c>
    </row>
    <row r="51" spans="2:6" ht="19.5" customHeight="1" x14ac:dyDescent="0.2">
      <c r="B51" s="205" t="s">
        <v>62</v>
      </c>
      <c r="C51" s="206"/>
      <c r="D51" s="40" t="s">
        <v>30</v>
      </c>
      <c r="E51" s="117" t="s">
        <v>60</v>
      </c>
      <c r="F51" s="60" t="s">
        <v>27</v>
      </c>
    </row>
    <row r="52" spans="2:6" ht="19.5" customHeight="1" x14ac:dyDescent="0.2">
      <c r="B52" s="205" t="s">
        <v>63</v>
      </c>
      <c r="C52" s="206"/>
      <c r="D52" s="40" t="s">
        <v>30</v>
      </c>
      <c r="E52" s="117" t="s">
        <v>60</v>
      </c>
      <c r="F52" s="60" t="s">
        <v>27</v>
      </c>
    </row>
    <row r="53" spans="2:6" ht="19.5" customHeight="1" x14ac:dyDescent="0.2">
      <c r="B53" s="205" t="s">
        <v>64</v>
      </c>
      <c r="C53" s="206"/>
      <c r="D53" s="40" t="s">
        <v>30</v>
      </c>
      <c r="E53" s="117" t="s">
        <v>60</v>
      </c>
      <c r="F53" s="60" t="s">
        <v>27</v>
      </c>
    </row>
    <row r="54" spans="2:6" ht="19.5" customHeight="1" x14ac:dyDescent="0.2">
      <c r="B54" s="205" t="s">
        <v>65</v>
      </c>
      <c r="C54" s="206"/>
      <c r="D54" s="40" t="s">
        <v>30</v>
      </c>
      <c r="E54" s="117" t="s">
        <v>60</v>
      </c>
      <c r="F54" s="60" t="s">
        <v>27</v>
      </c>
    </row>
    <row r="55" spans="2:6" ht="19.5" customHeight="1" x14ac:dyDescent="0.2">
      <c r="B55" s="199" t="s">
        <v>66</v>
      </c>
      <c r="C55" s="200"/>
      <c r="D55" s="40"/>
      <c r="E55" s="41"/>
      <c r="F55" s="60" t="s">
        <v>67</v>
      </c>
    </row>
    <row r="56" spans="2:6" ht="19.5" customHeight="1" x14ac:dyDescent="0.2">
      <c r="B56" s="199" t="s">
        <v>68</v>
      </c>
      <c r="C56" s="200"/>
      <c r="D56" s="40"/>
      <c r="E56" s="41"/>
      <c r="F56" s="60" t="s">
        <v>67</v>
      </c>
    </row>
    <row r="57" spans="2:6" ht="19.5" customHeight="1" x14ac:dyDescent="0.2">
      <c r="B57" s="109" t="s">
        <v>69</v>
      </c>
      <c r="C57" s="51"/>
      <c r="D57" s="40" t="s">
        <v>44</v>
      </c>
      <c r="E57" s="41" t="s">
        <v>60</v>
      </c>
      <c r="F57" s="60" t="s">
        <v>67</v>
      </c>
    </row>
    <row r="58" spans="2:6" ht="19.5" customHeight="1" x14ac:dyDescent="0.2">
      <c r="B58" s="199" t="s">
        <v>70</v>
      </c>
      <c r="C58" s="200"/>
      <c r="D58" s="40"/>
      <c r="E58" s="41"/>
      <c r="F58" s="60" t="s">
        <v>71</v>
      </c>
    </row>
    <row r="59" spans="2:6" ht="19.5" customHeight="1" x14ac:dyDescent="0.2">
      <c r="B59" s="205" t="s">
        <v>72</v>
      </c>
      <c r="C59" s="206"/>
      <c r="D59" s="40" t="s">
        <v>30</v>
      </c>
      <c r="E59" s="117" t="s">
        <v>60</v>
      </c>
      <c r="F59" s="42" t="s">
        <v>27</v>
      </c>
    </row>
    <row r="60" spans="2:6" ht="19.5" customHeight="1" x14ac:dyDescent="0.2">
      <c r="B60" s="205" t="s">
        <v>73</v>
      </c>
      <c r="C60" s="206"/>
      <c r="D60" s="40" t="s">
        <v>30</v>
      </c>
      <c r="E60" s="117" t="s">
        <v>60</v>
      </c>
      <c r="F60" s="42" t="s">
        <v>27</v>
      </c>
    </row>
    <row r="61" spans="2:6" ht="19.5" customHeight="1" x14ac:dyDescent="0.2">
      <c r="B61" s="199" t="s">
        <v>74</v>
      </c>
      <c r="C61" s="200"/>
      <c r="D61" s="40"/>
      <c r="E61" s="41"/>
      <c r="F61" s="42" t="s">
        <v>27</v>
      </c>
    </row>
    <row r="62" spans="2:6" ht="19.5" customHeight="1" x14ac:dyDescent="0.2">
      <c r="B62" s="199" t="s">
        <v>75</v>
      </c>
      <c r="C62" s="200"/>
      <c r="D62" s="40"/>
      <c r="E62" s="41"/>
      <c r="F62" s="42" t="s">
        <v>27</v>
      </c>
    </row>
    <row r="63" spans="2:6" ht="19.5" customHeight="1" x14ac:dyDescent="0.2">
      <c r="B63" s="109" t="s">
        <v>76</v>
      </c>
      <c r="C63" s="51"/>
      <c r="D63" s="40" t="s">
        <v>30</v>
      </c>
      <c r="E63" s="117" t="s">
        <v>60</v>
      </c>
      <c r="F63" s="42" t="s">
        <v>77</v>
      </c>
    </row>
    <row r="64" spans="2:6" ht="19.5" customHeight="1" x14ac:dyDescent="0.2">
      <c r="B64" s="199" t="s">
        <v>78</v>
      </c>
      <c r="C64" s="200"/>
      <c r="D64" s="40"/>
      <c r="E64" s="41"/>
      <c r="F64" s="42" t="s">
        <v>77</v>
      </c>
    </row>
    <row r="65" spans="2:6" ht="19.5" customHeight="1" x14ac:dyDescent="0.2">
      <c r="B65" s="38" t="s">
        <v>79</v>
      </c>
      <c r="C65" s="39"/>
      <c r="D65" s="40"/>
      <c r="E65" s="41"/>
      <c r="F65" s="60" t="s">
        <v>80</v>
      </c>
    </row>
    <row r="66" spans="2:6" ht="19.5" customHeight="1" x14ac:dyDescent="0.2">
      <c r="B66" s="38" t="s">
        <v>81</v>
      </c>
      <c r="C66" s="51"/>
      <c r="D66" s="40"/>
      <c r="E66" s="41"/>
      <c r="F66" s="60" t="s">
        <v>80</v>
      </c>
    </row>
    <row r="67" spans="2:6" ht="19.5" customHeight="1" thickBot="1" x14ac:dyDescent="0.25">
      <c r="B67" s="61" t="s">
        <v>82</v>
      </c>
      <c r="C67" s="62"/>
      <c r="D67" s="63"/>
      <c r="E67" s="64"/>
      <c r="F67" s="65" t="s">
        <v>83</v>
      </c>
    </row>
    <row r="72" spans="2:6" hidden="1" x14ac:dyDescent="0.2">
      <c r="B72" s="6" t="s">
        <v>44</v>
      </c>
    </row>
    <row r="73" spans="2:6" hidden="1" x14ac:dyDescent="0.2">
      <c r="B73" s="7" t="s">
        <v>84</v>
      </c>
    </row>
    <row r="74" spans="2:6" hidden="1" x14ac:dyDescent="0.2">
      <c r="B74" s="7" t="s">
        <v>30</v>
      </c>
    </row>
    <row r="75" spans="2:6" hidden="1" x14ac:dyDescent="0.2"/>
    <row r="76" spans="2:6" hidden="1" x14ac:dyDescent="0.2">
      <c r="B76" t="s">
        <v>31</v>
      </c>
    </row>
    <row r="77" spans="2:6" hidden="1" x14ac:dyDescent="0.2">
      <c r="B77" t="s">
        <v>60</v>
      </c>
    </row>
  </sheetData>
  <mergeCells count="33">
    <mergeCell ref="B53:C53"/>
    <mergeCell ref="B54:C54"/>
    <mergeCell ref="B55:C55"/>
    <mergeCell ref="B56:C56"/>
    <mergeCell ref="B64:C64"/>
    <mergeCell ref="B58:C58"/>
    <mergeCell ref="B59:C59"/>
    <mergeCell ref="B60:C60"/>
    <mergeCell ref="B61:C61"/>
    <mergeCell ref="B62:C62"/>
    <mergeCell ref="B47:C47"/>
    <mergeCell ref="B48:C48"/>
    <mergeCell ref="B49:C49"/>
    <mergeCell ref="B51:C51"/>
    <mergeCell ref="B52:C52"/>
    <mergeCell ref="F17:F18"/>
    <mergeCell ref="E17:E18"/>
    <mergeCell ref="D17:D18"/>
    <mergeCell ref="B15:F15"/>
    <mergeCell ref="B46:C46"/>
    <mergeCell ref="B45:C45"/>
    <mergeCell ref="B41:C41"/>
    <mergeCell ref="B39:C39"/>
    <mergeCell ref="B32:C32"/>
    <mergeCell ref="B33:C33"/>
    <mergeCell ref="B36:C36"/>
    <mergeCell ref="B37:C37"/>
    <mergeCell ref="B6:F6"/>
    <mergeCell ref="B7:F14"/>
    <mergeCell ref="B16:F16"/>
    <mergeCell ref="C2:E4"/>
    <mergeCell ref="F2:F4"/>
    <mergeCell ref="B2:B4"/>
  </mergeCells>
  <phoneticPr fontId="1" type="noConversion"/>
  <dataValidations count="2">
    <dataValidation type="list" allowBlank="1" showInputMessage="1" showErrorMessage="1" sqref="D19:D29 D31:D37 D39:D43 D45:D67" xr:uid="{00000000-0002-0000-0100-000000000000}">
      <formula1>$B$72:$B$74</formula1>
    </dataValidation>
    <dataValidation type="list" allowBlank="1" showInputMessage="1" showErrorMessage="1" sqref="E19:E29 E31:E37 E39:E43 E45:E67" xr:uid="{00000000-0002-0000-0100-000001000000}">
      <formula1>$B$76:$B$77</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2:Z46"/>
  <sheetViews>
    <sheetView showGridLines="0" topLeftCell="B14" zoomScale="90" zoomScaleNormal="90" zoomScalePageLayoutView="70" workbookViewId="0">
      <selection activeCell="C27" sqref="C17:H27"/>
    </sheetView>
  </sheetViews>
  <sheetFormatPr baseColWidth="10" defaultColWidth="11.42578125" defaultRowHeight="12.75" x14ac:dyDescent="0.2"/>
  <cols>
    <col min="1" max="1" width="2.85546875" customWidth="1"/>
    <col min="2" max="2" width="41.5703125" customWidth="1"/>
    <col min="3" max="3" width="15.85546875" customWidth="1"/>
    <col min="4" max="4" width="13.140625" customWidth="1"/>
    <col min="5" max="5" width="16.42578125" customWidth="1"/>
    <col min="6" max="6" width="14.85546875" customWidth="1"/>
    <col min="7" max="7" width="17.42578125" customWidth="1"/>
    <col min="8" max="8" width="14.42578125" customWidth="1"/>
    <col min="9" max="9" width="15.85546875" customWidth="1"/>
    <col min="10" max="10" width="9.42578125" customWidth="1"/>
    <col min="11" max="17" width="14" customWidth="1"/>
    <col min="18" max="18" width="20.85546875" style="4" customWidth="1"/>
  </cols>
  <sheetData>
    <row r="2" spans="2:26" ht="48.75" customHeight="1" x14ac:dyDescent="0.2">
      <c r="B2" s="152"/>
      <c r="C2" s="165" t="s">
        <v>16</v>
      </c>
      <c r="D2" s="166"/>
      <c r="E2" s="166"/>
      <c r="F2" s="166"/>
      <c r="G2" s="166"/>
      <c r="H2" s="166"/>
      <c r="I2" s="166"/>
      <c r="J2" s="166"/>
      <c r="K2" s="166"/>
      <c r="L2" s="166"/>
      <c r="M2" s="166"/>
      <c r="N2" s="166"/>
      <c r="O2" s="166"/>
      <c r="P2" s="167"/>
      <c r="Q2" s="211" t="s">
        <v>1</v>
      </c>
      <c r="R2" s="212"/>
    </row>
    <row r="3" spans="2:26" ht="30" customHeight="1" x14ac:dyDescent="0.2">
      <c r="B3" s="152"/>
      <c r="C3" s="168"/>
      <c r="D3" s="169"/>
      <c r="E3" s="169"/>
      <c r="F3" s="169"/>
      <c r="G3" s="169"/>
      <c r="H3" s="169"/>
      <c r="I3" s="169"/>
      <c r="J3" s="169"/>
      <c r="K3" s="169"/>
      <c r="L3" s="169"/>
      <c r="M3" s="169"/>
      <c r="N3" s="169"/>
      <c r="O3" s="169"/>
      <c r="P3" s="170"/>
      <c r="Q3" s="213"/>
      <c r="R3" s="214"/>
    </row>
    <row r="4" spans="2:26" ht="39.75" customHeight="1" x14ac:dyDescent="0.2">
      <c r="B4" s="152"/>
      <c r="C4" s="171"/>
      <c r="D4" s="172"/>
      <c r="E4" s="172"/>
      <c r="F4" s="172"/>
      <c r="G4" s="172"/>
      <c r="H4" s="172"/>
      <c r="I4" s="172"/>
      <c r="J4" s="172"/>
      <c r="K4" s="172"/>
      <c r="L4" s="172"/>
      <c r="M4" s="172"/>
      <c r="N4" s="172"/>
      <c r="O4" s="172"/>
      <c r="P4" s="173"/>
      <c r="Q4" s="215"/>
      <c r="R4" s="216"/>
    </row>
    <row r="5" spans="2:26" ht="13.5" thickBot="1" x14ac:dyDescent="0.25"/>
    <row r="6" spans="2:26" ht="78.75" customHeight="1" thickBot="1" x14ac:dyDescent="0.25">
      <c r="B6" s="221" t="str">
        <f>+EVALUACION!B6</f>
        <v>Objeto Contractual: CONTRATAR A MONTO AGOTABLE LOS MANTENIMIENTOS PREVENTIVOS Y/O CORRECTIVOS DE LOS EQUIPOS QUE CONFORMAN LA INFRAESTRUCTURA TECNOLÓGICA O CUALQUIER ELEMENTO ELECTRÓNICO EXISTENTE Y/O DE PROPIEDAD DEL FONDO DE DESARROLLO LOCAL DE SUBA Y SUS SEDES; INCLUIDO EL SUMINISTRO, INSTALACIÓN Y PUESTA EN FUNCIONAMIENTO DE REPUESTOS (BOLSA DE REPUESTOS)</v>
      </c>
      <c r="C6" s="222"/>
      <c r="D6" s="222"/>
      <c r="E6" s="222"/>
      <c r="F6" s="222"/>
      <c r="G6" s="222"/>
      <c r="H6" s="222"/>
      <c r="I6" s="222"/>
      <c r="J6" s="222"/>
      <c r="K6" s="222"/>
      <c r="L6" s="222"/>
      <c r="M6" s="222"/>
      <c r="N6" s="222"/>
      <c r="O6" s="222"/>
      <c r="P6" s="222"/>
      <c r="Q6" s="222"/>
      <c r="R6" s="223"/>
      <c r="S6" s="1"/>
      <c r="T6" s="1"/>
      <c r="U6" s="1"/>
      <c r="V6" s="1"/>
      <c r="W6" s="1"/>
      <c r="X6" s="1"/>
      <c r="Y6" s="1"/>
      <c r="Z6" s="1"/>
    </row>
    <row r="7" spans="2:26" ht="24.75" customHeight="1" x14ac:dyDescent="0.2">
      <c r="B7" s="224" t="s">
        <v>19</v>
      </c>
      <c r="C7" s="225"/>
      <c r="D7" s="225"/>
      <c r="E7" s="225"/>
      <c r="F7" s="225"/>
      <c r="G7" s="225"/>
      <c r="H7" s="225"/>
      <c r="I7" s="225"/>
      <c r="J7" s="225"/>
      <c r="K7" s="225"/>
      <c r="L7" s="225"/>
      <c r="M7" s="225"/>
      <c r="N7" s="225"/>
      <c r="O7" s="225"/>
      <c r="P7" s="225"/>
      <c r="Q7" s="225"/>
      <c r="R7" s="226"/>
    </row>
    <row r="8" spans="2:26" ht="15.75" x14ac:dyDescent="0.25">
      <c r="B8" s="219" t="s">
        <v>85</v>
      </c>
      <c r="C8" s="220"/>
      <c r="D8" s="220"/>
      <c r="E8" s="220"/>
      <c r="F8" s="220"/>
      <c r="G8" s="220"/>
      <c r="H8" s="220"/>
      <c r="I8" s="220"/>
      <c r="J8" s="220"/>
      <c r="K8" s="220"/>
      <c r="L8" s="220"/>
      <c r="M8" s="220"/>
      <c r="N8" s="220"/>
      <c r="O8" s="220"/>
      <c r="P8" s="220"/>
      <c r="Q8" s="220"/>
      <c r="R8" s="220"/>
    </row>
    <row r="9" spans="2:26" ht="34.5" customHeight="1" x14ac:dyDescent="0.2">
      <c r="B9" s="217" t="s">
        <v>86</v>
      </c>
      <c r="C9" s="218"/>
      <c r="D9" s="218"/>
      <c r="E9" s="218"/>
      <c r="F9" s="218"/>
      <c r="G9" s="218"/>
      <c r="H9" s="218"/>
      <c r="I9" s="218"/>
      <c r="J9" s="218"/>
      <c r="K9" s="218"/>
      <c r="L9" s="218"/>
      <c r="M9" s="218"/>
      <c r="N9" s="218"/>
      <c r="O9" s="218"/>
      <c r="P9" s="218"/>
      <c r="Q9" s="218"/>
      <c r="R9" s="218"/>
    </row>
    <row r="10" spans="2:26" ht="15.75" x14ac:dyDescent="0.25">
      <c r="B10" s="219" t="s">
        <v>87</v>
      </c>
      <c r="C10" s="220"/>
      <c r="D10" s="220"/>
      <c r="E10" s="220"/>
      <c r="F10" s="220"/>
      <c r="G10" s="220"/>
      <c r="H10" s="220"/>
      <c r="I10" s="220"/>
      <c r="J10" s="220"/>
      <c r="K10" s="220"/>
      <c r="L10" s="220"/>
      <c r="M10" s="220"/>
      <c r="N10" s="220"/>
      <c r="O10" s="220"/>
      <c r="P10" s="220"/>
      <c r="Q10" s="220"/>
      <c r="R10" s="220"/>
    </row>
    <row r="11" spans="2:26" x14ac:dyDescent="0.2">
      <c r="B11" s="66"/>
      <c r="R11" s="3"/>
    </row>
    <row r="12" spans="2:26" x14ac:dyDescent="0.2">
      <c r="B12" s="8"/>
      <c r="R12" s="3"/>
    </row>
    <row r="13" spans="2:26" x14ac:dyDescent="0.2">
      <c r="B13" s="8"/>
      <c r="R13" s="3"/>
    </row>
    <row r="14" spans="2:26" ht="7.5" customHeight="1" thickBot="1" x14ac:dyDescent="0.25">
      <c r="B14" s="2"/>
      <c r="R14" s="3"/>
    </row>
    <row r="15" spans="2:26" ht="65.45" customHeight="1" x14ac:dyDescent="0.2">
      <c r="B15" s="126" t="s">
        <v>88</v>
      </c>
      <c r="C15" s="210" t="s">
        <v>89</v>
      </c>
      <c r="D15" s="210"/>
      <c r="E15" s="210"/>
      <c r="F15" s="210"/>
      <c r="G15" s="228" t="s">
        <v>90</v>
      </c>
      <c r="H15" s="228"/>
      <c r="I15" s="123" t="s">
        <v>91</v>
      </c>
      <c r="J15" s="123" t="s">
        <v>92</v>
      </c>
      <c r="K15" s="123" t="s">
        <v>93</v>
      </c>
      <c r="L15" s="123" t="s">
        <v>94</v>
      </c>
      <c r="M15" s="123" t="s">
        <v>95</v>
      </c>
      <c r="N15" s="123" t="s">
        <v>96</v>
      </c>
      <c r="O15" s="123" t="s">
        <v>97</v>
      </c>
      <c r="P15" s="123" t="s">
        <v>98</v>
      </c>
      <c r="Q15" s="123" t="s">
        <v>99</v>
      </c>
      <c r="R15" s="127" t="s">
        <v>100</v>
      </c>
    </row>
    <row r="16" spans="2:26" ht="224.25" customHeight="1" x14ac:dyDescent="0.2">
      <c r="B16" s="73" t="s">
        <v>41</v>
      </c>
      <c r="C16" s="207" t="s">
        <v>43</v>
      </c>
      <c r="D16" s="207"/>
      <c r="E16" s="207"/>
      <c r="F16" s="207"/>
      <c r="G16" s="209" t="s">
        <v>101</v>
      </c>
      <c r="H16" s="209"/>
      <c r="I16" s="73">
        <v>1</v>
      </c>
      <c r="J16" s="73">
        <v>2</v>
      </c>
      <c r="K16" s="129">
        <f>+I16+J16</f>
        <v>3</v>
      </c>
      <c r="L16" s="129" t="str">
        <f>IF(K16&lt;=4,"BAJO",IF(K16=5,"MEDIO",IF(K16=6,"ALTO",IF(K16=7,"ALTO","EXTREMO"))))</f>
        <v>BAJO</v>
      </c>
      <c r="M16" s="125" t="s">
        <v>102</v>
      </c>
      <c r="N16" s="125" t="s">
        <v>103</v>
      </c>
      <c r="O16" s="125" t="s">
        <v>104</v>
      </c>
      <c r="P16" s="125" t="s">
        <v>105</v>
      </c>
      <c r="Q16" s="125" t="s">
        <v>106</v>
      </c>
      <c r="R16" s="142" t="s">
        <v>107</v>
      </c>
    </row>
    <row r="17" spans="2:23" s="19" customFormat="1" ht="150" customHeight="1" x14ac:dyDescent="0.2">
      <c r="B17" s="128" t="str">
        <f>+EVALUACION!B18</f>
        <v>EJECUCIÓN</v>
      </c>
      <c r="C17" s="207" t="s">
        <v>59</v>
      </c>
      <c r="D17" s="207"/>
      <c r="E17" s="207"/>
      <c r="F17" s="207"/>
      <c r="G17" s="227" t="s">
        <v>108</v>
      </c>
      <c r="H17" s="227"/>
      <c r="I17" s="129">
        <f>+EVALUACION!I18</f>
        <v>3</v>
      </c>
      <c r="J17" s="129">
        <f>+EVALUACION!J18</f>
        <v>3</v>
      </c>
      <c r="K17" s="129">
        <f>+I17+J17</f>
        <v>6</v>
      </c>
      <c r="L17" s="129" t="str">
        <f>IF(K17&lt;=4,"BAJO",IF(K17=5,"MEDIO",IF(K17=6,"ALTO",IF(K17=7,"ALTO","EXTREMO"))))</f>
        <v>ALTO</v>
      </c>
      <c r="M17" s="129" t="s">
        <v>102</v>
      </c>
      <c r="N17" s="130" t="s">
        <v>109</v>
      </c>
      <c r="O17" s="130" t="s">
        <v>110</v>
      </c>
      <c r="P17" s="130" t="s">
        <v>111</v>
      </c>
      <c r="Q17" s="131" t="s">
        <v>112</v>
      </c>
      <c r="R17" s="132" t="s">
        <v>113</v>
      </c>
    </row>
    <row r="18" spans="2:23" s="19" customFormat="1" ht="57.75" customHeight="1" x14ac:dyDescent="0.2">
      <c r="B18" s="99" t="str">
        <f>+EVALUACION!B19</f>
        <v>EJECUCIÓN</v>
      </c>
      <c r="C18" s="208" t="str">
        <f>+EVALUACION!C19</f>
        <v>Repuestos en mal estado o que no cumplan con los estandares de calidad requeridos</v>
      </c>
      <c r="D18" s="208"/>
      <c r="E18" s="208"/>
      <c r="F18" s="208"/>
      <c r="G18" s="209" t="s">
        <v>114</v>
      </c>
      <c r="H18" s="209"/>
      <c r="I18" s="73">
        <f>+EVALUACION!I19</f>
        <v>1</v>
      </c>
      <c r="J18" s="73">
        <f>+EVALUACION!J19</f>
        <v>3</v>
      </c>
      <c r="K18" s="73">
        <f t="shared" ref="K18:K26" si="0">+I18+J18</f>
        <v>4</v>
      </c>
      <c r="L18" s="73" t="str">
        <f t="shared" ref="L18:L26" si="1">IF(K18&lt;=4,"BAJO",IF(K18=5,"MEDIO",IF(K18=6,"ALTO",IF(K18=7,"ALTO","EXTREMO"))))</f>
        <v>BAJO</v>
      </c>
      <c r="M18" s="73" t="s">
        <v>102</v>
      </c>
      <c r="N18" s="100" t="s">
        <v>109</v>
      </c>
      <c r="O18" s="100" t="s">
        <v>115</v>
      </c>
      <c r="P18" s="100" t="s">
        <v>111</v>
      </c>
      <c r="Q18" s="100" t="s">
        <v>116</v>
      </c>
      <c r="R18" s="20" t="s">
        <v>113</v>
      </c>
    </row>
    <row r="19" spans="2:23" s="19" customFormat="1" ht="120.75" customHeight="1" x14ac:dyDescent="0.2">
      <c r="B19" s="99" t="str">
        <f>+EVALUACION!B20</f>
        <v>EJECUCIÓN</v>
      </c>
      <c r="C19" s="208" t="str">
        <f>+EVALUACION!C20</f>
        <v>Suspensión del contrato por causas de fuerza mayor, caso fortuito y pandemias</v>
      </c>
      <c r="D19" s="208"/>
      <c r="E19" s="208"/>
      <c r="F19" s="208"/>
      <c r="G19" s="209" t="s">
        <v>117</v>
      </c>
      <c r="H19" s="209"/>
      <c r="I19" s="73">
        <f>+EVALUACION!I20</f>
        <v>1</v>
      </c>
      <c r="J19" s="73">
        <f>+EVALUACION!J20</f>
        <v>4</v>
      </c>
      <c r="K19" s="73">
        <f t="shared" si="0"/>
        <v>5</v>
      </c>
      <c r="L19" s="73" t="str">
        <f t="shared" si="1"/>
        <v>MEDIO</v>
      </c>
      <c r="M19" s="73" t="s">
        <v>102</v>
      </c>
      <c r="N19" s="100" t="s">
        <v>109</v>
      </c>
      <c r="O19" s="100" t="s">
        <v>110</v>
      </c>
      <c r="P19" s="100" t="s">
        <v>111</v>
      </c>
      <c r="Q19" s="100" t="s">
        <v>118</v>
      </c>
      <c r="R19" s="20" t="s">
        <v>113</v>
      </c>
    </row>
    <row r="20" spans="2:23" s="19" customFormat="1" ht="57.75" customHeight="1" x14ac:dyDescent="0.2">
      <c r="B20" s="99" t="str">
        <f>+EVALUACION!B21</f>
        <v>EJECUCIÓN</v>
      </c>
      <c r="C20" s="208" t="str">
        <f>+EVALUACION!C21</f>
        <v>Defectos en los equipos, posterior al mantenimiento preventivo y/o correctivo.</v>
      </c>
      <c r="D20" s="208"/>
      <c r="E20" s="208"/>
      <c r="F20" s="208"/>
      <c r="G20" s="209" t="s">
        <v>119</v>
      </c>
      <c r="H20" s="209"/>
      <c r="I20" s="73">
        <f>+EVALUACION!I21</f>
        <v>2</v>
      </c>
      <c r="J20" s="73">
        <f>+EVALUACION!J21</f>
        <v>4</v>
      </c>
      <c r="K20" s="73">
        <f t="shared" si="0"/>
        <v>6</v>
      </c>
      <c r="L20" s="73" t="str">
        <f t="shared" si="1"/>
        <v>ALTO</v>
      </c>
      <c r="M20" s="73" t="s">
        <v>102</v>
      </c>
      <c r="N20" s="100" t="s">
        <v>109</v>
      </c>
      <c r="O20" s="100" t="s">
        <v>110</v>
      </c>
      <c r="P20" s="100" t="s">
        <v>111</v>
      </c>
      <c r="Q20" s="100" t="s">
        <v>120</v>
      </c>
      <c r="R20" s="20" t="s">
        <v>113</v>
      </c>
    </row>
    <row r="21" spans="2:23" s="19" customFormat="1" ht="117.75" customHeight="1" x14ac:dyDescent="0.2">
      <c r="B21" s="99" t="str">
        <f>+EVALUACION!B22</f>
        <v>EJECUCIÓN</v>
      </c>
      <c r="C21" s="208" t="str">
        <f>+EVALUACION!C22</f>
        <v>Accidentes, desatres naturales, contingencias y/o emergencias presentados en las instalaciones de la entidad que afecten o dañene equipos objeto de mantenimiento y/o otros bienes</v>
      </c>
      <c r="D21" s="208"/>
      <c r="E21" s="208"/>
      <c r="F21" s="208"/>
      <c r="G21" s="209" t="s">
        <v>121</v>
      </c>
      <c r="H21" s="209"/>
      <c r="I21" s="73">
        <f>+EVALUACION!I22</f>
        <v>2</v>
      </c>
      <c r="J21" s="73">
        <f>+EVALUACION!J22</f>
        <v>5</v>
      </c>
      <c r="K21" s="73">
        <f t="shared" ref="K21" si="2">+I21+J21</f>
        <v>7</v>
      </c>
      <c r="L21" s="73" t="str">
        <f t="shared" si="1"/>
        <v>ALTO</v>
      </c>
      <c r="M21" s="73" t="s">
        <v>102</v>
      </c>
      <c r="N21" s="100" t="s">
        <v>109</v>
      </c>
      <c r="O21" s="100" t="s">
        <v>110</v>
      </c>
      <c r="P21" s="100" t="s">
        <v>111</v>
      </c>
      <c r="Q21" s="100" t="s">
        <v>120</v>
      </c>
      <c r="R21" s="20" t="s">
        <v>113</v>
      </c>
    </row>
    <row r="22" spans="2:23" s="19" customFormat="1" ht="114.75" customHeight="1" x14ac:dyDescent="0.2">
      <c r="B22" s="99" t="str">
        <f>+EVALUACION!B23</f>
        <v>EJECUCIÓN</v>
      </c>
      <c r="C22" s="208" t="str">
        <f>+EVALUACION!C23</f>
        <v>Daños a los equipos objeto de mantenimiento y/o otros bienes</v>
      </c>
      <c r="D22" s="208"/>
      <c r="E22" s="208"/>
      <c r="F22" s="208"/>
      <c r="G22" s="236" t="s">
        <v>122</v>
      </c>
      <c r="H22" s="236"/>
      <c r="I22" s="73">
        <f>+EVALUACION!I23</f>
        <v>3</v>
      </c>
      <c r="J22" s="73">
        <f>+EVALUACION!J23</f>
        <v>4</v>
      </c>
      <c r="K22" s="73">
        <f t="shared" ref="K22:K24" si="3">+I22+J22</f>
        <v>7</v>
      </c>
      <c r="L22" s="73" t="str">
        <f t="shared" ref="L22:L24" si="4">IF(K22&lt;=4,"BAJO",IF(K22=5,"MEDIO",IF(K22=6,"ALTO",IF(K22=7,"ALTO","EXTREMO"))))</f>
        <v>ALTO</v>
      </c>
      <c r="M22" s="73" t="s">
        <v>102</v>
      </c>
      <c r="N22" s="100" t="s">
        <v>109</v>
      </c>
      <c r="O22" s="100" t="s">
        <v>110</v>
      </c>
      <c r="P22" s="100" t="s">
        <v>111</v>
      </c>
      <c r="Q22" s="100" t="s">
        <v>120</v>
      </c>
      <c r="R22" s="20" t="s">
        <v>113</v>
      </c>
    </row>
    <row r="23" spans="2:23" s="19" customFormat="1" ht="105.75" customHeight="1" x14ac:dyDescent="0.2">
      <c r="B23" s="99" t="str">
        <f>+EVALUACION!B24</f>
        <v>EJECUCIÓN</v>
      </c>
      <c r="C23" s="208" t="str">
        <f>+EVALUACION!C24</f>
        <v>Baja disponibilidad de repuestos en el mercado</v>
      </c>
      <c r="D23" s="208"/>
      <c r="E23" s="208"/>
      <c r="F23" s="208"/>
      <c r="G23" s="209" t="s">
        <v>123</v>
      </c>
      <c r="H23" s="209"/>
      <c r="I23" s="73">
        <f>+EVALUACION!I24</f>
        <v>1</v>
      </c>
      <c r="J23" s="73">
        <f>+EVALUACION!J24</f>
        <v>2</v>
      </c>
      <c r="K23" s="73">
        <f t="shared" si="3"/>
        <v>3</v>
      </c>
      <c r="L23" s="73" t="str">
        <f t="shared" si="4"/>
        <v>BAJO</v>
      </c>
      <c r="M23" s="73" t="s">
        <v>102</v>
      </c>
      <c r="N23" s="100" t="s">
        <v>109</v>
      </c>
      <c r="O23" s="100" t="s">
        <v>110</v>
      </c>
      <c r="P23" s="100" t="s">
        <v>111</v>
      </c>
      <c r="Q23" s="100" t="s">
        <v>120</v>
      </c>
      <c r="R23" s="20" t="s">
        <v>113</v>
      </c>
    </row>
    <row r="24" spans="2:23" s="19" customFormat="1" ht="57.75" customHeight="1" x14ac:dyDescent="0.2">
      <c r="B24" s="99" t="str">
        <f>+EVALUACION!B25</f>
        <v>EJECUCIÓN</v>
      </c>
      <c r="C24" s="208" t="str">
        <f>+EVALUACION!C25</f>
        <v>Nuevos desarrollos técnologicos o estandares que influyen en la ejecución del contrato</v>
      </c>
      <c r="D24" s="208"/>
      <c r="E24" s="208"/>
      <c r="F24" s="208"/>
      <c r="G24" s="209" t="s">
        <v>124</v>
      </c>
      <c r="H24" s="209"/>
      <c r="I24" s="73">
        <f>+EVALUACION!I25</f>
        <v>1</v>
      </c>
      <c r="J24" s="73">
        <f>+EVALUACION!J25</f>
        <v>1</v>
      </c>
      <c r="K24" s="73">
        <f t="shared" si="3"/>
        <v>2</v>
      </c>
      <c r="L24" s="73" t="str">
        <f t="shared" si="4"/>
        <v>BAJO</v>
      </c>
      <c r="M24" s="73" t="s">
        <v>102</v>
      </c>
      <c r="N24" s="100" t="s">
        <v>109</v>
      </c>
      <c r="O24" s="100" t="s">
        <v>110</v>
      </c>
      <c r="P24" s="100" t="s">
        <v>111</v>
      </c>
      <c r="Q24" s="100" t="s">
        <v>120</v>
      </c>
      <c r="R24" s="20" t="s">
        <v>113</v>
      </c>
    </row>
    <row r="25" spans="2:23" s="19" customFormat="1" ht="57.75" customHeight="1" x14ac:dyDescent="0.2">
      <c r="B25" s="99" t="str">
        <f>+EVALUACION!B26</f>
        <v>PLANEACIÓN</v>
      </c>
      <c r="C25" s="208" t="str">
        <f>+EVALUACION!C26</f>
        <v>Cambios en el marco regulatorio o normatividad aplicable al proyecto.</v>
      </c>
      <c r="D25" s="208"/>
      <c r="E25" s="208"/>
      <c r="F25" s="208"/>
      <c r="G25" s="209" t="s">
        <v>125</v>
      </c>
      <c r="H25" s="209"/>
      <c r="I25" s="73">
        <v>1</v>
      </c>
      <c r="J25" s="73">
        <v>2</v>
      </c>
      <c r="K25" s="73">
        <f t="shared" ref="K25" si="5">+I25+J25</f>
        <v>3</v>
      </c>
      <c r="L25" s="73" t="str">
        <f t="shared" ref="L25" si="6">IF(K25&lt;=4,"BAJO",IF(K25=5,"MEDIO",IF(K25=6,"ALTO",IF(K25=7,"ALTO","EXTREMO"))))</f>
        <v>BAJO</v>
      </c>
      <c r="M25" s="73" t="s">
        <v>102</v>
      </c>
      <c r="N25" s="100" t="s">
        <v>109</v>
      </c>
      <c r="O25" s="100" t="s">
        <v>110</v>
      </c>
      <c r="P25" s="100" t="s">
        <v>111</v>
      </c>
      <c r="Q25" s="100" t="s">
        <v>120</v>
      </c>
      <c r="R25" s="20" t="s">
        <v>113</v>
      </c>
    </row>
    <row r="26" spans="2:23" s="19" customFormat="1" ht="113.25" customHeight="1" x14ac:dyDescent="0.2">
      <c r="B26" s="99" t="str">
        <f>+EVALUACION!B27</f>
        <v>EJECUCIÓN</v>
      </c>
      <c r="C26" s="208" t="str">
        <f>+EVALUACION!C27</f>
        <v>Variación de los precios del mercado</v>
      </c>
      <c r="D26" s="208"/>
      <c r="E26" s="208"/>
      <c r="F26" s="208"/>
      <c r="G26" s="209" t="s">
        <v>125</v>
      </c>
      <c r="H26" s="209"/>
      <c r="I26" s="73">
        <f>+EVALUACION!I27</f>
        <v>1</v>
      </c>
      <c r="J26" s="73">
        <f>+EVALUACION!J27</f>
        <v>3</v>
      </c>
      <c r="K26" s="73">
        <f t="shared" si="0"/>
        <v>4</v>
      </c>
      <c r="L26" s="73" t="str">
        <f t="shared" si="1"/>
        <v>BAJO</v>
      </c>
      <c r="M26" s="73" t="s">
        <v>102</v>
      </c>
      <c r="N26" s="100" t="s">
        <v>109</v>
      </c>
      <c r="O26" s="100" t="s">
        <v>110</v>
      </c>
      <c r="P26" s="100" t="s">
        <v>111</v>
      </c>
      <c r="Q26" s="100" t="s">
        <v>118</v>
      </c>
      <c r="R26" s="20" t="s">
        <v>113</v>
      </c>
    </row>
    <row r="27" spans="2:23" ht="12.75" customHeight="1" x14ac:dyDescent="0.2">
      <c r="B27" s="66"/>
      <c r="C27" s="67"/>
      <c r="D27" s="67"/>
      <c r="E27" s="67"/>
      <c r="F27" s="67"/>
      <c r="G27" s="67"/>
      <c r="H27" s="67"/>
      <c r="I27" s="67"/>
      <c r="J27" s="67"/>
      <c r="K27" s="67"/>
      <c r="L27" s="67"/>
      <c r="M27" s="67"/>
      <c r="N27" s="67"/>
      <c r="O27" s="67"/>
      <c r="P27" s="67"/>
      <c r="Q27" s="67"/>
      <c r="R27" s="3"/>
    </row>
    <row r="28" spans="2:23" x14ac:dyDescent="0.2">
      <c r="B28" s="66"/>
      <c r="C28" s="262" t="s">
        <v>126</v>
      </c>
      <c r="D28" s="262"/>
      <c r="E28" s="262"/>
      <c r="F28" s="262"/>
      <c r="G28" s="67"/>
      <c r="H28" s="241" t="s">
        <v>127</v>
      </c>
      <c r="I28" s="241"/>
      <c r="J28" s="241"/>
      <c r="K28" s="241"/>
      <c r="L28" s="101"/>
      <c r="M28" s="101"/>
      <c r="N28" s="101"/>
      <c r="O28" s="101"/>
      <c r="P28" s="101"/>
      <c r="Q28" s="101"/>
      <c r="R28" s="3"/>
    </row>
    <row r="29" spans="2:23" ht="19.5" customHeight="1" x14ac:dyDescent="0.2">
      <c r="B29" s="229" t="s">
        <v>128</v>
      </c>
      <c r="C29" s="230" t="s">
        <v>129</v>
      </c>
      <c r="D29" s="231"/>
      <c r="E29" s="232"/>
      <c r="F29" s="82" t="s">
        <v>130</v>
      </c>
      <c r="G29" s="67"/>
      <c r="H29" s="230" t="s">
        <v>131</v>
      </c>
      <c r="I29" s="232"/>
      <c r="J29" s="230" t="s">
        <v>130</v>
      </c>
      <c r="K29" s="232"/>
      <c r="L29" s="87"/>
      <c r="M29" s="87"/>
      <c r="N29" s="241" t="s">
        <v>126</v>
      </c>
      <c r="O29" s="241"/>
      <c r="P29" s="241"/>
      <c r="Q29" s="87"/>
      <c r="R29" s="3"/>
    </row>
    <row r="30" spans="2:23" ht="21" customHeight="1" x14ac:dyDescent="0.2">
      <c r="B30" s="229"/>
      <c r="C30" s="233" t="s">
        <v>132</v>
      </c>
      <c r="D30" s="235"/>
      <c r="E30" s="234"/>
      <c r="F30" s="84">
        <v>1</v>
      </c>
      <c r="G30" s="67"/>
      <c r="H30" s="233" t="s">
        <v>133</v>
      </c>
      <c r="I30" s="234"/>
      <c r="J30" s="233">
        <v>1</v>
      </c>
      <c r="K30" s="234"/>
      <c r="L30" s="87"/>
      <c r="M30" s="87"/>
      <c r="N30" s="242" t="s">
        <v>134</v>
      </c>
      <c r="O30" s="243"/>
      <c r="P30" s="96" t="s">
        <v>135</v>
      </c>
      <c r="Q30" s="87"/>
      <c r="R30" s="3"/>
    </row>
    <row r="31" spans="2:23" ht="15.75" customHeight="1" x14ac:dyDescent="0.2">
      <c r="B31" s="229"/>
      <c r="C31" s="233" t="s">
        <v>136</v>
      </c>
      <c r="D31" s="235"/>
      <c r="E31" s="234"/>
      <c r="F31" s="84">
        <v>2</v>
      </c>
      <c r="G31" s="67"/>
      <c r="H31" s="233" t="s">
        <v>137</v>
      </c>
      <c r="I31" s="234"/>
      <c r="J31" s="233">
        <v>2</v>
      </c>
      <c r="K31" s="234"/>
      <c r="L31" s="87"/>
      <c r="M31" s="87"/>
      <c r="N31" s="237" t="s">
        <v>138</v>
      </c>
      <c r="O31" s="238"/>
      <c r="P31" s="97" t="s">
        <v>139</v>
      </c>
      <c r="Q31" s="87"/>
      <c r="R31" s="3"/>
      <c r="T31" s="5"/>
      <c r="U31" s="5"/>
      <c r="V31" s="5"/>
      <c r="W31" s="5"/>
    </row>
    <row r="32" spans="2:23" ht="24.75" customHeight="1" x14ac:dyDescent="0.2">
      <c r="B32" s="229"/>
      <c r="C32" s="233" t="s">
        <v>140</v>
      </c>
      <c r="D32" s="235"/>
      <c r="E32" s="234"/>
      <c r="F32" s="84">
        <v>3</v>
      </c>
      <c r="G32" s="67"/>
      <c r="H32" s="233" t="s">
        <v>141</v>
      </c>
      <c r="I32" s="234"/>
      <c r="J32" s="233">
        <v>3</v>
      </c>
      <c r="K32" s="234"/>
      <c r="L32" s="87"/>
      <c r="M32" s="87"/>
      <c r="N32" s="244" t="s">
        <v>142</v>
      </c>
      <c r="O32" s="245"/>
      <c r="P32" s="97" t="s">
        <v>143</v>
      </c>
      <c r="Q32" s="87"/>
      <c r="R32" s="3"/>
    </row>
    <row r="33" spans="2:18" ht="18" customHeight="1" x14ac:dyDescent="0.2">
      <c r="B33" s="229"/>
      <c r="C33" s="233" t="s">
        <v>144</v>
      </c>
      <c r="D33" s="235"/>
      <c r="E33" s="234"/>
      <c r="F33" s="84">
        <v>4</v>
      </c>
      <c r="G33" s="67"/>
      <c r="H33" s="233" t="s">
        <v>145</v>
      </c>
      <c r="I33" s="234"/>
      <c r="J33" s="233">
        <v>4</v>
      </c>
      <c r="K33" s="234"/>
      <c r="L33" s="87"/>
      <c r="M33" s="87"/>
      <c r="N33" s="250">
        <v>5</v>
      </c>
      <c r="O33" s="251"/>
      <c r="P33" s="97" t="s">
        <v>146</v>
      </c>
      <c r="Q33" s="87"/>
      <c r="R33" s="3"/>
    </row>
    <row r="34" spans="2:18" ht="21" customHeight="1" thickBot="1" x14ac:dyDescent="0.25">
      <c r="B34" s="229"/>
      <c r="C34" s="233" t="s">
        <v>147</v>
      </c>
      <c r="D34" s="235"/>
      <c r="E34" s="234"/>
      <c r="F34" s="84">
        <v>5</v>
      </c>
      <c r="G34" s="67"/>
      <c r="H34" s="233" t="s">
        <v>148</v>
      </c>
      <c r="I34" s="234"/>
      <c r="J34" s="233">
        <v>5</v>
      </c>
      <c r="K34" s="234"/>
      <c r="L34" s="87"/>
      <c r="M34" s="87"/>
      <c r="N34" s="264" t="s">
        <v>149</v>
      </c>
      <c r="O34" s="265"/>
      <c r="P34" s="102" t="s">
        <v>150</v>
      </c>
      <c r="Q34" s="87"/>
      <c r="R34" s="3"/>
    </row>
    <row r="35" spans="2:18" x14ac:dyDescent="0.2">
      <c r="B35" s="66"/>
      <c r="C35" s="67"/>
      <c r="D35" s="67"/>
      <c r="E35" s="67"/>
      <c r="F35" s="67"/>
      <c r="G35" s="67"/>
      <c r="H35" s="67"/>
      <c r="I35" s="67"/>
      <c r="J35" s="67"/>
      <c r="K35" s="67"/>
      <c r="L35" s="67"/>
      <c r="M35" s="67"/>
      <c r="N35" s="67"/>
      <c r="O35" s="67"/>
      <c r="P35" s="67"/>
      <c r="Q35" s="67"/>
      <c r="R35" s="3"/>
    </row>
    <row r="36" spans="2:18" ht="18" customHeight="1" x14ac:dyDescent="0.2">
      <c r="B36" s="66"/>
      <c r="C36" s="241" t="s">
        <v>134</v>
      </c>
      <c r="D36" s="241"/>
      <c r="E36" s="241"/>
      <c r="F36" s="241"/>
      <c r="G36" s="241"/>
      <c r="H36" s="241"/>
      <c r="I36" s="241"/>
      <c r="J36" s="241"/>
      <c r="K36" s="241"/>
      <c r="L36" s="241"/>
      <c r="M36" s="241"/>
      <c r="N36" s="241"/>
      <c r="O36" s="241"/>
      <c r="P36" s="241"/>
      <c r="Q36" s="241"/>
      <c r="R36" s="3"/>
    </row>
    <row r="37" spans="2:18" ht="68.25" customHeight="1" x14ac:dyDescent="0.2">
      <c r="B37" s="66"/>
      <c r="C37" s="233" t="s">
        <v>151</v>
      </c>
      <c r="D37" s="235"/>
      <c r="E37" s="235"/>
      <c r="F37" s="234"/>
      <c r="G37" s="233" t="s">
        <v>152</v>
      </c>
      <c r="H37" s="234"/>
      <c r="I37" s="233" t="s">
        <v>153</v>
      </c>
      <c r="J37" s="235"/>
      <c r="K37" s="234"/>
      <c r="L37" s="233" t="s">
        <v>154</v>
      </c>
      <c r="M37" s="234"/>
      <c r="N37" s="233" t="s">
        <v>155</v>
      </c>
      <c r="O37" s="234"/>
      <c r="P37" s="233" t="s">
        <v>156</v>
      </c>
      <c r="Q37" s="234"/>
      <c r="R37" s="3"/>
    </row>
    <row r="38" spans="2:18" ht="60" customHeight="1" x14ac:dyDescent="0.2">
      <c r="B38" s="66"/>
      <c r="C38" s="233" t="s">
        <v>157</v>
      </c>
      <c r="D38" s="235"/>
      <c r="E38" s="235"/>
      <c r="F38" s="234"/>
      <c r="G38" s="233" t="s">
        <v>158</v>
      </c>
      <c r="H38" s="234"/>
      <c r="I38" s="233" t="s">
        <v>159</v>
      </c>
      <c r="J38" s="235"/>
      <c r="K38" s="234"/>
      <c r="L38" s="233" t="s">
        <v>160</v>
      </c>
      <c r="M38" s="234"/>
      <c r="N38" s="233" t="s">
        <v>161</v>
      </c>
      <c r="O38" s="234"/>
      <c r="P38" s="233" t="s">
        <v>162</v>
      </c>
      <c r="Q38" s="234"/>
      <c r="R38" s="3"/>
    </row>
    <row r="39" spans="2:18" x14ac:dyDescent="0.2">
      <c r="B39" s="66"/>
      <c r="C39" s="254" t="s">
        <v>129</v>
      </c>
      <c r="D39" s="255"/>
      <c r="E39" s="256"/>
      <c r="F39" s="260" t="s">
        <v>130</v>
      </c>
      <c r="G39" s="242" t="s">
        <v>133</v>
      </c>
      <c r="H39" s="243"/>
      <c r="I39" s="242" t="s">
        <v>137</v>
      </c>
      <c r="J39" s="246"/>
      <c r="K39" s="243"/>
      <c r="L39" s="242" t="s">
        <v>141</v>
      </c>
      <c r="M39" s="243"/>
      <c r="N39" s="242" t="s">
        <v>145</v>
      </c>
      <c r="O39" s="243"/>
      <c r="P39" s="230" t="s">
        <v>148</v>
      </c>
      <c r="Q39" s="232"/>
      <c r="R39" s="3"/>
    </row>
    <row r="40" spans="2:18" x14ac:dyDescent="0.2">
      <c r="B40" s="66"/>
      <c r="C40" s="257"/>
      <c r="D40" s="258"/>
      <c r="E40" s="259"/>
      <c r="F40" s="261"/>
      <c r="G40" s="247">
        <v>1</v>
      </c>
      <c r="H40" s="248"/>
      <c r="I40" s="247">
        <v>2</v>
      </c>
      <c r="J40" s="252"/>
      <c r="K40" s="248"/>
      <c r="L40" s="247">
        <v>3</v>
      </c>
      <c r="M40" s="248"/>
      <c r="N40" s="247">
        <v>4</v>
      </c>
      <c r="O40" s="248"/>
      <c r="P40" s="247">
        <v>5</v>
      </c>
      <c r="Q40" s="248"/>
      <c r="R40" s="3"/>
    </row>
    <row r="41" spans="2:18" ht="19.5" customHeight="1" x14ac:dyDescent="0.2">
      <c r="B41" s="66"/>
      <c r="C41" s="233" t="s">
        <v>132</v>
      </c>
      <c r="D41" s="235"/>
      <c r="E41" s="234"/>
      <c r="F41" s="91">
        <v>1</v>
      </c>
      <c r="G41" s="239">
        <v>2</v>
      </c>
      <c r="H41" s="240"/>
      <c r="I41" s="239">
        <v>3</v>
      </c>
      <c r="J41" s="249"/>
      <c r="K41" s="240"/>
      <c r="L41" s="239">
        <v>4</v>
      </c>
      <c r="M41" s="240"/>
      <c r="N41" s="250">
        <v>5</v>
      </c>
      <c r="O41" s="251"/>
      <c r="P41" s="244">
        <v>6</v>
      </c>
      <c r="Q41" s="245"/>
      <c r="R41" s="3"/>
    </row>
    <row r="42" spans="2:18" ht="21.75" customHeight="1" x14ac:dyDescent="0.2">
      <c r="B42" s="66"/>
      <c r="C42" s="233" t="s">
        <v>136</v>
      </c>
      <c r="D42" s="235"/>
      <c r="E42" s="234"/>
      <c r="F42" s="91">
        <v>2</v>
      </c>
      <c r="G42" s="239">
        <v>3</v>
      </c>
      <c r="H42" s="240"/>
      <c r="I42" s="239">
        <v>4</v>
      </c>
      <c r="J42" s="249"/>
      <c r="K42" s="240"/>
      <c r="L42" s="250">
        <v>5</v>
      </c>
      <c r="M42" s="251"/>
      <c r="N42" s="244">
        <v>6</v>
      </c>
      <c r="O42" s="245"/>
      <c r="P42" s="244">
        <v>7</v>
      </c>
      <c r="Q42" s="245"/>
      <c r="R42" s="3"/>
    </row>
    <row r="43" spans="2:18" ht="21" customHeight="1" x14ac:dyDescent="0.2">
      <c r="B43" s="66"/>
      <c r="C43" s="233" t="s">
        <v>140</v>
      </c>
      <c r="D43" s="235"/>
      <c r="E43" s="234"/>
      <c r="F43" s="91">
        <v>3</v>
      </c>
      <c r="G43" s="239">
        <v>4</v>
      </c>
      <c r="H43" s="240"/>
      <c r="I43" s="250">
        <v>5</v>
      </c>
      <c r="J43" s="263"/>
      <c r="K43" s="251"/>
      <c r="L43" s="244">
        <v>6</v>
      </c>
      <c r="M43" s="245"/>
      <c r="N43" s="244">
        <v>7</v>
      </c>
      <c r="O43" s="245"/>
      <c r="P43" s="237">
        <v>8</v>
      </c>
      <c r="Q43" s="238"/>
      <c r="R43" s="3"/>
    </row>
    <row r="44" spans="2:18" ht="21" customHeight="1" x14ac:dyDescent="0.2">
      <c r="B44" s="66"/>
      <c r="C44" s="233" t="s">
        <v>144</v>
      </c>
      <c r="D44" s="235"/>
      <c r="E44" s="234"/>
      <c r="F44" s="91">
        <v>4</v>
      </c>
      <c r="G44" s="250">
        <v>5</v>
      </c>
      <c r="H44" s="251"/>
      <c r="I44" s="244">
        <v>6</v>
      </c>
      <c r="J44" s="253"/>
      <c r="K44" s="245"/>
      <c r="L44" s="244">
        <v>7</v>
      </c>
      <c r="M44" s="245"/>
      <c r="N44" s="237">
        <v>8</v>
      </c>
      <c r="O44" s="238"/>
      <c r="P44" s="237">
        <v>9</v>
      </c>
      <c r="Q44" s="238"/>
      <c r="R44" s="3"/>
    </row>
    <row r="45" spans="2:18" ht="21" customHeight="1" x14ac:dyDescent="0.2">
      <c r="B45" s="66"/>
      <c r="C45" s="233" t="s">
        <v>147</v>
      </c>
      <c r="D45" s="235"/>
      <c r="E45" s="234"/>
      <c r="F45" s="91">
        <v>5</v>
      </c>
      <c r="G45" s="244">
        <v>6</v>
      </c>
      <c r="H45" s="245"/>
      <c r="I45" s="244">
        <v>7</v>
      </c>
      <c r="J45" s="253"/>
      <c r="K45" s="245"/>
      <c r="L45" s="237">
        <v>8</v>
      </c>
      <c r="M45" s="238"/>
      <c r="N45" s="237">
        <v>9</v>
      </c>
      <c r="O45" s="238"/>
      <c r="P45" s="237">
        <v>10</v>
      </c>
      <c r="Q45" s="238"/>
      <c r="R45" s="3"/>
    </row>
    <row r="46" spans="2:18" ht="13.5" thickBot="1" x14ac:dyDescent="0.25">
      <c r="B46" s="69"/>
      <c r="C46" s="70"/>
      <c r="D46" s="70"/>
      <c r="E46" s="70"/>
      <c r="F46" s="70"/>
      <c r="G46" s="70"/>
      <c r="H46" s="70"/>
      <c r="I46" s="70"/>
      <c r="J46" s="70"/>
      <c r="K46" s="70"/>
      <c r="L46" s="70"/>
      <c r="M46" s="70"/>
      <c r="N46" s="70"/>
      <c r="O46" s="70"/>
      <c r="P46" s="70"/>
      <c r="Q46" s="70"/>
      <c r="R46" s="9"/>
    </row>
  </sheetData>
  <mergeCells count="114">
    <mergeCell ref="P43:Q43"/>
    <mergeCell ref="C28:F28"/>
    <mergeCell ref="H28:K28"/>
    <mergeCell ref="L39:M39"/>
    <mergeCell ref="I37:K37"/>
    <mergeCell ref="I38:K38"/>
    <mergeCell ref="C16:F16"/>
    <mergeCell ref="G16:H16"/>
    <mergeCell ref="C25:F25"/>
    <mergeCell ref="G25:H25"/>
    <mergeCell ref="G41:H41"/>
    <mergeCell ref="I43:K43"/>
    <mergeCell ref="G40:H40"/>
    <mergeCell ref="N33:O33"/>
    <mergeCell ref="N34:O34"/>
    <mergeCell ref="C32:E32"/>
    <mergeCell ref="C30:E30"/>
    <mergeCell ref="C20:F20"/>
    <mergeCell ref="G20:H20"/>
    <mergeCell ref="P44:Q44"/>
    <mergeCell ref="C44:E44"/>
    <mergeCell ref="C21:F21"/>
    <mergeCell ref="G21:H21"/>
    <mergeCell ref="C26:F26"/>
    <mergeCell ref="G26:H26"/>
    <mergeCell ref="C41:E41"/>
    <mergeCell ref="C42:E42"/>
    <mergeCell ref="C43:E43"/>
    <mergeCell ref="C37:F37"/>
    <mergeCell ref="C38:F38"/>
    <mergeCell ref="C33:E33"/>
    <mergeCell ref="C34:E34"/>
    <mergeCell ref="H34:I34"/>
    <mergeCell ref="J34:K34"/>
    <mergeCell ref="C39:E40"/>
    <mergeCell ref="J33:K33"/>
    <mergeCell ref="F39:F40"/>
    <mergeCell ref="H33:I33"/>
    <mergeCell ref="G37:H37"/>
    <mergeCell ref="G38:H38"/>
    <mergeCell ref="P37:Q37"/>
    <mergeCell ref="P38:Q38"/>
    <mergeCell ref="P39:Q39"/>
    <mergeCell ref="L45:M45"/>
    <mergeCell ref="L43:M43"/>
    <mergeCell ref="L40:M40"/>
    <mergeCell ref="G45:H45"/>
    <mergeCell ref="I42:K42"/>
    <mergeCell ref="N40:O40"/>
    <mergeCell ref="N41:O41"/>
    <mergeCell ref="N42:O42"/>
    <mergeCell ref="N43:O43"/>
    <mergeCell ref="N44:O44"/>
    <mergeCell ref="L44:M44"/>
    <mergeCell ref="L41:M41"/>
    <mergeCell ref="L42:M42"/>
    <mergeCell ref="I40:K40"/>
    <mergeCell ref="I41:K41"/>
    <mergeCell ref="G43:H43"/>
    <mergeCell ref="G44:H44"/>
    <mergeCell ref="I44:K44"/>
    <mergeCell ref="I45:K45"/>
    <mergeCell ref="P45:Q45"/>
    <mergeCell ref="N45:O45"/>
    <mergeCell ref="G42:H42"/>
    <mergeCell ref="N29:P29"/>
    <mergeCell ref="N30:O30"/>
    <mergeCell ref="N31:O31"/>
    <mergeCell ref="H32:I32"/>
    <mergeCell ref="J32:K32"/>
    <mergeCell ref="J29:K29"/>
    <mergeCell ref="J31:K31"/>
    <mergeCell ref="N32:O32"/>
    <mergeCell ref="H30:I30"/>
    <mergeCell ref="C36:Q36"/>
    <mergeCell ref="G39:H39"/>
    <mergeCell ref="P41:Q41"/>
    <mergeCell ref="P42:Q42"/>
    <mergeCell ref="I39:K39"/>
    <mergeCell ref="P40:Q40"/>
    <mergeCell ref="N39:O39"/>
    <mergeCell ref="C45:E45"/>
    <mergeCell ref="N37:O37"/>
    <mergeCell ref="N38:O38"/>
    <mergeCell ref="L37:M37"/>
    <mergeCell ref="L38:M38"/>
    <mergeCell ref="B29:B34"/>
    <mergeCell ref="C29:E29"/>
    <mergeCell ref="H29:I29"/>
    <mergeCell ref="J30:K30"/>
    <mergeCell ref="C31:E31"/>
    <mergeCell ref="H31:I31"/>
    <mergeCell ref="C22:F22"/>
    <mergeCell ref="G22:H22"/>
    <mergeCell ref="C23:F23"/>
    <mergeCell ref="G23:H23"/>
    <mergeCell ref="C24:F24"/>
    <mergeCell ref="G24:H24"/>
    <mergeCell ref="B2:B4"/>
    <mergeCell ref="C17:F17"/>
    <mergeCell ref="C19:F19"/>
    <mergeCell ref="G19:H19"/>
    <mergeCell ref="C15:F15"/>
    <mergeCell ref="C2:P4"/>
    <mergeCell ref="Q2:R4"/>
    <mergeCell ref="B9:R9"/>
    <mergeCell ref="B8:R8"/>
    <mergeCell ref="B10:R10"/>
    <mergeCell ref="C18:F18"/>
    <mergeCell ref="G18:H18"/>
    <mergeCell ref="B6:R6"/>
    <mergeCell ref="B7:R7"/>
    <mergeCell ref="G17:H17"/>
    <mergeCell ref="G15:H15"/>
  </mergeCells>
  <conditionalFormatting sqref="J16:K26">
    <cfRule type="expression" dxfId="18" priority="6" stopIfTrue="1">
      <formula>"""bajo"""</formula>
    </cfRule>
  </conditionalFormatting>
  <conditionalFormatting sqref="L16:L26">
    <cfRule type="cellIs" dxfId="17" priority="45" stopIfTrue="1" operator="equal">
      <formula>"EXTREMO"</formula>
    </cfRule>
    <cfRule type="cellIs" dxfId="16" priority="46" stopIfTrue="1" operator="equal">
      <formula>"ALTO"</formula>
    </cfRule>
    <cfRule type="cellIs" dxfId="15" priority="47" stopIfTrue="1" operator="equal">
      <formula>"MEDIO"</formula>
    </cfRule>
    <cfRule type="cellIs" dxfId="14" priority="48" stopIfTrue="1" operator="equal">
      <formula>"BAJO"</formula>
    </cfRule>
  </conditionalFormatting>
  <conditionalFormatting sqref="M17:Q26">
    <cfRule type="expression" dxfId="13" priority="1" stopIfTrue="1">
      <formula>"""bajo"""</formula>
    </cfRule>
  </conditionalFormatting>
  <dataValidations count="1">
    <dataValidation type="list" allowBlank="1" showInputMessage="1" showErrorMessage="1" sqref="C16:F16" xr:uid="{00000000-0002-0000-0200-000000000000}">
      <formula1>INDIRECT($B$18)</formula1>
    </dataValidation>
  </dataValidations>
  <printOptions horizontalCentered="1"/>
  <pageMargins left="0.7" right="0.7" top="0.75" bottom="0.75" header="0.3" footer="0.3"/>
  <pageSetup scale="32" orientation="portrait" horizontalDpi="4294967295" verticalDpi="4294967295"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pageSetUpPr fitToPage="1"/>
  </sheetPr>
  <dimension ref="B1:Q59"/>
  <sheetViews>
    <sheetView showGridLines="0" topLeftCell="A15" zoomScale="63" zoomScaleNormal="120" zoomScalePageLayoutView="70" workbookViewId="0">
      <selection activeCell="C27" sqref="C17:H27"/>
    </sheetView>
  </sheetViews>
  <sheetFormatPr baseColWidth="10" defaultColWidth="11.42578125" defaultRowHeight="12.75" x14ac:dyDescent="0.2"/>
  <cols>
    <col min="1" max="1" width="4.140625" customWidth="1"/>
    <col min="2" max="2" width="41.42578125" customWidth="1"/>
    <col min="3" max="3" width="25.140625" customWidth="1"/>
    <col min="4" max="4" width="14.5703125" customWidth="1"/>
    <col min="5" max="5" width="12.42578125" customWidth="1"/>
    <col min="6" max="6" width="14" customWidth="1"/>
    <col min="7" max="7" width="6.5703125" customWidth="1"/>
    <col min="8" max="8" width="31.42578125" style="10" customWidth="1"/>
    <col min="9" max="9" width="14.5703125" customWidth="1"/>
    <col min="10" max="10" width="11.85546875" customWidth="1"/>
    <col min="11" max="11" width="14" customWidth="1"/>
    <col min="12" max="12" width="15.42578125" style="4" customWidth="1"/>
    <col min="13" max="13" width="4.85546875" customWidth="1"/>
  </cols>
  <sheetData>
    <row r="1" spans="2:17" x14ac:dyDescent="0.2">
      <c r="H1"/>
      <c r="L1"/>
    </row>
    <row r="2" spans="2:17" ht="48.75" customHeight="1" x14ac:dyDescent="0.2">
      <c r="B2" s="152"/>
      <c r="C2" s="165" t="s">
        <v>16</v>
      </c>
      <c r="D2" s="166"/>
      <c r="E2" s="166"/>
      <c r="F2" s="166"/>
      <c r="G2" s="166"/>
      <c r="H2" s="166"/>
      <c r="I2" s="166"/>
      <c r="J2" s="167"/>
      <c r="K2" s="211" t="s">
        <v>1</v>
      </c>
      <c r="L2" s="212"/>
    </row>
    <row r="3" spans="2:17" ht="42" customHeight="1" x14ac:dyDescent="0.2">
      <c r="B3" s="152"/>
      <c r="C3" s="168"/>
      <c r="D3" s="169"/>
      <c r="E3" s="169"/>
      <c r="F3" s="169"/>
      <c r="G3" s="169"/>
      <c r="H3" s="169"/>
      <c r="I3" s="169"/>
      <c r="J3" s="170"/>
      <c r="K3" s="213"/>
      <c r="L3" s="214"/>
    </row>
    <row r="4" spans="2:17" ht="36.75" customHeight="1" x14ac:dyDescent="0.2">
      <c r="B4" s="152"/>
      <c r="C4" s="171"/>
      <c r="D4" s="172"/>
      <c r="E4" s="172"/>
      <c r="F4" s="172"/>
      <c r="G4" s="172"/>
      <c r="H4" s="172"/>
      <c r="I4" s="172"/>
      <c r="J4" s="173"/>
      <c r="K4" s="215"/>
      <c r="L4" s="216"/>
    </row>
    <row r="5" spans="2:17" ht="24.75" customHeight="1" thickBot="1" x14ac:dyDescent="0.25">
      <c r="C5" s="11"/>
      <c r="D5" s="12"/>
      <c r="E5" s="12"/>
      <c r="F5" s="12"/>
      <c r="G5" s="12"/>
      <c r="H5"/>
      <c r="L5"/>
    </row>
    <row r="6" spans="2:17" ht="103.5" customHeight="1" thickBot="1" x14ac:dyDescent="0.25">
      <c r="B6" s="273" t="s">
        <v>163</v>
      </c>
      <c r="C6" s="274"/>
      <c r="D6" s="274"/>
      <c r="E6" s="274"/>
      <c r="F6" s="274"/>
      <c r="G6" s="274"/>
      <c r="H6" s="274"/>
      <c r="I6" s="274"/>
      <c r="J6" s="274"/>
      <c r="K6" s="274"/>
      <c r="L6" s="275"/>
      <c r="M6" s="1"/>
      <c r="N6" s="1"/>
      <c r="O6" s="1"/>
      <c r="P6" s="1"/>
      <c r="Q6" s="1"/>
    </row>
    <row r="7" spans="2:17" ht="24.75" customHeight="1" x14ac:dyDescent="0.2">
      <c r="B7" s="279" t="s">
        <v>19</v>
      </c>
      <c r="C7" s="280"/>
      <c r="D7" s="280"/>
      <c r="E7" s="280"/>
      <c r="F7" s="280"/>
      <c r="G7" s="280"/>
      <c r="H7" s="280"/>
      <c r="I7" s="280"/>
      <c r="J7" s="280"/>
      <c r="K7" s="280"/>
      <c r="L7" s="281"/>
    </row>
    <row r="8" spans="2:17" ht="18" customHeight="1" x14ac:dyDescent="0.25">
      <c r="B8" s="103" t="s">
        <v>164</v>
      </c>
      <c r="C8" s="104"/>
      <c r="D8" s="104"/>
      <c r="E8" s="104"/>
      <c r="F8" s="104"/>
      <c r="G8" s="104"/>
      <c r="H8" s="104"/>
      <c r="I8" s="104"/>
      <c r="J8" s="104"/>
      <c r="K8" s="104"/>
      <c r="L8" s="105"/>
    </row>
    <row r="9" spans="2:17" ht="15.75" x14ac:dyDescent="0.25">
      <c r="B9" s="103" t="s">
        <v>165</v>
      </c>
      <c r="C9" s="106"/>
      <c r="D9" s="106"/>
      <c r="E9" s="106"/>
      <c r="F9" s="106"/>
      <c r="G9" s="106"/>
      <c r="H9" s="106"/>
      <c r="I9" s="107"/>
      <c r="J9" s="106"/>
      <c r="K9" s="106"/>
      <c r="L9" s="108"/>
    </row>
    <row r="10" spans="2:17" ht="15.75" x14ac:dyDescent="0.25">
      <c r="B10" s="103" t="s">
        <v>166</v>
      </c>
      <c r="C10" s="106"/>
      <c r="D10" s="106"/>
      <c r="E10" s="106"/>
      <c r="F10" s="106"/>
      <c r="G10" s="106"/>
      <c r="H10" s="106"/>
      <c r="I10" s="106"/>
      <c r="J10" s="106"/>
      <c r="K10" s="106"/>
      <c r="L10" s="108"/>
    </row>
    <row r="11" spans="2:17" ht="15.75" x14ac:dyDescent="0.25">
      <c r="B11" s="103" t="s">
        <v>167</v>
      </c>
      <c r="C11" s="106"/>
      <c r="D11" s="106"/>
      <c r="E11" s="106"/>
      <c r="F11" s="106"/>
      <c r="G11" s="106"/>
      <c r="H11" s="106"/>
      <c r="I11" s="106"/>
      <c r="J11" s="106"/>
      <c r="K11" s="106"/>
      <c r="L11" s="108"/>
    </row>
    <row r="12" spans="2:17" ht="18" customHeight="1" x14ac:dyDescent="0.2">
      <c r="B12" s="276" t="s">
        <v>168</v>
      </c>
      <c r="C12" s="277"/>
      <c r="D12" s="277"/>
      <c r="E12" s="277"/>
      <c r="F12" s="277"/>
      <c r="G12" s="277"/>
      <c r="H12" s="277"/>
      <c r="I12" s="277"/>
      <c r="J12" s="277"/>
      <c r="K12" s="277"/>
      <c r="L12" s="278"/>
    </row>
    <row r="13" spans="2:17" ht="15.75" x14ac:dyDescent="0.25">
      <c r="B13" s="103" t="s">
        <v>169</v>
      </c>
      <c r="C13" s="106"/>
      <c r="D13" s="106"/>
      <c r="E13" s="106"/>
      <c r="F13" s="106"/>
      <c r="G13" s="106"/>
      <c r="H13" s="106"/>
      <c r="I13" s="106"/>
      <c r="J13" s="106"/>
      <c r="K13" s="106"/>
      <c r="L13" s="108"/>
    </row>
    <row r="14" spans="2:17" ht="7.5" customHeight="1" thickBot="1" x14ac:dyDescent="0.25">
      <c r="B14" s="69"/>
      <c r="C14" s="70"/>
      <c r="D14" s="70"/>
      <c r="E14" s="70"/>
      <c r="F14" s="70"/>
      <c r="G14" s="70"/>
      <c r="H14" s="70"/>
      <c r="I14" s="70"/>
      <c r="J14" s="70"/>
      <c r="K14" s="70"/>
      <c r="L14" s="71"/>
    </row>
    <row r="15" spans="2:17" ht="33.75" customHeight="1" thickBot="1" x14ac:dyDescent="0.25">
      <c r="B15" s="269" t="s">
        <v>170</v>
      </c>
      <c r="C15" s="270"/>
      <c r="D15" s="270"/>
      <c r="E15" s="270"/>
      <c r="F15" s="270"/>
      <c r="G15" s="271"/>
      <c r="H15" s="266" t="s">
        <v>171</v>
      </c>
      <c r="I15" s="267"/>
      <c r="J15" s="267"/>
      <c r="K15" s="267"/>
      <c r="L15" s="268"/>
    </row>
    <row r="16" spans="2:17" ht="40.5" customHeight="1" thickBot="1" x14ac:dyDescent="0.25">
      <c r="B16" s="122" t="s">
        <v>88</v>
      </c>
      <c r="C16" s="228" t="s">
        <v>89</v>
      </c>
      <c r="D16" s="228"/>
      <c r="E16" s="228"/>
      <c r="F16" s="228"/>
      <c r="G16" s="228"/>
      <c r="H16" s="123" t="s">
        <v>172</v>
      </c>
      <c r="I16" s="123" t="s">
        <v>91</v>
      </c>
      <c r="J16" s="123" t="s">
        <v>92</v>
      </c>
      <c r="K16" s="123" t="s">
        <v>93</v>
      </c>
      <c r="L16" s="124" t="s">
        <v>94</v>
      </c>
    </row>
    <row r="17" spans="2:14" ht="40.5" customHeight="1" x14ac:dyDescent="0.2">
      <c r="B17" s="72" t="s">
        <v>41</v>
      </c>
      <c r="C17" s="272" t="s">
        <v>43</v>
      </c>
      <c r="D17" s="272"/>
      <c r="E17" s="272"/>
      <c r="F17" s="272"/>
      <c r="G17" s="272"/>
      <c r="H17" s="135" t="s">
        <v>173</v>
      </c>
      <c r="I17" s="98">
        <v>1</v>
      </c>
      <c r="J17" s="136">
        <v>2</v>
      </c>
      <c r="K17" s="136">
        <f>I17+J17</f>
        <v>3</v>
      </c>
      <c r="L17" s="75" t="str">
        <f t="shared" ref="L17" si="0">IF(K17&lt;=4,"BAJO",IF(K17=5,"MEDIO",IF(K17=6,"ALTO",IF(K17=7,"ALTO","EXTREMO"))))</f>
        <v>BAJO</v>
      </c>
    </row>
    <row r="18" spans="2:14" ht="53.25" customHeight="1" x14ac:dyDescent="0.2">
      <c r="B18" s="116" t="s">
        <v>55</v>
      </c>
      <c r="C18" s="207" t="s">
        <v>59</v>
      </c>
      <c r="D18" s="207"/>
      <c r="E18" s="207"/>
      <c r="F18" s="207"/>
      <c r="G18" s="207"/>
      <c r="H18" s="125" t="s">
        <v>174</v>
      </c>
      <c r="I18" s="129">
        <v>3</v>
      </c>
      <c r="J18" s="133">
        <v>3</v>
      </c>
      <c r="K18" s="133">
        <f>I18+J18</f>
        <v>6</v>
      </c>
      <c r="L18" s="134" t="str">
        <f t="shared" ref="L18:L27" si="1">IF(K18&lt;=4,"BAJO",IF(K18=5,"MEDIO",IF(K18=6,"ALTO",IF(K18=7,"ALTO","EXTREMO"))))</f>
        <v>ALTO</v>
      </c>
    </row>
    <row r="19" spans="2:14" ht="53.25" customHeight="1" x14ac:dyDescent="0.2">
      <c r="B19" s="76" t="s">
        <v>55</v>
      </c>
      <c r="C19" s="208" t="s">
        <v>62</v>
      </c>
      <c r="D19" s="208"/>
      <c r="E19" s="208"/>
      <c r="F19" s="208"/>
      <c r="G19" s="208"/>
      <c r="H19" s="77" t="s">
        <v>175</v>
      </c>
      <c r="I19" s="73">
        <v>1</v>
      </c>
      <c r="J19" s="74">
        <v>3</v>
      </c>
      <c r="K19" s="74">
        <f t="shared" ref="K19:K27" si="2">+I19+J19</f>
        <v>4</v>
      </c>
      <c r="L19" s="78" t="str">
        <f t="shared" si="1"/>
        <v>BAJO</v>
      </c>
    </row>
    <row r="20" spans="2:14" ht="53.25" customHeight="1" x14ac:dyDescent="0.2">
      <c r="B20" s="76" t="s">
        <v>55</v>
      </c>
      <c r="C20" s="208" t="s">
        <v>63</v>
      </c>
      <c r="D20" s="208"/>
      <c r="E20" s="208"/>
      <c r="F20" s="208"/>
      <c r="G20" s="208"/>
      <c r="H20" s="77" t="s">
        <v>176</v>
      </c>
      <c r="I20" s="73">
        <v>1</v>
      </c>
      <c r="J20" s="74">
        <v>4</v>
      </c>
      <c r="K20" s="74">
        <f t="shared" si="2"/>
        <v>5</v>
      </c>
      <c r="L20" s="78" t="str">
        <f t="shared" si="1"/>
        <v>MEDIO</v>
      </c>
    </row>
    <row r="21" spans="2:14" ht="53.25" customHeight="1" x14ac:dyDescent="0.2">
      <c r="B21" s="76" t="s">
        <v>55</v>
      </c>
      <c r="C21" s="208" t="s">
        <v>64</v>
      </c>
      <c r="D21" s="208"/>
      <c r="E21" s="208"/>
      <c r="F21" s="208"/>
      <c r="G21" s="208"/>
      <c r="H21" s="77" t="s">
        <v>175</v>
      </c>
      <c r="I21" s="73">
        <v>2</v>
      </c>
      <c r="J21" s="74">
        <v>4</v>
      </c>
      <c r="K21" s="74">
        <f t="shared" si="2"/>
        <v>6</v>
      </c>
      <c r="L21" s="78" t="str">
        <f t="shared" si="1"/>
        <v>ALTO</v>
      </c>
    </row>
    <row r="22" spans="2:14" ht="84" customHeight="1" x14ac:dyDescent="0.2">
      <c r="B22" s="76" t="s">
        <v>55</v>
      </c>
      <c r="C22" s="284" t="s">
        <v>177</v>
      </c>
      <c r="D22" s="285"/>
      <c r="E22" s="285"/>
      <c r="F22" s="285"/>
      <c r="G22" s="286"/>
      <c r="H22" s="77" t="s">
        <v>178</v>
      </c>
      <c r="I22" s="73">
        <v>2</v>
      </c>
      <c r="J22" s="74">
        <v>5</v>
      </c>
      <c r="K22" s="74">
        <f t="shared" si="2"/>
        <v>7</v>
      </c>
      <c r="L22" s="78" t="str">
        <f t="shared" si="1"/>
        <v>ALTO</v>
      </c>
    </row>
    <row r="23" spans="2:14" ht="84" customHeight="1" x14ac:dyDescent="0.2">
      <c r="B23" s="76" t="s">
        <v>55</v>
      </c>
      <c r="C23" s="284" t="s">
        <v>65</v>
      </c>
      <c r="D23" s="285"/>
      <c r="E23" s="285"/>
      <c r="F23" s="285"/>
      <c r="G23" s="286"/>
      <c r="H23" s="77" t="s">
        <v>178</v>
      </c>
      <c r="I23" s="73">
        <v>3</v>
      </c>
      <c r="J23" s="74">
        <v>4</v>
      </c>
      <c r="K23" s="74">
        <f t="shared" si="2"/>
        <v>7</v>
      </c>
      <c r="L23" s="78" t="str">
        <f t="shared" si="1"/>
        <v>ALTO</v>
      </c>
    </row>
    <row r="24" spans="2:14" ht="53.25" customHeight="1" x14ac:dyDescent="0.2">
      <c r="B24" s="76" t="s">
        <v>55</v>
      </c>
      <c r="C24" s="284" t="s">
        <v>73</v>
      </c>
      <c r="D24" s="285"/>
      <c r="E24" s="285"/>
      <c r="F24" s="285"/>
      <c r="G24" s="286"/>
      <c r="H24" s="77" t="s">
        <v>179</v>
      </c>
      <c r="I24" s="73">
        <v>1</v>
      </c>
      <c r="J24" s="74">
        <v>2</v>
      </c>
      <c r="K24" s="74">
        <f t="shared" si="2"/>
        <v>3</v>
      </c>
      <c r="L24" s="78" t="str">
        <f t="shared" si="1"/>
        <v>BAJO</v>
      </c>
    </row>
    <row r="25" spans="2:14" ht="53.25" customHeight="1" x14ac:dyDescent="0.2">
      <c r="B25" s="76" t="s">
        <v>55</v>
      </c>
      <c r="C25" s="284" t="s">
        <v>76</v>
      </c>
      <c r="D25" s="285"/>
      <c r="E25" s="285"/>
      <c r="F25" s="285"/>
      <c r="G25" s="286"/>
      <c r="H25" s="77" t="s">
        <v>180</v>
      </c>
      <c r="I25" s="73">
        <v>1</v>
      </c>
      <c r="J25" s="74">
        <v>1</v>
      </c>
      <c r="K25" s="74">
        <f t="shared" si="2"/>
        <v>2</v>
      </c>
      <c r="L25" s="78" t="str">
        <f t="shared" si="1"/>
        <v>BAJO</v>
      </c>
    </row>
    <row r="26" spans="2:14" ht="53.25" customHeight="1" x14ac:dyDescent="0.2">
      <c r="B26" s="143" t="s">
        <v>25</v>
      </c>
      <c r="C26" s="284" t="str">
        <f>'IDENTIFICACION Y ANALISIS'!B57</f>
        <v>Cambios en el marco regulatorio o normatividad aplicable al proyecto.</v>
      </c>
      <c r="D26" s="285"/>
      <c r="E26" s="285"/>
      <c r="F26" s="285"/>
      <c r="G26" s="286"/>
      <c r="H26" s="77" t="s">
        <v>180</v>
      </c>
      <c r="I26" s="73">
        <v>2</v>
      </c>
      <c r="J26" s="74">
        <v>1</v>
      </c>
      <c r="K26" s="74">
        <f t="shared" ref="K26" si="3">+I26+J26</f>
        <v>3</v>
      </c>
      <c r="L26" s="78" t="str">
        <f t="shared" ref="L26" si="4">IF(K26&lt;=4,"BAJO",IF(K26=5,"MEDIO",IF(K26=6,"ALTO",IF(K26=7,"ALTO","EXTREMO"))))</f>
        <v>BAJO</v>
      </c>
    </row>
    <row r="27" spans="2:14" ht="53.25" customHeight="1" thickBot="1" x14ac:dyDescent="0.25">
      <c r="B27" s="137" t="s">
        <v>55</v>
      </c>
      <c r="C27" s="287" t="s">
        <v>61</v>
      </c>
      <c r="D27" s="288"/>
      <c r="E27" s="288"/>
      <c r="F27" s="288"/>
      <c r="G27" s="289"/>
      <c r="H27" s="138" t="s">
        <v>181</v>
      </c>
      <c r="I27" s="139">
        <v>1</v>
      </c>
      <c r="J27" s="140">
        <v>3</v>
      </c>
      <c r="K27" s="140">
        <f t="shared" si="2"/>
        <v>4</v>
      </c>
      <c r="L27" s="141" t="str">
        <f t="shared" si="1"/>
        <v>BAJO</v>
      </c>
    </row>
    <row r="28" spans="2:14" ht="12.75" customHeight="1" x14ac:dyDescent="0.2">
      <c r="B28" s="79"/>
      <c r="C28" s="80"/>
      <c r="D28" s="80"/>
      <c r="E28" s="80"/>
      <c r="F28" s="80"/>
      <c r="G28" s="80"/>
      <c r="H28" s="80"/>
      <c r="I28" s="80"/>
      <c r="J28" s="80"/>
      <c r="K28" s="80"/>
      <c r="L28" s="81"/>
    </row>
    <row r="29" spans="2:14" x14ac:dyDescent="0.2">
      <c r="B29" s="66"/>
      <c r="C29" s="302"/>
      <c r="D29" s="302"/>
      <c r="E29" s="302"/>
      <c r="F29" s="67"/>
      <c r="G29" s="67"/>
      <c r="H29" s="241"/>
      <c r="I29" s="241"/>
      <c r="J29" s="67"/>
      <c r="K29" s="67"/>
      <c r="L29" s="68"/>
    </row>
    <row r="30" spans="2:14" ht="19.5" customHeight="1" x14ac:dyDescent="0.2">
      <c r="B30" s="229" t="s">
        <v>128</v>
      </c>
      <c r="C30" s="282" t="s">
        <v>129</v>
      </c>
      <c r="D30" s="282"/>
      <c r="E30" s="82" t="s">
        <v>130</v>
      </c>
      <c r="F30" s="67"/>
      <c r="G30" s="283" t="s">
        <v>92</v>
      </c>
      <c r="H30" s="83" t="s">
        <v>131</v>
      </c>
      <c r="I30" s="83" t="s">
        <v>130</v>
      </c>
      <c r="J30" s="67"/>
      <c r="K30" s="67"/>
      <c r="L30" s="68"/>
    </row>
    <row r="31" spans="2:14" ht="21" customHeight="1" x14ac:dyDescent="0.2">
      <c r="B31" s="229"/>
      <c r="C31" s="209" t="s">
        <v>132</v>
      </c>
      <c r="D31" s="209"/>
      <c r="E31" s="84">
        <v>1</v>
      </c>
      <c r="F31" s="67"/>
      <c r="G31" s="283"/>
      <c r="H31" s="84" t="s">
        <v>133</v>
      </c>
      <c r="I31" s="85">
        <v>1</v>
      </c>
      <c r="J31" s="67"/>
      <c r="K31" s="67"/>
      <c r="L31" s="68"/>
    </row>
    <row r="32" spans="2:14" ht="15.75" customHeight="1" x14ac:dyDescent="0.2">
      <c r="B32" s="229"/>
      <c r="C32" s="209" t="s">
        <v>136</v>
      </c>
      <c r="D32" s="209"/>
      <c r="E32" s="84">
        <v>2</v>
      </c>
      <c r="F32" s="67"/>
      <c r="G32" s="283"/>
      <c r="H32" s="84" t="s">
        <v>137</v>
      </c>
      <c r="I32" s="85">
        <v>2</v>
      </c>
      <c r="J32" s="67"/>
      <c r="K32" s="67"/>
      <c r="L32" s="68"/>
      <c r="N32" s="5"/>
    </row>
    <row r="33" spans="2:12" ht="24.75" customHeight="1" x14ac:dyDescent="0.2">
      <c r="B33" s="229"/>
      <c r="C33" s="209" t="s">
        <v>140</v>
      </c>
      <c r="D33" s="209"/>
      <c r="E33" s="84">
        <v>3</v>
      </c>
      <c r="F33" s="67"/>
      <c r="G33" s="283"/>
      <c r="H33" s="84" t="s">
        <v>141</v>
      </c>
      <c r="I33" s="85">
        <v>3</v>
      </c>
      <c r="J33" s="67"/>
      <c r="K33" s="67"/>
      <c r="L33" s="68"/>
    </row>
    <row r="34" spans="2:12" ht="18" customHeight="1" x14ac:dyDescent="0.2">
      <c r="B34" s="229"/>
      <c r="C34" s="209" t="s">
        <v>144</v>
      </c>
      <c r="D34" s="209"/>
      <c r="E34" s="84">
        <v>4</v>
      </c>
      <c r="F34" s="67"/>
      <c r="G34" s="283"/>
      <c r="H34" s="84" t="s">
        <v>145</v>
      </c>
      <c r="I34" s="85">
        <v>4</v>
      </c>
      <c r="J34" s="67"/>
      <c r="K34" s="67"/>
      <c r="L34" s="68"/>
    </row>
    <row r="35" spans="2:12" ht="29.25" customHeight="1" x14ac:dyDescent="0.2">
      <c r="B35" s="229"/>
      <c r="C35" s="209" t="s">
        <v>147</v>
      </c>
      <c r="D35" s="209"/>
      <c r="E35" s="84">
        <v>5</v>
      </c>
      <c r="F35" s="67"/>
      <c r="G35" s="283"/>
      <c r="H35" s="84" t="s">
        <v>148</v>
      </c>
      <c r="I35" s="85">
        <v>5</v>
      </c>
      <c r="J35" s="67"/>
      <c r="K35" s="67"/>
      <c r="L35" s="68"/>
    </row>
    <row r="36" spans="2:12" ht="16.5" customHeight="1" x14ac:dyDescent="0.2">
      <c r="B36" s="86"/>
      <c r="C36" s="87"/>
      <c r="D36" s="87"/>
      <c r="E36" s="87"/>
      <c r="F36" s="67"/>
      <c r="G36" s="87"/>
      <c r="H36" s="87"/>
      <c r="I36" s="87"/>
      <c r="J36" s="87"/>
      <c r="K36" s="87"/>
      <c r="L36" s="68"/>
    </row>
    <row r="37" spans="2:12" ht="16.5" customHeight="1" x14ac:dyDescent="0.2">
      <c r="B37" s="86"/>
      <c r="C37" s="241" t="s">
        <v>134</v>
      </c>
      <c r="D37" s="241"/>
      <c r="E37" s="241"/>
      <c r="F37" s="241"/>
      <c r="G37" s="241"/>
      <c r="H37" s="299"/>
      <c r="I37" s="299"/>
      <c r="J37" s="299"/>
      <c r="K37" s="299"/>
      <c r="L37" s="68"/>
    </row>
    <row r="38" spans="2:12" ht="69.75" customHeight="1" x14ac:dyDescent="0.2">
      <c r="B38" s="86"/>
      <c r="C38" s="209" t="s">
        <v>151</v>
      </c>
      <c r="D38" s="209"/>
      <c r="E38" s="209"/>
      <c r="F38" s="84" t="s">
        <v>152</v>
      </c>
      <c r="G38" s="84" t="s">
        <v>153</v>
      </c>
      <c r="H38" s="84" t="s">
        <v>154</v>
      </c>
      <c r="I38" s="209" t="s">
        <v>155</v>
      </c>
      <c r="J38" s="209"/>
      <c r="K38" s="209" t="s">
        <v>156</v>
      </c>
      <c r="L38" s="290"/>
    </row>
    <row r="39" spans="2:12" ht="69.75" customHeight="1" x14ac:dyDescent="0.2">
      <c r="B39" s="86"/>
      <c r="C39" s="209" t="s">
        <v>157</v>
      </c>
      <c r="D39" s="209"/>
      <c r="E39" s="209"/>
      <c r="F39" s="84" t="s">
        <v>158</v>
      </c>
      <c r="G39" s="84" t="s">
        <v>159</v>
      </c>
      <c r="H39" s="84" t="s">
        <v>160</v>
      </c>
      <c r="I39" s="209" t="s">
        <v>161</v>
      </c>
      <c r="J39" s="209"/>
      <c r="K39" s="209" t="s">
        <v>162</v>
      </c>
      <c r="L39" s="290"/>
    </row>
    <row r="40" spans="2:12" x14ac:dyDescent="0.2">
      <c r="B40" s="66"/>
      <c r="C40" s="282" t="s">
        <v>135</v>
      </c>
      <c r="D40" s="282"/>
      <c r="E40" s="282" t="s">
        <v>130</v>
      </c>
      <c r="F40" s="88" t="s">
        <v>133</v>
      </c>
      <c r="G40" s="88" t="s">
        <v>137</v>
      </c>
      <c r="H40" s="89" t="s">
        <v>141</v>
      </c>
      <c r="I40" s="292" t="s">
        <v>145</v>
      </c>
      <c r="J40" s="292"/>
      <c r="K40" s="282" t="s">
        <v>148</v>
      </c>
      <c r="L40" s="300"/>
    </row>
    <row r="41" spans="2:12" x14ac:dyDescent="0.2">
      <c r="B41" s="66"/>
      <c r="C41" s="282"/>
      <c r="D41" s="282"/>
      <c r="E41" s="282"/>
      <c r="F41" s="90">
        <v>1</v>
      </c>
      <c r="G41" s="90">
        <v>2</v>
      </c>
      <c r="H41" s="90">
        <v>3</v>
      </c>
      <c r="I41" s="297">
        <v>4</v>
      </c>
      <c r="J41" s="297"/>
      <c r="K41" s="297">
        <v>5</v>
      </c>
      <c r="L41" s="301"/>
    </row>
    <row r="42" spans="2:12" ht="19.5" customHeight="1" x14ac:dyDescent="0.2">
      <c r="B42" s="66"/>
      <c r="C42" s="209" t="s">
        <v>132</v>
      </c>
      <c r="D42" s="209"/>
      <c r="E42" s="91">
        <v>1</v>
      </c>
      <c r="F42" s="92">
        <v>2</v>
      </c>
      <c r="G42" s="92">
        <v>3</v>
      </c>
      <c r="H42" s="92">
        <v>4</v>
      </c>
      <c r="I42" s="298">
        <v>5</v>
      </c>
      <c r="J42" s="298"/>
      <c r="K42" s="293">
        <v>6</v>
      </c>
      <c r="L42" s="294"/>
    </row>
    <row r="43" spans="2:12" ht="21.75" customHeight="1" x14ac:dyDescent="0.2">
      <c r="B43" s="66"/>
      <c r="C43" s="209" t="s">
        <v>136</v>
      </c>
      <c r="D43" s="209"/>
      <c r="E43" s="91">
        <v>2</v>
      </c>
      <c r="F43" s="92">
        <v>3</v>
      </c>
      <c r="G43" s="92">
        <v>4</v>
      </c>
      <c r="H43" s="93">
        <v>5</v>
      </c>
      <c r="I43" s="293">
        <v>6</v>
      </c>
      <c r="J43" s="293"/>
      <c r="K43" s="244">
        <v>7</v>
      </c>
      <c r="L43" s="295"/>
    </row>
    <row r="44" spans="2:12" ht="26.25" customHeight="1" x14ac:dyDescent="0.2">
      <c r="B44" s="66"/>
      <c r="C44" s="209" t="s">
        <v>140</v>
      </c>
      <c r="D44" s="209"/>
      <c r="E44" s="91">
        <v>3</v>
      </c>
      <c r="F44" s="92">
        <v>4</v>
      </c>
      <c r="G44" s="93">
        <v>5</v>
      </c>
      <c r="H44" s="94">
        <v>6</v>
      </c>
      <c r="I44" s="293">
        <v>7</v>
      </c>
      <c r="J44" s="293"/>
      <c r="K44" s="291">
        <v>8</v>
      </c>
      <c r="L44" s="296"/>
    </row>
    <row r="45" spans="2:12" ht="21" customHeight="1" x14ac:dyDescent="0.2">
      <c r="B45" s="66"/>
      <c r="C45" s="209" t="s">
        <v>144</v>
      </c>
      <c r="D45" s="209"/>
      <c r="E45" s="91">
        <v>4</v>
      </c>
      <c r="F45" s="93">
        <v>5</v>
      </c>
      <c r="G45" s="94">
        <v>6</v>
      </c>
      <c r="H45" s="94">
        <v>7</v>
      </c>
      <c r="I45" s="291">
        <v>8</v>
      </c>
      <c r="J45" s="291"/>
      <c r="K45" s="291">
        <v>9</v>
      </c>
      <c r="L45" s="296"/>
    </row>
    <row r="46" spans="2:12" ht="27" customHeight="1" x14ac:dyDescent="0.2">
      <c r="B46" s="66"/>
      <c r="C46" s="209" t="s">
        <v>147</v>
      </c>
      <c r="D46" s="209"/>
      <c r="E46" s="91">
        <v>5</v>
      </c>
      <c r="F46" s="94">
        <v>6</v>
      </c>
      <c r="G46" s="94">
        <v>7</v>
      </c>
      <c r="H46" s="95">
        <v>8</v>
      </c>
      <c r="I46" s="291">
        <v>9</v>
      </c>
      <c r="J46" s="291"/>
      <c r="K46" s="291">
        <v>10</v>
      </c>
      <c r="L46" s="296"/>
    </row>
    <row r="47" spans="2:12" x14ac:dyDescent="0.2">
      <c r="B47" s="66"/>
      <c r="C47" s="67"/>
      <c r="D47" s="67"/>
      <c r="E47" s="67"/>
      <c r="F47" s="67"/>
      <c r="G47" s="67"/>
      <c r="H47" s="67"/>
      <c r="I47" s="67"/>
      <c r="J47" s="67"/>
      <c r="K47" s="67"/>
      <c r="L47" s="68"/>
    </row>
    <row r="48" spans="2:12" ht="19.5" customHeight="1" x14ac:dyDescent="0.2">
      <c r="B48" s="66"/>
      <c r="C48" s="67"/>
      <c r="D48" s="67"/>
      <c r="E48" s="67"/>
      <c r="F48" s="67"/>
      <c r="G48" s="241" t="s">
        <v>126</v>
      </c>
      <c r="H48" s="241"/>
      <c r="I48" s="67"/>
      <c r="J48" s="67"/>
      <c r="K48" s="67"/>
      <c r="L48" s="68"/>
    </row>
    <row r="49" spans="2:12" ht="18" customHeight="1" x14ac:dyDescent="0.2">
      <c r="B49" s="66"/>
      <c r="C49" s="67"/>
      <c r="D49" s="67"/>
      <c r="E49" s="67"/>
      <c r="F49" s="67"/>
      <c r="G49" s="88" t="s">
        <v>134</v>
      </c>
      <c r="H49" s="96" t="s">
        <v>135</v>
      </c>
      <c r="I49" s="67"/>
      <c r="J49" s="67"/>
      <c r="K49" s="67"/>
      <c r="L49" s="68"/>
    </row>
    <row r="50" spans="2:12" ht="18" customHeight="1" x14ac:dyDescent="0.2">
      <c r="B50" s="66"/>
      <c r="C50" s="67"/>
      <c r="D50" s="67"/>
      <c r="E50" s="67"/>
      <c r="F50" s="67"/>
      <c r="G50" s="95" t="s">
        <v>138</v>
      </c>
      <c r="H50" s="97" t="s">
        <v>139</v>
      </c>
      <c r="I50" s="67"/>
      <c r="J50" s="67"/>
      <c r="K50" s="67"/>
      <c r="L50" s="68"/>
    </row>
    <row r="51" spans="2:12" ht="18" customHeight="1" x14ac:dyDescent="0.2">
      <c r="B51" s="66"/>
      <c r="C51" s="67"/>
      <c r="D51" s="67"/>
      <c r="E51" s="67"/>
      <c r="F51" s="67"/>
      <c r="G51" s="94" t="s">
        <v>142</v>
      </c>
      <c r="H51" s="97" t="s">
        <v>143</v>
      </c>
      <c r="I51" s="67"/>
      <c r="J51" s="67"/>
      <c r="K51" s="67"/>
      <c r="L51" s="68"/>
    </row>
    <row r="52" spans="2:12" ht="18" customHeight="1" x14ac:dyDescent="0.2">
      <c r="B52" s="66"/>
      <c r="C52" s="67"/>
      <c r="D52" s="67"/>
      <c r="E52" s="67"/>
      <c r="F52" s="67"/>
      <c r="G52" s="93">
        <v>5</v>
      </c>
      <c r="H52" s="97" t="s">
        <v>146</v>
      </c>
      <c r="I52" s="67"/>
      <c r="J52" s="67"/>
      <c r="K52" s="67"/>
      <c r="L52" s="68"/>
    </row>
    <row r="53" spans="2:12" ht="18" customHeight="1" x14ac:dyDescent="0.2">
      <c r="B53" s="66"/>
      <c r="C53" s="67"/>
      <c r="D53" s="67"/>
      <c r="E53" s="67"/>
      <c r="F53" s="67"/>
      <c r="G53" s="92" t="s">
        <v>149</v>
      </c>
      <c r="H53" s="97" t="s">
        <v>150</v>
      </c>
      <c r="I53" s="67"/>
      <c r="J53" s="67"/>
      <c r="K53" s="67"/>
      <c r="L53" s="68"/>
    </row>
    <row r="54" spans="2:12" ht="13.5" thickBot="1" x14ac:dyDescent="0.25">
      <c r="B54" s="69"/>
      <c r="C54" s="70"/>
      <c r="D54" s="70"/>
      <c r="E54" s="70"/>
      <c r="F54" s="70"/>
      <c r="G54" s="70"/>
      <c r="H54" s="70"/>
      <c r="I54" s="70"/>
      <c r="J54" s="70"/>
      <c r="K54" s="70"/>
      <c r="L54" s="71"/>
    </row>
    <row r="58" spans="2:12" hidden="1" x14ac:dyDescent="0.2">
      <c r="B58" s="7" t="s">
        <v>171</v>
      </c>
    </row>
    <row r="59" spans="2:12" hidden="1" x14ac:dyDescent="0.2">
      <c r="B59" s="7" t="s">
        <v>182</v>
      </c>
    </row>
  </sheetData>
  <mergeCells count="59">
    <mergeCell ref="C44:D44"/>
    <mergeCell ref="C40:D41"/>
    <mergeCell ref="I41:J41"/>
    <mergeCell ref="H29:I29"/>
    <mergeCell ref="C39:E39"/>
    <mergeCell ref="C42:D42"/>
    <mergeCell ref="I42:J42"/>
    <mergeCell ref="C35:D35"/>
    <mergeCell ref="C38:E38"/>
    <mergeCell ref="I43:J43"/>
    <mergeCell ref="E40:E41"/>
    <mergeCell ref="C37:K37"/>
    <mergeCell ref="K40:L40"/>
    <mergeCell ref="K41:L41"/>
    <mergeCell ref="K39:L39"/>
    <mergeCell ref="C29:E29"/>
    <mergeCell ref="G48:H48"/>
    <mergeCell ref="C43:D43"/>
    <mergeCell ref="K38:L38"/>
    <mergeCell ref="C46:D46"/>
    <mergeCell ref="C45:D45"/>
    <mergeCell ref="I46:J46"/>
    <mergeCell ref="I40:J40"/>
    <mergeCell ref="I38:J38"/>
    <mergeCell ref="I39:J39"/>
    <mergeCell ref="K42:L42"/>
    <mergeCell ref="K43:L43"/>
    <mergeCell ref="K44:L44"/>
    <mergeCell ref="K45:L45"/>
    <mergeCell ref="K46:L46"/>
    <mergeCell ref="I45:J45"/>
    <mergeCell ref="I44:J44"/>
    <mergeCell ref="B30:B35"/>
    <mergeCell ref="C30:D30"/>
    <mergeCell ref="C31:D31"/>
    <mergeCell ref="C18:G18"/>
    <mergeCell ref="C32:D32"/>
    <mergeCell ref="C33:D33"/>
    <mergeCell ref="C34:D34"/>
    <mergeCell ref="G30:G35"/>
    <mergeCell ref="C21:G21"/>
    <mergeCell ref="C22:G22"/>
    <mergeCell ref="C27:G27"/>
    <mergeCell ref="C24:G24"/>
    <mergeCell ref="C25:G25"/>
    <mergeCell ref="C23:G23"/>
    <mergeCell ref="C26:G26"/>
    <mergeCell ref="B6:L6"/>
    <mergeCell ref="B2:B4"/>
    <mergeCell ref="B12:L12"/>
    <mergeCell ref="B7:L7"/>
    <mergeCell ref="C2:J4"/>
    <mergeCell ref="K2:L4"/>
    <mergeCell ref="C16:G16"/>
    <mergeCell ref="C19:G19"/>
    <mergeCell ref="C20:G20"/>
    <mergeCell ref="H15:L15"/>
    <mergeCell ref="B15:G15"/>
    <mergeCell ref="C17:G17"/>
  </mergeCells>
  <phoneticPr fontId="1" type="noConversion"/>
  <conditionalFormatting sqref="J17:K27">
    <cfRule type="expression" dxfId="12" priority="5" stopIfTrue="1">
      <formula>"""bajo"""</formula>
    </cfRule>
  </conditionalFormatting>
  <conditionalFormatting sqref="L17:L27">
    <cfRule type="cellIs" dxfId="11" priority="1" stopIfTrue="1" operator="equal">
      <formula>"EXTREMO"</formula>
    </cfRule>
    <cfRule type="cellIs" dxfId="10" priority="2" stopIfTrue="1" operator="equal">
      <formula>"ALTO"</formula>
    </cfRule>
    <cfRule type="cellIs" dxfId="9" priority="3" stopIfTrue="1" operator="equal">
      <formula>"MEDIO"</formula>
    </cfRule>
    <cfRule type="cellIs" dxfId="8" priority="4" stopIfTrue="1" operator="equal">
      <formula>"BAJO"</formula>
    </cfRule>
  </conditionalFormatting>
  <dataValidations count="8">
    <dataValidation type="list" allowBlank="1" showInputMessage="1" showErrorMessage="1" sqref="H15" xr:uid="{00000000-0002-0000-0300-000000000000}">
      <formula1>$B$58:$B$59</formula1>
    </dataValidation>
    <dataValidation type="list" allowBlank="1" showInputMessage="1" showErrorMessage="1" sqref="C17:G18" xr:uid="{00000000-0002-0000-0300-000001000000}">
      <formula1>INDIRECT($B$18)</formula1>
    </dataValidation>
    <dataValidation type="list" allowBlank="1" showInputMessage="1" showErrorMessage="1" sqref="C19:G19" xr:uid="{00000000-0002-0000-0300-000002000000}">
      <formula1>INDIRECT($B$19)</formula1>
    </dataValidation>
    <dataValidation type="list" allowBlank="1" showInputMessage="1" showErrorMessage="1" sqref="C20:G20" xr:uid="{00000000-0002-0000-0300-000003000000}">
      <formula1>INDIRECT($B$20)</formula1>
    </dataValidation>
    <dataValidation type="list" allowBlank="1" showInputMessage="1" showErrorMessage="1" sqref="D21:G21 C21:C22 C27" xr:uid="{00000000-0002-0000-0300-000004000000}">
      <formula1>INDIRECT($B$21)</formula1>
    </dataValidation>
    <dataValidation type="list" allowBlank="1" showInputMessage="1" showErrorMessage="1" sqref="I17:I27" xr:uid="{00000000-0002-0000-0300-000005000000}">
      <formula1>$E$31:$E$35</formula1>
    </dataValidation>
    <dataValidation type="list" allowBlank="1" showInputMessage="1" showErrorMessage="1" sqref="J17:J27" xr:uid="{00000000-0002-0000-0300-000006000000}">
      <formula1>$I$31:$I$35</formula1>
    </dataValidation>
    <dataValidation type="list" allowBlank="1" showInputMessage="1" showErrorMessage="1" sqref="B17:B27" xr:uid="{00000000-0002-0000-0300-000007000000}">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A1:X45"/>
  <sheetViews>
    <sheetView showGridLines="0" tabSelected="1" topLeftCell="D1" zoomScale="70" zoomScaleNormal="70" zoomScaleSheetLayoutView="25" zoomScalePageLayoutView="70" workbookViewId="0">
      <selection activeCell="R17" sqref="R17"/>
    </sheetView>
  </sheetViews>
  <sheetFormatPr baseColWidth="10" defaultColWidth="11.42578125" defaultRowHeight="14.25" x14ac:dyDescent="0.2"/>
  <cols>
    <col min="1" max="1" width="4.42578125" style="15" customWidth="1"/>
    <col min="2" max="2" width="48.85546875" style="15" customWidth="1"/>
    <col min="3" max="3" width="42" style="15" customWidth="1"/>
    <col min="4" max="4" width="17.5703125" style="15" customWidth="1"/>
    <col min="5" max="5" width="22.5703125" style="15" customWidth="1"/>
    <col min="6" max="6" width="15.140625" style="15" customWidth="1"/>
    <col min="7" max="7" width="17.42578125" style="15" customWidth="1"/>
    <col min="8" max="8" width="5.140625" style="15" customWidth="1"/>
    <col min="9" max="9" width="4.42578125" style="15" customWidth="1"/>
    <col min="10" max="10" width="5.85546875" style="15" customWidth="1"/>
    <col min="11" max="11" width="5.42578125" style="15" customWidth="1"/>
    <col min="12" max="12" width="17.7109375" style="15" bestFit="1" customWidth="1"/>
    <col min="13" max="13" width="5.42578125" style="15" customWidth="1"/>
    <col min="14" max="14" width="18" style="15" customWidth="1"/>
    <col min="15" max="15" width="5.5703125" style="15" customWidth="1"/>
    <col min="16" max="16" width="6.42578125" style="15" customWidth="1"/>
    <col min="17" max="17" width="8.42578125" style="15" customWidth="1"/>
    <col min="18" max="18" width="6" style="15" customWidth="1"/>
    <col min="19" max="19" width="9.5703125" style="15" customWidth="1"/>
    <col min="20" max="20" width="15.140625" style="15" customWidth="1"/>
    <col min="21" max="21" width="16.28515625" style="15" customWidth="1"/>
    <col min="22" max="22" width="14.28515625" style="15" customWidth="1"/>
    <col min="23" max="23" width="15.5703125" style="15" customWidth="1"/>
    <col min="24" max="24" width="20.85546875" style="15" customWidth="1"/>
    <col min="25" max="16384" width="11.42578125" style="15"/>
  </cols>
  <sheetData>
    <row r="1" spans="1:24" s="13" customFormat="1" x14ac:dyDescent="0.2">
      <c r="S1" s="14"/>
    </row>
    <row r="2" spans="1:24" s="13" customFormat="1" ht="54" customHeight="1" x14ac:dyDescent="0.2">
      <c r="B2" s="321"/>
      <c r="C2" s="322" t="s">
        <v>16</v>
      </c>
      <c r="D2" s="322"/>
      <c r="E2" s="322"/>
      <c r="F2" s="322"/>
      <c r="G2" s="322"/>
      <c r="H2" s="322"/>
      <c r="I2" s="322"/>
      <c r="J2" s="322"/>
      <c r="K2" s="322"/>
      <c r="L2" s="322"/>
      <c r="M2" s="322"/>
      <c r="N2" s="322"/>
      <c r="O2" s="322"/>
      <c r="P2" s="322"/>
      <c r="Q2" s="322"/>
      <c r="R2" s="322"/>
      <c r="S2" s="322"/>
      <c r="T2" s="322"/>
      <c r="U2" s="322"/>
      <c r="V2" s="322"/>
      <c r="W2" s="211" t="s">
        <v>1</v>
      </c>
      <c r="X2" s="328"/>
    </row>
    <row r="3" spans="1:24" s="13" customFormat="1" ht="31.5" customHeight="1" x14ac:dyDescent="0.2">
      <c r="B3" s="321"/>
      <c r="C3" s="322"/>
      <c r="D3" s="322"/>
      <c r="E3" s="322"/>
      <c r="F3" s="322"/>
      <c r="G3" s="322"/>
      <c r="H3" s="322"/>
      <c r="I3" s="322"/>
      <c r="J3" s="322"/>
      <c r="K3" s="322"/>
      <c r="L3" s="322"/>
      <c r="M3" s="322"/>
      <c r="N3" s="322"/>
      <c r="O3" s="322"/>
      <c r="P3" s="322"/>
      <c r="Q3" s="322"/>
      <c r="R3" s="322"/>
      <c r="S3" s="322"/>
      <c r="T3" s="322"/>
      <c r="U3" s="322"/>
      <c r="V3" s="322"/>
      <c r="W3" s="329"/>
      <c r="X3" s="330"/>
    </row>
    <row r="4" spans="1:24" s="13" customFormat="1" ht="47.25" customHeight="1" x14ac:dyDescent="0.2">
      <c r="B4" s="321"/>
      <c r="C4" s="322"/>
      <c r="D4" s="322"/>
      <c r="E4" s="322"/>
      <c r="F4" s="322"/>
      <c r="G4" s="322"/>
      <c r="H4" s="322"/>
      <c r="I4" s="322"/>
      <c r="J4" s="322"/>
      <c r="K4" s="322"/>
      <c r="L4" s="322"/>
      <c r="M4" s="322"/>
      <c r="N4" s="322"/>
      <c r="O4" s="322"/>
      <c r="P4" s="322"/>
      <c r="Q4" s="322"/>
      <c r="R4" s="322"/>
      <c r="S4" s="322"/>
      <c r="T4" s="322"/>
      <c r="U4" s="322"/>
      <c r="V4" s="322"/>
      <c r="W4" s="331"/>
      <c r="X4" s="332"/>
    </row>
    <row r="5" spans="1:24" s="13" customFormat="1" ht="32.25" customHeight="1" thickBot="1" x14ac:dyDescent="0.25">
      <c r="B5" s="21"/>
      <c r="C5" s="21"/>
      <c r="D5" s="21"/>
      <c r="E5" s="21"/>
      <c r="F5" s="21"/>
      <c r="G5" s="21"/>
      <c r="H5" s="21"/>
      <c r="I5" s="21"/>
      <c r="J5" s="21"/>
      <c r="K5" s="21"/>
      <c r="L5" s="21"/>
      <c r="M5" s="21"/>
      <c r="N5" s="21"/>
      <c r="O5" s="21"/>
      <c r="P5" s="21"/>
      <c r="Q5" s="21"/>
      <c r="R5" s="21"/>
      <c r="S5" s="22"/>
      <c r="T5" s="21"/>
      <c r="U5" s="21"/>
      <c r="V5" s="21"/>
      <c r="W5" s="21"/>
      <c r="X5" s="21"/>
    </row>
    <row r="6" spans="1:24" ht="91.5" customHeight="1" x14ac:dyDescent="0.2">
      <c r="B6" s="308" t="s">
        <v>197</v>
      </c>
      <c r="C6" s="309"/>
      <c r="D6" s="309"/>
      <c r="E6" s="309"/>
      <c r="F6" s="309"/>
      <c r="G6" s="309"/>
      <c r="H6" s="309"/>
      <c r="I6" s="309"/>
      <c r="J6" s="309"/>
      <c r="K6" s="309"/>
      <c r="L6" s="309"/>
      <c r="M6" s="309"/>
      <c r="N6" s="309"/>
      <c r="O6" s="309"/>
      <c r="P6" s="309"/>
      <c r="Q6" s="309"/>
      <c r="R6" s="309"/>
      <c r="S6" s="309"/>
      <c r="T6" s="309"/>
      <c r="U6" s="309"/>
      <c r="V6" s="309"/>
      <c r="W6" s="309"/>
      <c r="X6" s="310"/>
    </row>
    <row r="7" spans="1:24" ht="26.25" customHeight="1" x14ac:dyDescent="0.2">
      <c r="B7" s="333" t="s">
        <v>183</v>
      </c>
      <c r="C7" s="317"/>
      <c r="D7" s="317"/>
      <c r="E7" s="317"/>
      <c r="F7" s="317"/>
      <c r="G7" s="317"/>
      <c r="H7" s="317"/>
      <c r="I7" s="317"/>
      <c r="J7" s="317"/>
      <c r="K7" s="317"/>
      <c r="L7" s="317"/>
      <c r="M7" s="317"/>
      <c r="N7" s="317"/>
      <c r="O7" s="317"/>
      <c r="P7" s="317"/>
      <c r="Q7" s="317"/>
      <c r="R7" s="317"/>
      <c r="S7" s="317"/>
      <c r="T7" s="317"/>
      <c r="U7" s="317"/>
      <c r="V7" s="317"/>
      <c r="W7" s="317"/>
      <c r="X7" s="334"/>
    </row>
    <row r="8" spans="1:24" ht="20.25" customHeight="1" x14ac:dyDescent="0.2">
      <c r="B8" s="333"/>
      <c r="C8" s="317"/>
      <c r="D8" s="317"/>
      <c r="E8" s="317"/>
      <c r="F8" s="317"/>
      <c r="G8" s="317"/>
      <c r="H8" s="317"/>
      <c r="I8" s="317"/>
      <c r="J8" s="317"/>
      <c r="K8" s="317"/>
      <c r="L8" s="317"/>
      <c r="M8" s="317"/>
      <c r="N8" s="317"/>
      <c r="O8" s="317"/>
      <c r="P8" s="317"/>
      <c r="Q8" s="317"/>
      <c r="R8" s="317"/>
      <c r="S8" s="317"/>
      <c r="T8" s="317"/>
      <c r="U8" s="317"/>
      <c r="V8" s="317"/>
      <c r="W8" s="317"/>
      <c r="X8" s="334"/>
    </row>
    <row r="9" spans="1:24" ht="24.75" customHeight="1" thickBot="1" x14ac:dyDescent="0.25">
      <c r="B9" s="306"/>
      <c r="C9" s="307"/>
      <c r="D9" s="307"/>
      <c r="E9" s="307"/>
      <c r="F9" s="307"/>
      <c r="G9" s="307"/>
      <c r="H9" s="307"/>
      <c r="I9" s="307"/>
      <c r="J9" s="307"/>
      <c r="K9" s="307"/>
      <c r="L9" s="307"/>
      <c r="M9" s="307"/>
      <c r="N9" s="307"/>
      <c r="O9" s="307"/>
      <c r="P9" s="307"/>
      <c r="Q9" s="307"/>
      <c r="R9" s="307"/>
      <c r="X9" s="30"/>
    </row>
    <row r="10" spans="1:24" ht="106.5" customHeight="1" x14ac:dyDescent="0.2">
      <c r="B10" s="118" t="s">
        <v>184</v>
      </c>
      <c r="C10" s="119" t="s">
        <v>89</v>
      </c>
      <c r="D10" s="120" t="s">
        <v>185</v>
      </c>
      <c r="E10" s="120" t="s">
        <v>186</v>
      </c>
      <c r="F10" s="120" t="s">
        <v>187</v>
      </c>
      <c r="G10" s="119" t="s">
        <v>172</v>
      </c>
      <c r="H10" s="120" t="s">
        <v>128</v>
      </c>
      <c r="I10" s="120" t="s">
        <v>92</v>
      </c>
      <c r="J10" s="120" t="s">
        <v>188</v>
      </c>
      <c r="K10" s="120" t="s">
        <v>94</v>
      </c>
      <c r="L10" s="120" t="s">
        <v>189</v>
      </c>
      <c r="M10" s="119" t="s">
        <v>190</v>
      </c>
      <c r="N10" s="119" t="s">
        <v>90</v>
      </c>
      <c r="O10" s="120" t="s">
        <v>128</v>
      </c>
      <c r="P10" s="120" t="s">
        <v>92</v>
      </c>
      <c r="Q10" s="120" t="s">
        <v>188</v>
      </c>
      <c r="R10" s="120" t="s">
        <v>94</v>
      </c>
      <c r="S10" s="119" t="s">
        <v>95</v>
      </c>
      <c r="T10" s="119" t="s">
        <v>96</v>
      </c>
      <c r="U10" s="119" t="s">
        <v>97</v>
      </c>
      <c r="V10" s="119" t="s">
        <v>98</v>
      </c>
      <c r="W10" s="119" t="s">
        <v>99</v>
      </c>
      <c r="X10" s="121" t="s">
        <v>100</v>
      </c>
    </row>
    <row r="11" spans="1:24" ht="106.5" customHeight="1" x14ac:dyDescent="0.2">
      <c r="A11" s="144"/>
      <c r="B11" s="145">
        <v>1</v>
      </c>
      <c r="C11" s="146" t="str">
        <f>+'EVALUACION CON CONTROLES'!C17:F17</f>
        <v>Incumplimiento del contratista en cuanto a las obligaciones, cantidad y/o calidad de los bienes a entregar y/o ejecución oportuna del objeto a contratar.</v>
      </c>
      <c r="D11" s="147" t="str">
        <f>+'EVALUACION CON CONTROLES'!B17</f>
        <v>EJECUCIÓN</v>
      </c>
      <c r="E11" s="147" t="str">
        <f>VLOOKUP(C11,'IDENTIFICACION Y ANALISIS'!$B$19:$F$67,3,FALSE)</f>
        <v>General</v>
      </c>
      <c r="F11" s="147" t="str">
        <f>VLOOKUP(C11,'IDENTIFICACION Y ANALISIS'!$B$19:$F$67,4,FALSE)</f>
        <v>Externo</v>
      </c>
      <c r="G11" s="146" t="str">
        <f>+EVALUACION!H18</f>
        <v>Incumplimiento del objeto o de las obligaciones contractuales</v>
      </c>
      <c r="H11" s="146">
        <f>+EVALUACION!I18</f>
        <v>3</v>
      </c>
      <c r="I11" s="146">
        <f>+EVALUACION!J18</f>
        <v>3</v>
      </c>
      <c r="J11" s="146">
        <f>+EVALUACION!K18</f>
        <v>6</v>
      </c>
      <c r="K11" s="147" t="str">
        <f>+EVALUACION!L18</f>
        <v>ALTO</v>
      </c>
      <c r="L11" s="146" t="s">
        <v>191</v>
      </c>
      <c r="M11" s="150" t="s">
        <v>192</v>
      </c>
      <c r="N11" s="146" t="str">
        <f>+'EVALUACION CON CONTROLES'!G17</f>
        <v>1. Verificación por parte del apoyo a la supervisión de cada uno de los item solicitados y entregados en evento a realizar 
2. El contratista deberá implementar medidas de seguimiento y evaluación de su personal (como realizar control de recorridos y rutinas del personal) para que ejerza sus labores de conformidad con los requisitos de la Entidad.</v>
      </c>
      <c r="O11" s="146">
        <v>1</v>
      </c>
      <c r="P11" s="146">
        <f>+'EVALUACION CON CONTROLES'!J17</f>
        <v>3</v>
      </c>
      <c r="Q11" s="146">
        <f>+'EVALUACION CON CONTROLES'!K17</f>
        <v>6</v>
      </c>
      <c r="R11" s="147" t="str">
        <f>+'EVALUACION CON CONTROLES'!L17</f>
        <v>ALTO</v>
      </c>
      <c r="S11" s="146" t="s">
        <v>193</v>
      </c>
      <c r="T11" s="146" t="str">
        <f>+'EVALUACION CON CONTROLES'!N17</f>
        <v>Supervisor o Apoyo a la supervisión y contratista</v>
      </c>
      <c r="U11" s="146" t="str">
        <f>+'EVALUACION CON CONTROLES'!O17</f>
        <v>Inicio del contrato</v>
      </c>
      <c r="V11" s="146" t="s">
        <v>214</v>
      </c>
      <c r="W11" s="146" t="s">
        <v>198</v>
      </c>
      <c r="X11" s="148" t="s">
        <v>199</v>
      </c>
    </row>
    <row r="12" spans="1:24" ht="162" customHeight="1" x14ac:dyDescent="0.2">
      <c r="A12" s="144"/>
      <c r="B12" s="145">
        <v>2</v>
      </c>
      <c r="C12" s="146" t="s">
        <v>201</v>
      </c>
      <c r="D12" s="147" t="str">
        <f>+'EVALUACION CON CONTROLES'!B18</f>
        <v>EJECUCIÓN</v>
      </c>
      <c r="E12" s="147" t="s">
        <v>30</v>
      </c>
      <c r="F12" s="147" t="s">
        <v>60</v>
      </c>
      <c r="G12" s="146" t="s">
        <v>200</v>
      </c>
      <c r="H12" s="146">
        <f>+EVALUACION!I19</f>
        <v>1</v>
      </c>
      <c r="I12" s="146">
        <f>+EVALUACION!J19</f>
        <v>3</v>
      </c>
      <c r="J12" s="146">
        <f>+EVALUACION!K19</f>
        <v>4</v>
      </c>
      <c r="K12" s="147" t="str">
        <f>+EVALUACION!L19</f>
        <v>BAJO</v>
      </c>
      <c r="L12" s="146" t="s">
        <v>194</v>
      </c>
      <c r="M12" s="150">
        <v>1</v>
      </c>
      <c r="N12" s="151" t="s">
        <v>202</v>
      </c>
      <c r="O12" s="146">
        <v>3</v>
      </c>
      <c r="P12" s="146">
        <f>+'EVALUACION CON CONTROLES'!J18</f>
        <v>3</v>
      </c>
      <c r="Q12" s="146">
        <f>+'EVALUACION CON CONTROLES'!K18</f>
        <v>4</v>
      </c>
      <c r="R12" s="147" t="s">
        <v>204</v>
      </c>
      <c r="S12" s="146" t="s">
        <v>102</v>
      </c>
      <c r="T12" s="146" t="s">
        <v>205</v>
      </c>
      <c r="U12" s="146" t="s">
        <v>206</v>
      </c>
      <c r="V12" s="146" t="s">
        <v>214</v>
      </c>
      <c r="W12" s="146" t="s">
        <v>207</v>
      </c>
      <c r="X12" s="148" t="s">
        <v>208</v>
      </c>
    </row>
    <row r="13" spans="1:24" ht="257.25" customHeight="1" x14ac:dyDescent="0.2">
      <c r="A13" s="144"/>
      <c r="B13" s="145">
        <v>3</v>
      </c>
      <c r="C13" s="146" t="s">
        <v>209</v>
      </c>
      <c r="D13" s="147" t="str">
        <f>+'EVALUACION CON CONTROLES'!B19</f>
        <v>EJECUCIÓN</v>
      </c>
      <c r="E13" s="147" t="s">
        <v>44</v>
      </c>
      <c r="F13" s="147" t="s">
        <v>60</v>
      </c>
      <c r="G13" s="146" t="s">
        <v>210</v>
      </c>
      <c r="H13" s="146">
        <f>+EVALUACION!I20</f>
        <v>1</v>
      </c>
      <c r="I13" s="146">
        <f>+EVALUACION!J20</f>
        <v>4</v>
      </c>
      <c r="J13" s="146">
        <f>+EVALUACION!K20</f>
        <v>5</v>
      </c>
      <c r="K13" s="147" t="s">
        <v>211</v>
      </c>
      <c r="L13" s="146" t="s">
        <v>194</v>
      </c>
      <c r="M13" s="150">
        <v>1</v>
      </c>
      <c r="N13" s="151" t="s">
        <v>212</v>
      </c>
      <c r="O13" s="146">
        <v>2</v>
      </c>
      <c r="P13" s="146">
        <f>+'EVALUACION CON CONTROLES'!J19</f>
        <v>4</v>
      </c>
      <c r="Q13" s="146">
        <f>+'EVALUACION CON CONTROLES'!K19</f>
        <v>5</v>
      </c>
      <c r="R13" s="147" t="str">
        <f>+'EVALUACION CON CONTROLES'!L19</f>
        <v>MEDIO</v>
      </c>
      <c r="S13" s="146" t="s">
        <v>193</v>
      </c>
      <c r="T13" s="146" t="str">
        <f>+'EVALUACION CON CONTROLES'!N19</f>
        <v>Supervisor o Apoyo a la supervisión y contratista</v>
      </c>
      <c r="U13" s="146" t="s">
        <v>213</v>
      </c>
      <c r="V13" s="146" t="s">
        <v>214</v>
      </c>
      <c r="W13" s="146" t="s">
        <v>215</v>
      </c>
      <c r="X13" s="148" t="s">
        <v>216</v>
      </c>
    </row>
    <row r="14" spans="1:24" ht="145.9" customHeight="1" x14ac:dyDescent="0.2">
      <c r="A14" s="144"/>
      <c r="B14" s="145">
        <v>4</v>
      </c>
      <c r="C14" s="146" t="s">
        <v>217</v>
      </c>
      <c r="D14" s="147" t="str">
        <f>+'EVALUACION CON CONTROLES'!B20</f>
        <v>EJECUCIÓN</v>
      </c>
      <c r="E14" s="147" t="s">
        <v>44</v>
      </c>
      <c r="F14" s="147" t="s">
        <v>60</v>
      </c>
      <c r="G14" s="146" t="s">
        <v>218</v>
      </c>
      <c r="H14" s="146">
        <f>+EVALUACION!I21</f>
        <v>2</v>
      </c>
      <c r="I14" s="146">
        <f>+EVALUACION!J21</f>
        <v>4</v>
      </c>
      <c r="J14" s="146">
        <f>+EVALUACION!K21</f>
        <v>6</v>
      </c>
      <c r="K14" s="147" t="str">
        <f>+EVALUACION!L21</f>
        <v>ALTO</v>
      </c>
      <c r="L14" s="146" t="s">
        <v>194</v>
      </c>
      <c r="M14" s="150">
        <v>1</v>
      </c>
      <c r="N14" s="146" t="s">
        <v>219</v>
      </c>
      <c r="O14" s="146">
        <f>+'EVALUACION CON CONTROLES'!I20</f>
        <v>2</v>
      </c>
      <c r="P14" s="146">
        <f>+'EVALUACION CON CONTROLES'!J20</f>
        <v>4</v>
      </c>
      <c r="Q14" s="146">
        <f>+'EVALUACION CON CONTROLES'!K20</f>
        <v>6</v>
      </c>
      <c r="R14" s="147" t="str">
        <f>+'EVALUACION CON CONTROLES'!L20</f>
        <v>ALTO</v>
      </c>
      <c r="S14" s="146" t="str">
        <f>+'EVALUACION CON CONTROLES'!M20</f>
        <v>NO</v>
      </c>
      <c r="T14" s="146" t="str">
        <f>+'EVALUACION CON CONTROLES'!N20</f>
        <v>Supervisor o Apoyo a la supervisión y contratista</v>
      </c>
      <c r="U14" s="148" t="s">
        <v>220</v>
      </c>
      <c r="V14" s="146" t="s">
        <v>214</v>
      </c>
      <c r="W14" s="146" t="s">
        <v>215</v>
      </c>
      <c r="X14" s="148" t="s">
        <v>216</v>
      </c>
    </row>
    <row r="15" spans="1:24" ht="357" customHeight="1" x14ac:dyDescent="0.2">
      <c r="A15" s="144"/>
      <c r="B15" s="145">
        <v>5</v>
      </c>
      <c r="C15" s="146" t="s">
        <v>221</v>
      </c>
      <c r="D15" s="147" t="s">
        <v>55</v>
      </c>
      <c r="E15" s="147" t="s">
        <v>30</v>
      </c>
      <c r="F15" s="147" t="s">
        <v>60</v>
      </c>
      <c r="G15" s="146" t="s">
        <v>222</v>
      </c>
      <c r="H15" s="146">
        <f>+EVALUACION!I22</f>
        <v>2</v>
      </c>
      <c r="I15" s="146">
        <f>+EVALUACION!J22</f>
        <v>5</v>
      </c>
      <c r="J15" s="146">
        <f>+EVALUACION!K22</f>
        <v>7</v>
      </c>
      <c r="K15" s="147" t="s">
        <v>203</v>
      </c>
      <c r="L15" s="146" t="s">
        <v>195</v>
      </c>
      <c r="M15" s="150">
        <v>1</v>
      </c>
      <c r="N15" s="146" t="s">
        <v>223</v>
      </c>
      <c r="O15" s="146">
        <f>+'EVALUACION CON CONTROLES'!I21</f>
        <v>2</v>
      </c>
      <c r="P15" s="146">
        <f>+'EVALUACION CON CONTROLES'!J21</f>
        <v>5</v>
      </c>
      <c r="Q15" s="146">
        <f>+'EVALUACION CON CONTROLES'!K21</f>
        <v>7</v>
      </c>
      <c r="R15" s="147" t="str">
        <f>+'EVALUACION CON CONTROLES'!L21</f>
        <v>ALTO</v>
      </c>
      <c r="S15" s="146" t="str">
        <f>+'EVALUACION CON CONTROLES'!M21</f>
        <v>NO</v>
      </c>
      <c r="T15" s="146" t="str">
        <f>+'EVALUACION CON CONTROLES'!N21</f>
        <v>Supervisor o Apoyo a la supervisión y contratista</v>
      </c>
      <c r="U15" s="148" t="s">
        <v>216</v>
      </c>
      <c r="V15" s="146" t="s">
        <v>214</v>
      </c>
      <c r="W15" s="146" t="str">
        <f>+'EVALUACION CON CONTROLES'!Q21</f>
        <v>Seguimiento a la bitacora de intervención de equipos</v>
      </c>
      <c r="X15" s="148" t="s">
        <v>216</v>
      </c>
    </row>
    <row r="16" spans="1:24" ht="106.5" customHeight="1" x14ac:dyDescent="0.2">
      <c r="A16" s="144"/>
      <c r="B16" s="145">
        <v>8</v>
      </c>
      <c r="C16" s="146" t="str">
        <f>+EVALUACION!C25</f>
        <v>Nuevos desarrollos técnologicos o estandares que influyen en la ejecución del contrato</v>
      </c>
      <c r="D16" s="147" t="s">
        <v>55</v>
      </c>
      <c r="E16" s="147" t="s">
        <v>30</v>
      </c>
      <c r="F16" s="147" t="s">
        <v>60</v>
      </c>
      <c r="G16" s="149" t="s">
        <v>224</v>
      </c>
      <c r="H16" s="146">
        <f>+EVALUACION!I25</f>
        <v>1</v>
      </c>
      <c r="I16" s="146">
        <f>+EVALUACION!J25</f>
        <v>1</v>
      </c>
      <c r="J16" s="146">
        <f>+EVALUACION!K25</f>
        <v>2</v>
      </c>
      <c r="K16" s="147" t="str">
        <f>+EVALUACION!L25</f>
        <v>BAJO</v>
      </c>
      <c r="L16" s="146" t="s">
        <v>191</v>
      </c>
      <c r="M16" s="150" t="s">
        <v>192</v>
      </c>
      <c r="N16" s="146" t="s">
        <v>225</v>
      </c>
      <c r="O16" s="146">
        <f>+'EVALUACION CON CONTROLES'!I24</f>
        <v>1</v>
      </c>
      <c r="P16" s="146">
        <f>+'EVALUACION CON CONTROLES'!J24</f>
        <v>1</v>
      </c>
      <c r="Q16" s="146">
        <f>+'EVALUACION CON CONTROLES'!K24</f>
        <v>2</v>
      </c>
      <c r="R16" s="147" t="s">
        <v>203</v>
      </c>
      <c r="S16" s="146" t="s">
        <v>102</v>
      </c>
      <c r="T16" s="146" t="str">
        <f>+'EVALUACION CON CONTROLES'!N24</f>
        <v>Supervisor o Apoyo a la supervisión y contratista</v>
      </c>
      <c r="U16" s="148" t="s">
        <v>216</v>
      </c>
      <c r="V16" s="146" t="s">
        <v>214</v>
      </c>
      <c r="W16" s="146" t="str">
        <f>+'EVALUACION CON CONTROLES'!Q24</f>
        <v>Seguimiento a la bitacora de intervención de equipos</v>
      </c>
      <c r="X16" s="148" t="s">
        <v>226</v>
      </c>
    </row>
    <row r="17" spans="2:24" ht="13.5" customHeight="1" x14ac:dyDescent="0.2">
      <c r="B17" s="110"/>
      <c r="X17" s="111"/>
    </row>
    <row r="18" spans="2:24" ht="13.5" customHeight="1" x14ac:dyDescent="0.25">
      <c r="B18" s="110"/>
      <c r="E18" s="13"/>
      <c r="F18" s="311" t="s">
        <v>196</v>
      </c>
      <c r="G18" s="311"/>
      <c r="H18" s="13"/>
      <c r="I18" s="13"/>
      <c r="J18" s="312" t="s">
        <v>127</v>
      </c>
      <c r="K18" s="312"/>
      <c r="L18" s="312"/>
      <c r="M18" s="312"/>
      <c r="X18" s="111"/>
    </row>
    <row r="19" spans="2:24" ht="13.5" customHeight="1" x14ac:dyDescent="0.2">
      <c r="B19" s="110"/>
      <c r="E19" s="327" t="s">
        <v>128</v>
      </c>
      <c r="F19" s="26" t="s">
        <v>129</v>
      </c>
      <c r="G19" s="26" t="s">
        <v>130</v>
      </c>
      <c r="H19" s="13"/>
      <c r="I19" s="13"/>
      <c r="J19" s="341" t="s">
        <v>131</v>
      </c>
      <c r="K19" s="342"/>
      <c r="L19" s="341" t="s">
        <v>130</v>
      </c>
      <c r="M19" s="342"/>
      <c r="X19" s="111"/>
    </row>
    <row r="20" spans="2:24" ht="59.45" customHeight="1" x14ac:dyDescent="0.2">
      <c r="B20" s="110"/>
      <c r="E20" s="327"/>
      <c r="F20" s="16" t="s">
        <v>132</v>
      </c>
      <c r="G20" s="16">
        <v>1</v>
      </c>
      <c r="H20" s="13"/>
      <c r="I20" s="13"/>
      <c r="J20" s="315" t="s">
        <v>133</v>
      </c>
      <c r="K20" s="316"/>
      <c r="L20" s="317">
        <v>1</v>
      </c>
      <c r="M20" s="317"/>
      <c r="X20" s="111"/>
    </row>
    <row r="21" spans="2:24" ht="40.9" customHeight="1" x14ac:dyDescent="0.2">
      <c r="B21" s="110"/>
      <c r="E21" s="327"/>
      <c r="F21" s="16" t="s">
        <v>136</v>
      </c>
      <c r="G21" s="16">
        <v>2</v>
      </c>
      <c r="H21" s="13"/>
      <c r="I21" s="13"/>
      <c r="J21" s="315" t="s">
        <v>137</v>
      </c>
      <c r="K21" s="316"/>
      <c r="L21" s="317">
        <v>2</v>
      </c>
      <c r="M21" s="317"/>
      <c r="X21" s="111"/>
    </row>
    <row r="22" spans="2:24" ht="25.15" customHeight="1" x14ac:dyDescent="0.2">
      <c r="B22" s="110"/>
      <c r="E22" s="327"/>
      <c r="F22" s="16" t="s">
        <v>140</v>
      </c>
      <c r="G22" s="16">
        <v>3</v>
      </c>
      <c r="H22" s="13"/>
      <c r="I22" s="13"/>
      <c r="J22" s="315" t="s">
        <v>141</v>
      </c>
      <c r="K22" s="316"/>
      <c r="L22" s="317">
        <v>3</v>
      </c>
      <c r="M22" s="317"/>
      <c r="X22" s="111"/>
    </row>
    <row r="23" spans="2:24" ht="46.15" customHeight="1" x14ac:dyDescent="0.2">
      <c r="B23" s="110"/>
      <c r="E23" s="327"/>
      <c r="F23" s="16" t="s">
        <v>144</v>
      </c>
      <c r="G23" s="16">
        <v>4</v>
      </c>
      <c r="H23" s="13"/>
      <c r="I23" s="13"/>
      <c r="J23" s="315" t="s">
        <v>145</v>
      </c>
      <c r="K23" s="316"/>
      <c r="L23" s="317">
        <v>4</v>
      </c>
      <c r="M23" s="317"/>
      <c r="X23" s="111"/>
    </row>
    <row r="24" spans="2:24" ht="25.5" customHeight="1" x14ac:dyDescent="0.2">
      <c r="B24" s="110"/>
      <c r="E24" s="327"/>
      <c r="F24" s="16" t="s">
        <v>147</v>
      </c>
      <c r="G24" s="16">
        <v>5</v>
      </c>
      <c r="H24" s="13"/>
      <c r="I24" s="13"/>
      <c r="J24" s="315" t="s">
        <v>148</v>
      </c>
      <c r="K24" s="316"/>
      <c r="L24" s="317">
        <v>5</v>
      </c>
      <c r="M24" s="317"/>
      <c r="X24" s="111"/>
    </row>
    <row r="25" spans="2:24" ht="13.5" customHeight="1" x14ac:dyDescent="0.2">
      <c r="B25" s="110"/>
      <c r="D25" s="13"/>
      <c r="E25" s="13"/>
      <c r="F25" s="13"/>
      <c r="G25" s="13"/>
      <c r="H25" s="13"/>
      <c r="I25" s="13"/>
      <c r="J25" s="13"/>
      <c r="K25" s="13"/>
      <c r="L25" s="13"/>
      <c r="M25" s="13"/>
      <c r="X25" s="111"/>
    </row>
    <row r="26" spans="2:24" ht="13.5" customHeight="1" x14ac:dyDescent="0.25">
      <c r="B26" s="110"/>
      <c r="D26" s="312" t="s">
        <v>134</v>
      </c>
      <c r="E26" s="312"/>
      <c r="F26" s="312"/>
      <c r="G26" s="312"/>
      <c r="H26" s="312"/>
      <c r="I26" s="312"/>
      <c r="J26" s="312"/>
      <c r="K26" s="312"/>
      <c r="X26" s="111"/>
    </row>
    <row r="27" spans="2:24" ht="13.5" customHeight="1" x14ac:dyDescent="0.25">
      <c r="B27" s="110"/>
      <c r="D27" s="323" t="s">
        <v>129</v>
      </c>
      <c r="E27" s="323" t="s">
        <v>130</v>
      </c>
      <c r="F27" s="318" t="s">
        <v>133</v>
      </c>
      <c r="G27" s="318"/>
      <c r="H27" s="313" t="s">
        <v>137</v>
      </c>
      <c r="I27" s="314"/>
      <c r="J27" s="27" t="s">
        <v>141</v>
      </c>
      <c r="K27" s="27" t="s">
        <v>145</v>
      </c>
      <c r="L27" s="26" t="s">
        <v>148</v>
      </c>
      <c r="P27" s="312" t="s">
        <v>126</v>
      </c>
      <c r="Q27" s="312"/>
      <c r="R27" s="312"/>
      <c r="S27" s="312"/>
      <c r="T27" s="312"/>
      <c r="X27" s="111"/>
    </row>
    <row r="28" spans="2:24" ht="13.5" customHeight="1" x14ac:dyDescent="0.2">
      <c r="B28" s="110"/>
      <c r="D28" s="323"/>
      <c r="E28" s="323"/>
      <c r="F28" s="326">
        <v>1</v>
      </c>
      <c r="G28" s="326"/>
      <c r="H28" s="324">
        <v>2</v>
      </c>
      <c r="I28" s="325"/>
      <c r="J28" s="28">
        <v>3</v>
      </c>
      <c r="K28" s="28">
        <v>4</v>
      </c>
      <c r="L28" s="28">
        <v>5</v>
      </c>
      <c r="P28" s="318" t="s">
        <v>134</v>
      </c>
      <c r="Q28" s="318"/>
      <c r="R28" s="318"/>
      <c r="S28" s="318" t="s">
        <v>135</v>
      </c>
      <c r="T28" s="318"/>
      <c r="X28" s="111"/>
    </row>
    <row r="29" spans="2:24" ht="13.5" customHeight="1" x14ac:dyDescent="0.2">
      <c r="B29" s="110"/>
      <c r="D29" s="16" t="s">
        <v>132</v>
      </c>
      <c r="E29" s="17">
        <v>1</v>
      </c>
      <c r="F29" s="304">
        <v>2</v>
      </c>
      <c r="G29" s="304"/>
      <c r="H29" s="338">
        <v>3</v>
      </c>
      <c r="I29" s="339"/>
      <c r="J29" s="24">
        <v>4</v>
      </c>
      <c r="K29" s="29">
        <v>5</v>
      </c>
      <c r="L29" s="23">
        <v>6</v>
      </c>
      <c r="P29" s="305" t="s">
        <v>138</v>
      </c>
      <c r="Q29" s="305"/>
      <c r="R29" s="305"/>
      <c r="S29" s="303" t="s">
        <v>139</v>
      </c>
      <c r="T29" s="303"/>
      <c r="X29" s="111"/>
    </row>
    <row r="30" spans="2:24" ht="13.5" customHeight="1" x14ac:dyDescent="0.2">
      <c r="B30" s="110"/>
      <c r="D30" s="16" t="s">
        <v>136</v>
      </c>
      <c r="E30" s="17">
        <v>2</v>
      </c>
      <c r="F30" s="304">
        <v>3</v>
      </c>
      <c r="G30" s="304"/>
      <c r="H30" s="338">
        <v>4</v>
      </c>
      <c r="I30" s="339"/>
      <c r="J30" s="29">
        <v>5</v>
      </c>
      <c r="K30" s="23">
        <v>6</v>
      </c>
      <c r="L30" s="23">
        <v>7</v>
      </c>
      <c r="P30" s="335" t="s">
        <v>142</v>
      </c>
      <c r="Q30" s="335"/>
      <c r="R30" s="335"/>
      <c r="S30" s="303" t="s">
        <v>143</v>
      </c>
      <c r="T30" s="303"/>
      <c r="X30" s="111"/>
    </row>
    <row r="31" spans="2:24" ht="13.5" customHeight="1" x14ac:dyDescent="0.2">
      <c r="B31" s="110"/>
      <c r="D31" s="16" t="s">
        <v>140</v>
      </c>
      <c r="E31" s="17">
        <v>3</v>
      </c>
      <c r="F31" s="304">
        <v>4</v>
      </c>
      <c r="G31" s="304"/>
      <c r="H31" s="319">
        <v>5</v>
      </c>
      <c r="I31" s="320"/>
      <c r="J31" s="23">
        <v>6</v>
      </c>
      <c r="K31" s="23">
        <v>7</v>
      </c>
      <c r="L31" s="25">
        <v>8</v>
      </c>
      <c r="P31" s="340">
        <v>5</v>
      </c>
      <c r="Q31" s="340"/>
      <c r="R31" s="340"/>
      <c r="S31" s="303" t="s">
        <v>146</v>
      </c>
      <c r="T31" s="303"/>
      <c r="X31" s="111"/>
    </row>
    <row r="32" spans="2:24" ht="13.5" customHeight="1" x14ac:dyDescent="0.2">
      <c r="B32" s="110"/>
      <c r="D32" s="16" t="s">
        <v>144</v>
      </c>
      <c r="E32" s="17">
        <v>4</v>
      </c>
      <c r="F32" s="340">
        <v>5</v>
      </c>
      <c r="G32" s="340"/>
      <c r="H32" s="336">
        <v>6</v>
      </c>
      <c r="I32" s="337"/>
      <c r="J32" s="23">
        <v>7</v>
      </c>
      <c r="K32" s="25">
        <v>8</v>
      </c>
      <c r="L32" s="25">
        <v>9</v>
      </c>
      <c r="P32" s="304" t="s">
        <v>149</v>
      </c>
      <c r="Q32" s="304"/>
      <c r="R32" s="304"/>
      <c r="S32" s="303" t="s">
        <v>150</v>
      </c>
      <c r="T32" s="303"/>
      <c r="X32" s="111"/>
    </row>
    <row r="33" spans="2:24" ht="13.5" customHeight="1" x14ac:dyDescent="0.2">
      <c r="B33" s="110"/>
      <c r="D33" s="16" t="s">
        <v>147</v>
      </c>
      <c r="E33" s="17">
        <v>5</v>
      </c>
      <c r="F33" s="335">
        <v>6</v>
      </c>
      <c r="G33" s="335"/>
      <c r="H33" s="336">
        <v>7</v>
      </c>
      <c r="I33" s="337"/>
      <c r="J33" s="25">
        <v>8</v>
      </c>
      <c r="K33" s="25">
        <v>9</v>
      </c>
      <c r="L33" s="25">
        <v>10</v>
      </c>
      <c r="X33" s="111"/>
    </row>
    <row r="34" spans="2:24" ht="13.5" customHeight="1" thickBot="1" x14ac:dyDescent="0.25">
      <c r="B34" s="112"/>
      <c r="C34" s="113"/>
      <c r="D34" s="114"/>
      <c r="E34" s="114"/>
      <c r="F34" s="114"/>
      <c r="G34" s="114"/>
      <c r="H34" s="114"/>
      <c r="I34" s="114"/>
      <c r="J34" s="114"/>
      <c r="K34" s="114"/>
      <c r="L34" s="114"/>
      <c r="M34" s="114"/>
      <c r="N34" s="113"/>
      <c r="O34" s="113"/>
      <c r="P34" s="113"/>
      <c r="Q34" s="113"/>
      <c r="R34" s="113"/>
      <c r="S34" s="113"/>
      <c r="T34" s="113"/>
      <c r="U34" s="113"/>
      <c r="V34" s="113"/>
      <c r="W34" s="113"/>
      <c r="X34" s="115"/>
    </row>
    <row r="35" spans="2:24" ht="16.5" customHeight="1" x14ac:dyDescent="0.2">
      <c r="D35" s="13"/>
      <c r="F35" s="13"/>
      <c r="G35" s="13"/>
      <c r="H35" s="13"/>
      <c r="I35" s="13"/>
      <c r="J35" s="13"/>
      <c r="K35" s="13"/>
      <c r="L35" s="13"/>
      <c r="M35" s="13"/>
      <c r="N35" s="13"/>
      <c r="O35" s="13"/>
      <c r="P35" s="13"/>
      <c r="Q35" s="13"/>
      <c r="R35" s="13"/>
    </row>
    <row r="36" spans="2:24" ht="16.5" customHeight="1" x14ac:dyDescent="0.2">
      <c r="D36" s="13"/>
      <c r="F36" s="13"/>
      <c r="G36" s="13"/>
      <c r="H36" s="13"/>
      <c r="I36" s="13"/>
      <c r="J36" s="13"/>
      <c r="K36" s="13"/>
      <c r="L36" s="13"/>
      <c r="M36" s="13"/>
      <c r="N36" s="13"/>
      <c r="O36" s="13"/>
      <c r="P36" s="13"/>
      <c r="Q36" s="13"/>
      <c r="R36" s="13"/>
    </row>
    <row r="37" spans="2:24" ht="12.75" customHeight="1" x14ac:dyDescent="0.2">
      <c r="D37" s="13"/>
      <c r="F37" s="13"/>
      <c r="G37" s="13"/>
      <c r="H37" s="13"/>
      <c r="I37" s="13"/>
      <c r="J37" s="13"/>
      <c r="K37" s="13"/>
      <c r="L37" s="13"/>
      <c r="M37" s="13"/>
      <c r="N37" s="13"/>
      <c r="O37" s="13"/>
      <c r="P37" s="13"/>
      <c r="Q37" s="13"/>
      <c r="R37" s="13"/>
    </row>
    <row r="38" spans="2:24" hidden="1" x14ac:dyDescent="0.2">
      <c r="B38" s="15" t="s">
        <v>194</v>
      </c>
      <c r="D38" s="13"/>
      <c r="F38" s="13"/>
      <c r="G38" s="13"/>
      <c r="H38" s="13"/>
      <c r="I38" s="13"/>
      <c r="J38" s="13"/>
      <c r="K38" s="13"/>
      <c r="L38" s="13"/>
      <c r="M38" s="13"/>
      <c r="N38" s="13"/>
      <c r="O38" s="13"/>
      <c r="P38" s="13"/>
      <c r="Q38" s="13"/>
      <c r="R38" s="13"/>
    </row>
    <row r="39" spans="2:24" ht="15" hidden="1" x14ac:dyDescent="0.25">
      <c r="B39" s="15" t="s">
        <v>195</v>
      </c>
      <c r="D39" s="18"/>
      <c r="F39" s="13"/>
      <c r="G39" s="18"/>
      <c r="H39" s="18"/>
      <c r="I39" s="18"/>
      <c r="J39" s="18"/>
      <c r="K39" s="18"/>
      <c r="L39" s="18"/>
      <c r="M39" s="18"/>
      <c r="N39" s="18"/>
      <c r="O39" s="18"/>
      <c r="P39" s="18"/>
      <c r="Q39" s="18"/>
      <c r="R39" s="18"/>
    </row>
    <row r="40" spans="2:24" hidden="1" x14ac:dyDescent="0.2">
      <c r="B40" s="15" t="s">
        <v>191</v>
      </c>
      <c r="D40" s="13"/>
      <c r="F40" s="13"/>
      <c r="G40" s="13"/>
      <c r="H40" s="13"/>
      <c r="I40" s="13"/>
      <c r="J40" s="13"/>
      <c r="K40" s="13"/>
      <c r="L40" s="13"/>
      <c r="M40" s="13"/>
      <c r="N40" s="13"/>
      <c r="O40" s="13"/>
      <c r="P40" s="13"/>
      <c r="Q40" s="13"/>
      <c r="R40" s="13"/>
    </row>
    <row r="41" spans="2:24" x14ac:dyDescent="0.2">
      <c r="D41" s="13"/>
      <c r="F41" s="13"/>
      <c r="G41" s="13"/>
      <c r="H41" s="13"/>
      <c r="I41" s="13"/>
      <c r="J41" s="13"/>
      <c r="K41" s="13"/>
      <c r="L41" s="13"/>
      <c r="M41" s="13"/>
      <c r="N41" s="13"/>
      <c r="O41" s="13"/>
      <c r="P41" s="13"/>
      <c r="Q41" s="13"/>
      <c r="R41" s="13"/>
    </row>
    <row r="42" spans="2:24" x14ac:dyDescent="0.2">
      <c r="D42" s="13"/>
      <c r="F42" s="13"/>
      <c r="G42" s="13"/>
      <c r="H42" s="13"/>
      <c r="I42" s="13"/>
      <c r="J42" s="13"/>
      <c r="K42" s="13"/>
      <c r="L42" s="13"/>
      <c r="M42" s="13"/>
      <c r="N42" s="13"/>
      <c r="O42" s="13"/>
      <c r="P42" s="13"/>
      <c r="Q42" s="13"/>
      <c r="R42" s="13"/>
    </row>
    <row r="43" spans="2:24" x14ac:dyDescent="0.2">
      <c r="D43" s="13"/>
      <c r="F43" s="13"/>
      <c r="G43" s="13"/>
      <c r="H43" s="13"/>
      <c r="I43" s="13"/>
      <c r="J43" s="13"/>
      <c r="K43" s="13"/>
      <c r="L43" s="13"/>
      <c r="M43" s="13"/>
      <c r="N43" s="13"/>
      <c r="O43" s="13"/>
      <c r="P43" s="13"/>
      <c r="Q43" s="13"/>
      <c r="R43" s="13"/>
    </row>
    <row r="44" spans="2:24" ht="12.75" customHeight="1" x14ac:dyDescent="0.2">
      <c r="D44" s="13"/>
    </row>
    <row r="45" spans="2:24" x14ac:dyDescent="0.2">
      <c r="D45" s="13"/>
    </row>
  </sheetData>
  <mergeCells count="49">
    <mergeCell ref="W2:X4"/>
    <mergeCell ref="B7:X8"/>
    <mergeCell ref="F33:G33"/>
    <mergeCell ref="H33:I33"/>
    <mergeCell ref="P28:R28"/>
    <mergeCell ref="H30:I30"/>
    <mergeCell ref="H29:I29"/>
    <mergeCell ref="F31:G31"/>
    <mergeCell ref="F32:G32"/>
    <mergeCell ref="P31:R31"/>
    <mergeCell ref="H32:I32"/>
    <mergeCell ref="P30:R30"/>
    <mergeCell ref="L19:M19"/>
    <mergeCell ref="J19:K19"/>
    <mergeCell ref="J22:K22"/>
    <mergeCell ref="S28:T28"/>
    <mergeCell ref="J23:K23"/>
    <mergeCell ref="P27:T27"/>
    <mergeCell ref="B2:B4"/>
    <mergeCell ref="C2:V4"/>
    <mergeCell ref="E27:E28"/>
    <mergeCell ref="H28:I28"/>
    <mergeCell ref="J24:K24"/>
    <mergeCell ref="L24:M24"/>
    <mergeCell ref="D27:D28"/>
    <mergeCell ref="F28:G28"/>
    <mergeCell ref="E19:E24"/>
    <mergeCell ref="S29:T29"/>
    <mergeCell ref="F29:G29"/>
    <mergeCell ref="S30:T30"/>
    <mergeCell ref="S31:T31"/>
    <mergeCell ref="H31:I31"/>
    <mergeCell ref="F30:G30"/>
    <mergeCell ref="S32:T32"/>
    <mergeCell ref="P32:R32"/>
    <mergeCell ref="P29:R29"/>
    <mergeCell ref="B9:R9"/>
    <mergeCell ref="B6:X6"/>
    <mergeCell ref="F18:G18"/>
    <mergeCell ref="J18:M18"/>
    <mergeCell ref="H27:I27"/>
    <mergeCell ref="J20:K20"/>
    <mergeCell ref="J21:K21"/>
    <mergeCell ref="L22:M22"/>
    <mergeCell ref="L23:M23"/>
    <mergeCell ref="D26:K26"/>
    <mergeCell ref="F27:G27"/>
    <mergeCell ref="L20:M20"/>
    <mergeCell ref="L21:M21"/>
  </mergeCells>
  <phoneticPr fontId="1" type="noConversion"/>
  <conditionalFormatting sqref="K11:K16">
    <cfRule type="cellIs" dxfId="7" priority="45" stopIfTrue="1" operator="equal">
      <formula>"EXTREMO"</formula>
    </cfRule>
    <cfRule type="cellIs" dxfId="6" priority="46" stopIfTrue="1" operator="equal">
      <formula>"ALTO"</formula>
    </cfRule>
    <cfRule type="cellIs" dxfId="5" priority="47" stopIfTrue="1" operator="equal">
      <formula>"MEDIO"</formula>
    </cfRule>
    <cfRule type="cellIs" dxfId="4" priority="48" stopIfTrue="1" operator="equal">
      <formula>"BAJO"</formula>
    </cfRule>
  </conditionalFormatting>
  <conditionalFormatting sqref="R11:R16">
    <cfRule type="cellIs" dxfId="3" priority="85" stopIfTrue="1" operator="equal">
      <formula>"EXTREMO"</formula>
    </cfRule>
    <cfRule type="cellIs" dxfId="2" priority="86" stopIfTrue="1" operator="equal">
      <formula>"ALTO"</formula>
    </cfRule>
    <cfRule type="cellIs" dxfId="1" priority="87" stopIfTrue="1" operator="equal">
      <formula>"MEDIO"</formula>
    </cfRule>
    <cfRule type="cellIs" dxfId="0" priority="88" stopIfTrue="1" operator="equal">
      <formula>"BAJO"</formula>
    </cfRule>
  </conditionalFormatting>
  <dataValidations count="1">
    <dataValidation type="list" allowBlank="1" showInputMessage="1" showErrorMessage="1" sqref="L11:L16"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 CON CONTROLES</vt:lpstr>
      <vt:lpstr>EVALUACION</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Essy Ximena Arevalo Torres</cp:lastModifiedBy>
  <cp:revision/>
  <dcterms:created xsi:type="dcterms:W3CDTF">2007-06-14T01:55:06Z</dcterms:created>
  <dcterms:modified xsi:type="dcterms:W3CDTF">2025-12-16T14:29:02Z</dcterms:modified>
  <cp:category/>
  <cp:contentStatus/>
</cp:coreProperties>
</file>