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UBDIRECCION\Desktop\LENNY\PROYECTOS 2025 AJUSTADOS\PROCESOS CONTRATACION 2025\ASEO\"/>
    </mc:Choice>
  </mc:AlternateContent>
  <bookViews>
    <workbookView xWindow="-120" yWindow="-120" windowWidth="20730" windowHeight="11040"/>
  </bookViews>
  <sheets>
    <sheet name="Hoja2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3" i="2" l="1"/>
  <c r="I43" i="2"/>
  <c r="L2" i="2"/>
  <c r="L43" i="2"/>
  <c r="K43" i="2"/>
  <c r="L3" i="2" l="1"/>
  <c r="L4" i="2"/>
  <c r="L5" i="2"/>
  <c r="L6" i="2"/>
  <c r="L7" i="2"/>
  <c r="L8" i="2"/>
  <c r="L9" i="2"/>
  <c r="L10" i="2"/>
  <c r="L11" i="2"/>
  <c r="L12" i="2"/>
  <c r="L13" i="2"/>
  <c r="L14" i="2"/>
  <c r="L15" i="2"/>
  <c r="L29" i="2"/>
  <c r="J43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L17" i="2" s="1"/>
  <c r="K18" i="2"/>
  <c r="L18" i="2" s="1"/>
  <c r="K19" i="2"/>
  <c r="L19" i="2" s="1"/>
  <c r="K20" i="2"/>
  <c r="L20" i="2" s="1"/>
  <c r="K21" i="2"/>
  <c r="K22" i="2"/>
  <c r="L22" i="2" s="1"/>
  <c r="K23" i="2"/>
  <c r="L23" i="2" s="1"/>
  <c r="K24" i="2"/>
  <c r="L24" i="2" s="1"/>
  <c r="K25" i="2"/>
  <c r="L25" i="2" s="1"/>
  <c r="K26" i="2"/>
  <c r="L26" i="2" s="1"/>
  <c r="K27" i="2"/>
  <c r="L27" i="2" s="1"/>
  <c r="K28" i="2"/>
  <c r="K29" i="2"/>
  <c r="K30" i="2"/>
  <c r="K31" i="2"/>
  <c r="K32" i="2"/>
  <c r="K33" i="2"/>
  <c r="K34" i="2"/>
  <c r="K35" i="2"/>
  <c r="K36" i="2"/>
  <c r="L36" i="2" s="1"/>
  <c r="K37" i="2"/>
  <c r="K38" i="2"/>
  <c r="K39" i="2"/>
  <c r="K40" i="2"/>
  <c r="K41" i="2"/>
  <c r="K42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L32" i="2" s="1"/>
  <c r="I33" i="2"/>
  <c r="L33" i="2" s="1"/>
  <c r="I34" i="2"/>
  <c r="L34" i="2" s="1"/>
  <c r="I35" i="2"/>
  <c r="L35" i="2" s="1"/>
  <c r="I36" i="2"/>
  <c r="I37" i="2"/>
  <c r="I38" i="2"/>
  <c r="L38" i="2" s="1"/>
  <c r="I39" i="2"/>
  <c r="I40" i="2"/>
  <c r="I41" i="2"/>
  <c r="I42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K2" i="2"/>
  <c r="I2" i="2"/>
  <c r="G2" i="2"/>
  <c r="L21" i="2" l="1"/>
  <c r="L28" i="2"/>
  <c r="L37" i="2"/>
  <c r="L42" i="2"/>
  <c r="L41" i="2"/>
  <c r="L40" i="2"/>
  <c r="L39" i="2"/>
  <c r="L31" i="2"/>
  <c r="L30" i="2"/>
  <c r="L16" i="2"/>
  <c r="B3" i="2"/>
  <c r="B4" i="2" s="1"/>
  <c r="B5" i="2" s="1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</calcChain>
</file>

<file path=xl/sharedStrings.xml><?xml version="1.0" encoding="utf-8"?>
<sst xmlns="http://schemas.openxmlformats.org/spreadsheetml/2006/main" count="91" uniqueCount="51">
  <si>
    <t>DESCRIPCION PRODUCTO</t>
  </si>
  <si>
    <t>UNIDAD</t>
  </si>
  <si>
    <t>CANT</t>
  </si>
  <si>
    <t>VALOR TOTAL</t>
  </si>
  <si>
    <t>AMBIENTADOR AEROSOL  400 CC</t>
  </si>
  <si>
    <t>und</t>
  </si>
  <si>
    <t>BOLSA NEGRA PARA BASURA KILO</t>
  </si>
  <si>
    <t>BOLSA POLIETILENO COLORES KILO</t>
  </si>
  <si>
    <t>CERA PLASTICA PARA PISOS GALON 3800ML</t>
  </si>
  <si>
    <t>DETERGENTE EN POLVO 5 KL</t>
  </si>
  <si>
    <t>ESCOBA, CON ACOPLE PLÁSTICO ROSCADO, CON MANGO, CON MATERIAL DE LAS CERDAS EN FIBRA PLÁSTICA PLUMILLADA, TEXTURA DE LAS CERDAS  SUAVE Y MATERIAL DE LA BASE EN PLÁSTICO.</t>
  </si>
  <si>
    <t>TRAPERO FABRICADO EN FIBRA DE ALGODÓN, CON DIMENSIÓN DE LAS FIBRAS IGUAL A 30 CM, CON MANGO DE MADERA DE LONGITUD 80 CM, CON SOPORTE.</t>
  </si>
  <si>
    <t>RECOJEDOR PLASTICO CON MANGO EN MADERA</t>
  </si>
  <si>
    <t>JABON EN BARRA 300 GRS</t>
  </si>
  <si>
    <t>GUANTES DOMESTICOS EN MATERIAL PLASTICOS , EN TODAS LAS TALLAS</t>
  </si>
  <si>
    <t>GUANTES  NITRILO TODAS LAS TALLAS CAJA X
100 UND</t>
  </si>
  <si>
    <t>LIMPIDO HIPOCLORITO DE SODIO AL 0.5% GALON 3800 ML</t>
  </si>
  <si>
    <t>AMBIENTADOR-DESINFECTANTE PARA PISOS CON AROMA GALON 3800  ML</t>
  </si>
  <si>
    <t>JABON LIQUIDO LAVAPLATOS  X 1 LT  CON DISPENSADOR</t>
  </si>
  <si>
    <t>PAPEL HIGIENICO PARA DISPENSADOR INDUSTRIAL PAPEL  HIGIÉNICO PARA DISPENSADOR, DE DOBLE HOJA COLOR NATURAL - ROLLO 250 MTS -ANCHO DEL ROLLO 9.2 CM</t>
  </si>
  <si>
    <t>ESPONJA  ESPUMA DOBLE USO</t>
  </si>
  <si>
    <t>FRANELA 30*30 CM</t>
  </si>
  <si>
    <t>LIMPION TELA TOALLA 30*30 CM</t>
  </si>
  <si>
    <t>JABON LIQUIDO ANTIBACTERIAL PARA MANOS X 500 ML</t>
  </si>
  <si>
    <t>TOALLA DE PAPEL  PARA DISPENSADOR DOBLADAS EN Z 1 A 1</t>
  </si>
  <si>
    <t>LIMPIAVIDRIOS VENTANA UNIDAD</t>
  </si>
  <si>
    <t>LIMPIAVIDRIOS 1 LT SPRAY</t>
  </si>
  <si>
    <t>ALCOHOL ANTISEPTICO UND X 300 ML</t>
  </si>
  <si>
    <t>BALDE 12 LTS EN PLASTICO-ESPECIFICACIONES Y MEDIDAS: MEDIDAS: ALTO 22CMANCHO 23CM -</t>
  </si>
  <si>
    <t>BALDE ESCURRIDOR 12LTS-ARTÍCULO DE PLÁSTICO. ALTURA DEL PRODUCTO:  28 CM.</t>
  </si>
  <si>
    <t>ESPONJILLA ACERO  INOXIDABLE PARA LIMPIEZA DE SUPERFICIES DE CERAMICA Y METAL</t>
  </si>
  <si>
    <t>PASTILLAS LIMPIA INODORO, PAQUETE  X 3 LIMPIA Y DESODORIZA EL TANQUE  Y LA TAZA DEL INODORO. EVITA LA FORMACIÓN DE INCRUSTACIONES Y MANCHAS DE ÓXIDO. EL COLOR AZUL EN EL AGUA, DEJA UNA SENSACIÓN DE HIGIENE Y LIMPIEZA.</t>
  </si>
  <si>
    <t>ESCURRIDOR PLATOS PLASTICO - ORGANIZADOR DE COCINA- ESPECIFICACIONES PRINCIPALES</t>
  </si>
  <si>
    <t>CEPILLO PARA PISO, MATERIAL POLIETILENO RECICLADO,COLOR SURTIDO.USO REFRIEGA Y RECOGE  EL AGUA.- MANGO METALPLÁSTICO; BANDA EN PVC- CERDAS SEMIDURAS</t>
  </si>
  <si>
    <t>CEPILLO MANO PLANCHA-•TIPO : CEPILLOS</t>
  </si>
  <si>
    <t>CEPILLO SANITARIO: CEPILLO CON MANGO LARGO CON CABEZA REDONDA Y FIBRAS EN TODA LA SUPERFICIE QUE FACILITA EL LAVADO DE BORDES  Y PROFUNDIDAD DEL SANITARIO; TIENE BASE PARA SER COLOCADO  CUANDO YA NO SE USA.- •TIPO : CEPILLOS DE BAÑO</t>
  </si>
  <si>
    <t>BICARBONATO DE SODIO 1 KG. PARA ASEO</t>
  </si>
  <si>
    <t>VINAGRE INDUSTRIAL 5 LITROS - SUPERFICIES DE LIMPIEZA ADECUADAS PISO,ROPA,COCINA,BAÑO</t>
  </si>
  <si>
    <t>SOPORTE ORGANIZADOR MULTIUSOS - COLGADOR DE ESCOBAS  Y TRAPEROS  - CAPACIDAD 5 , MATERIAL PLASTICO . ALTURA X PROFUNDIDAD X ANCHO</t>
  </si>
  <si>
    <t>CAJA ORGANIZADORA MULTIUSOS   48 LTSCOLOR  TRANSPARENTE  CON  TAPA  CON BROCHES  -MATERIAL  POLIPROPILENO, CAPACIDAD EN PESO 48 KG-LARGO  X ANCHO X ALTURA</t>
  </si>
  <si>
    <t>CAFÉ    TOSTADO    Y   MOLIDO   TRADICIONAL. MARCA   RECONOCIDA   EN   EL   MERCADO NACIONAL.  ORIGEN: COLOMBIA.100% CAFÉ PURO CON CAFEÍNA (NINGÚN OTRO INGREDIENTE O ADITIVO. NO PRESERVATIVOS. NO COLORANTES. NO MODIFICACIONES. PRODUCTO DE CALIDAD APTA PARA EL CONSUMO HUMANO.  ARROBA CONTIENE 25 LBS.</t>
  </si>
  <si>
    <t>AROMÁTICAS  DIFERENTES  SABORES, CEDRÓN,  HIERBABUENA Y  DEMÁS   CAJA X
24. PRODUCTO   NATURAL DE  CONSUMO
GENERAL . NO CONTIENE CAFEÍNA. MARCA RECONOCIDA EN EL MERCADO NACIONAL. ORIGEN: COLOMBIA. PRODUCTO DE CALIDAD APTA PARA EL CONSUMO HUMANO</t>
  </si>
  <si>
    <t>AZUCAR BLANCO: PRODUCTO  NATURAL EXTRAÍDO DE LA CAÑA DE AZÚCAR DE CONSTITUIDO ESENCIALMENTE POR PRESENTACIÓN SÓLIDA Y CRISTALIZADA, SACAROSA, OBTENIDO MEDIANTE PROCEDIMIENTOS INDUSTRIALES APROPIADOS Y QUE NO HA  SIDO  SOMETIDO A  PROCESO DE  REFINACIÓN.  :  EL  AZÚCAR ES SACAROSA,  UN  CARBOHIDRATO  DE ORIGEN  NATURAL COMPUESTO POR CARBONO, OXÍGENO E HIDRÓGENO . EL AZÚCAR BLANCO ES UN ALIMENTO PURO CON MÁS DEL 99,6% DE SACAROSA. CONTENIDO: 1 KG</t>
  </si>
  <si>
    <t>VASOS DESECHABLES DE 7 ONZAS PAQUETE POR 50 VASOS</t>
  </si>
  <si>
    <t>PLATOS DE ICOPOR PEQUEÑOS 12 CM PT 20 UNIDADES</t>
  </si>
  <si>
    <t>CUCHARITAS DE SOBREMESA PAQUETE DE 100</t>
  </si>
  <si>
    <t>DISTRISEP</t>
  </si>
  <si>
    <t>FUNVALE</t>
  </si>
  <si>
    <t>B&amp;B</t>
  </si>
  <si>
    <t>ITEM</t>
  </si>
  <si>
    <t>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</si>
</sst>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theme="1"/>
      <name val="Arial"/>
      <family val="2"/>
    </font>
    <font>
      <sz val="10"/>
      <color theme="1"/>
      <name val="Aptos Narrow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43" fontId="2" fillId="0" borderId="2" xfId="1" applyFont="1" applyBorder="1" applyAlignment="1">
      <alignment horizontal="center" vertical="top" wrapText="1"/>
    </xf>
    <xf numFmtId="43" fontId="2" fillId="0" borderId="3" xfId="1" applyFont="1" applyBorder="1" applyAlignment="1">
      <alignment horizontal="center" vertical="top" wrapText="1"/>
    </xf>
    <xf numFmtId="164" fontId="2" fillId="0" borderId="1" xfId="1" applyNumberFormat="1" applyFont="1" applyBorder="1" applyAlignment="1">
      <alignment horizontal="center" vertical="top" wrapText="1"/>
    </xf>
    <xf numFmtId="0" fontId="3" fillId="0" borderId="0" xfId="0" applyFont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43" fontId="4" fillId="0" borderId="1" xfId="1" applyFont="1" applyBorder="1" applyAlignment="1">
      <alignment vertical="top" wrapText="1"/>
    </xf>
    <xf numFmtId="164" fontId="4" fillId="0" borderId="1" xfId="1" applyNumberFormat="1" applyFont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vertical="top" wrapText="1"/>
    </xf>
    <xf numFmtId="43" fontId="4" fillId="0" borderId="0" xfId="1" applyFont="1" applyAlignment="1">
      <alignment vertical="top" wrapText="1"/>
    </xf>
    <xf numFmtId="164" fontId="4" fillId="0" borderId="0" xfId="1" applyNumberFormat="1" applyFont="1" applyAlignment="1">
      <alignment vertical="top" wrapText="1"/>
    </xf>
    <xf numFmtId="0" fontId="3" fillId="0" borderId="0" xfId="0" applyFont="1" applyAlignment="1">
      <alignment horizontal="center" vertical="top" wrapText="1"/>
    </xf>
    <xf numFmtId="43" fontId="3" fillId="0" borderId="0" xfId="1" applyFont="1" applyAlignment="1">
      <alignment vertical="top" wrapText="1"/>
    </xf>
    <xf numFmtId="164" fontId="3" fillId="0" borderId="0" xfId="1" applyNumberFormat="1" applyFont="1" applyAlignment="1">
      <alignment vertical="top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4"/>
  <sheetViews>
    <sheetView tabSelected="1" topLeftCell="A34" workbookViewId="0">
      <selection activeCell="C14" sqref="C14"/>
    </sheetView>
  </sheetViews>
  <sheetFormatPr baseColWidth="10" defaultRowHeight="12.75"/>
  <cols>
    <col min="1" max="1" width="11" style="5"/>
    <col min="2" max="2" width="5.5" style="15" bestFit="1" customWidth="1"/>
    <col min="3" max="3" width="62.25" style="5" customWidth="1"/>
    <col min="4" max="4" width="8" style="15" bestFit="1" customWidth="1"/>
    <col min="5" max="5" width="6" style="5" bestFit="1" customWidth="1"/>
    <col min="6" max="6" width="9.875" style="16" bestFit="1" customWidth="1"/>
    <col min="7" max="7" width="12.125" style="16" bestFit="1" customWidth="1"/>
    <col min="8" max="8" width="9.875" style="16" bestFit="1" customWidth="1"/>
    <col min="9" max="9" width="12.125" style="16" bestFit="1" customWidth="1"/>
    <col min="10" max="10" width="11.25" style="16" bestFit="1" customWidth="1"/>
    <col min="11" max="11" width="12.125" style="16" bestFit="1" customWidth="1"/>
    <col min="12" max="12" width="11.75" style="17" customWidth="1"/>
    <col min="13" max="13" width="11" style="5" customWidth="1"/>
    <col min="14" max="16384" width="11" style="5"/>
  </cols>
  <sheetData>
    <row r="1" spans="2:12" s="5" customFormat="1">
      <c r="B1" s="1" t="s">
        <v>49</v>
      </c>
      <c r="C1" s="1" t="s">
        <v>0</v>
      </c>
      <c r="D1" s="1" t="s">
        <v>1</v>
      </c>
      <c r="E1" s="1" t="s">
        <v>2</v>
      </c>
      <c r="F1" s="2" t="s">
        <v>46</v>
      </c>
      <c r="G1" s="3"/>
      <c r="H1" s="2" t="s">
        <v>47</v>
      </c>
      <c r="I1" s="3"/>
      <c r="J1" s="2" t="s">
        <v>48</v>
      </c>
      <c r="K1" s="3"/>
      <c r="L1" s="4" t="s">
        <v>50</v>
      </c>
    </row>
    <row r="2" spans="2:12" s="5" customFormat="1">
      <c r="B2" s="6">
        <v>1</v>
      </c>
      <c r="C2" s="7" t="s">
        <v>4</v>
      </c>
      <c r="D2" s="6" t="s">
        <v>5</v>
      </c>
      <c r="E2" s="7">
        <v>20</v>
      </c>
      <c r="F2" s="8">
        <v>17986</v>
      </c>
      <c r="G2" s="8">
        <f>+E2*F2</f>
        <v>359720</v>
      </c>
      <c r="H2" s="8">
        <v>14858</v>
      </c>
      <c r="I2" s="8">
        <f>+H2*E2</f>
        <v>297160</v>
      </c>
      <c r="J2" s="8">
        <v>15640</v>
      </c>
      <c r="K2" s="8">
        <f>+J2*E2</f>
        <v>312800</v>
      </c>
      <c r="L2" s="9">
        <f>+(K2+I2+G2)/3</f>
        <v>323226.66666666669</v>
      </c>
    </row>
    <row r="3" spans="2:12" s="5" customFormat="1">
      <c r="B3" s="6">
        <f>+B2+1</f>
        <v>2</v>
      </c>
      <c r="C3" s="7" t="s">
        <v>6</v>
      </c>
      <c r="D3" s="6" t="s">
        <v>5</v>
      </c>
      <c r="E3" s="7">
        <v>100</v>
      </c>
      <c r="F3" s="8">
        <v>20631</v>
      </c>
      <c r="G3" s="8">
        <f t="shared" ref="G3:G42" si="0">+E3*F3</f>
        <v>2063100</v>
      </c>
      <c r="H3" s="8">
        <v>17043</v>
      </c>
      <c r="I3" s="8">
        <f t="shared" ref="I3:I42" si="1">+H3*E3</f>
        <v>1704300</v>
      </c>
      <c r="J3" s="8">
        <v>17940</v>
      </c>
      <c r="K3" s="8">
        <f t="shared" ref="K3:K42" si="2">+J3*E3</f>
        <v>1794000</v>
      </c>
      <c r="L3" s="9">
        <f t="shared" ref="L3:L42" si="3">+(K3+I3+G3)/3</f>
        <v>1853800</v>
      </c>
    </row>
    <row r="4" spans="2:12" s="5" customFormat="1">
      <c r="B4" s="6">
        <f t="shared" ref="B4:B42" si="4">+B3+1</f>
        <v>3</v>
      </c>
      <c r="C4" s="7" t="s">
        <v>7</v>
      </c>
      <c r="D4" s="6" t="s">
        <v>5</v>
      </c>
      <c r="E4" s="7">
        <v>100</v>
      </c>
      <c r="F4" s="8">
        <v>27508</v>
      </c>
      <c r="G4" s="8">
        <f t="shared" si="0"/>
        <v>2750800</v>
      </c>
      <c r="H4" s="8">
        <v>22724</v>
      </c>
      <c r="I4" s="8">
        <f t="shared" si="1"/>
        <v>2272400</v>
      </c>
      <c r="J4" s="8">
        <v>23920</v>
      </c>
      <c r="K4" s="8">
        <f t="shared" si="2"/>
        <v>2392000</v>
      </c>
      <c r="L4" s="9">
        <f t="shared" si="3"/>
        <v>2471733.3333333335</v>
      </c>
    </row>
    <row r="5" spans="2:12" s="5" customFormat="1">
      <c r="B5" s="6">
        <f t="shared" si="4"/>
        <v>4</v>
      </c>
      <c r="C5" s="7" t="s">
        <v>8</v>
      </c>
      <c r="D5" s="6" t="s">
        <v>5</v>
      </c>
      <c r="E5" s="7">
        <v>20</v>
      </c>
      <c r="F5" s="8">
        <v>27508</v>
      </c>
      <c r="G5" s="8">
        <f t="shared" si="0"/>
        <v>550160</v>
      </c>
      <c r="H5" s="8">
        <v>22724</v>
      </c>
      <c r="I5" s="8">
        <f t="shared" si="1"/>
        <v>454480</v>
      </c>
      <c r="J5" s="8">
        <v>23920</v>
      </c>
      <c r="K5" s="8">
        <f t="shared" si="2"/>
        <v>478400</v>
      </c>
      <c r="L5" s="9">
        <f t="shared" si="3"/>
        <v>494346.66666666669</v>
      </c>
    </row>
    <row r="6" spans="2:12" s="5" customFormat="1">
      <c r="B6" s="6">
        <f t="shared" si="4"/>
        <v>5</v>
      </c>
      <c r="C6" s="7" t="s">
        <v>9</v>
      </c>
      <c r="D6" s="6" t="s">
        <v>5</v>
      </c>
      <c r="E6" s="7">
        <v>20</v>
      </c>
      <c r="F6" s="8">
        <v>37823.5</v>
      </c>
      <c r="G6" s="8">
        <f t="shared" si="0"/>
        <v>756470</v>
      </c>
      <c r="H6" s="8">
        <v>31245.5</v>
      </c>
      <c r="I6" s="8">
        <f t="shared" si="1"/>
        <v>624910</v>
      </c>
      <c r="J6" s="8">
        <v>32890</v>
      </c>
      <c r="K6" s="8">
        <f t="shared" si="2"/>
        <v>657800</v>
      </c>
      <c r="L6" s="9">
        <f t="shared" si="3"/>
        <v>679726.66666666663</v>
      </c>
    </row>
    <row r="7" spans="2:12" s="5" customFormat="1" ht="38.25">
      <c r="B7" s="6">
        <f t="shared" si="4"/>
        <v>6</v>
      </c>
      <c r="C7" s="7" t="s">
        <v>10</v>
      </c>
      <c r="D7" s="6" t="s">
        <v>5</v>
      </c>
      <c r="E7" s="7">
        <v>20</v>
      </c>
      <c r="F7" s="8">
        <v>11241.25</v>
      </c>
      <c r="G7" s="8">
        <f t="shared" si="0"/>
        <v>224825</v>
      </c>
      <c r="H7" s="8">
        <v>9286.25</v>
      </c>
      <c r="I7" s="8">
        <f t="shared" si="1"/>
        <v>185725</v>
      </c>
      <c r="J7" s="8">
        <v>9775</v>
      </c>
      <c r="K7" s="8">
        <f t="shared" si="2"/>
        <v>195500</v>
      </c>
      <c r="L7" s="9">
        <f t="shared" si="3"/>
        <v>202016.66666666666</v>
      </c>
    </row>
    <row r="8" spans="2:12" s="5" customFormat="1" ht="38.25">
      <c r="B8" s="6">
        <f t="shared" si="4"/>
        <v>7</v>
      </c>
      <c r="C8" s="7" t="s">
        <v>11</v>
      </c>
      <c r="D8" s="6" t="s">
        <v>5</v>
      </c>
      <c r="E8" s="7">
        <v>20</v>
      </c>
      <c r="F8" s="8">
        <v>15341</v>
      </c>
      <c r="G8" s="8">
        <f t="shared" si="0"/>
        <v>306820</v>
      </c>
      <c r="H8" s="8">
        <v>12673</v>
      </c>
      <c r="I8" s="8">
        <f t="shared" si="1"/>
        <v>253460</v>
      </c>
      <c r="J8" s="8">
        <v>13340</v>
      </c>
      <c r="K8" s="8">
        <f t="shared" si="2"/>
        <v>266800</v>
      </c>
      <c r="L8" s="9">
        <f t="shared" si="3"/>
        <v>275693.33333333331</v>
      </c>
    </row>
    <row r="9" spans="2:12" s="5" customFormat="1">
      <c r="B9" s="6">
        <f t="shared" si="4"/>
        <v>8</v>
      </c>
      <c r="C9" s="7" t="s">
        <v>12</v>
      </c>
      <c r="D9" s="6" t="s">
        <v>5</v>
      </c>
      <c r="E9" s="7">
        <v>20</v>
      </c>
      <c r="F9" s="8">
        <v>6083.5</v>
      </c>
      <c r="G9" s="8">
        <f t="shared" si="0"/>
        <v>121670</v>
      </c>
      <c r="H9" s="8">
        <v>5025.5</v>
      </c>
      <c r="I9" s="8">
        <f t="shared" si="1"/>
        <v>100510</v>
      </c>
      <c r="J9" s="8">
        <v>5290</v>
      </c>
      <c r="K9" s="8">
        <f t="shared" si="2"/>
        <v>105800</v>
      </c>
      <c r="L9" s="9">
        <f t="shared" si="3"/>
        <v>109326.66666666667</v>
      </c>
    </row>
    <row r="10" spans="2:12" s="5" customFormat="1">
      <c r="B10" s="6">
        <f t="shared" si="4"/>
        <v>9</v>
      </c>
      <c r="C10" s="7" t="s">
        <v>13</v>
      </c>
      <c r="D10" s="6" t="s">
        <v>5</v>
      </c>
      <c r="E10" s="7">
        <v>20</v>
      </c>
      <c r="F10" s="8">
        <v>5157.75</v>
      </c>
      <c r="G10" s="8">
        <f t="shared" si="0"/>
        <v>103155</v>
      </c>
      <c r="H10" s="8">
        <v>4260.75</v>
      </c>
      <c r="I10" s="8">
        <f t="shared" si="1"/>
        <v>85215</v>
      </c>
      <c r="J10" s="8">
        <v>4485</v>
      </c>
      <c r="K10" s="8">
        <f t="shared" si="2"/>
        <v>89700</v>
      </c>
      <c r="L10" s="9">
        <f t="shared" si="3"/>
        <v>92690</v>
      </c>
    </row>
    <row r="11" spans="2:12" s="5" customFormat="1">
      <c r="B11" s="6">
        <f t="shared" si="4"/>
        <v>10</v>
      </c>
      <c r="C11" s="7" t="s">
        <v>14</v>
      </c>
      <c r="D11" s="6" t="s">
        <v>5</v>
      </c>
      <c r="E11" s="7">
        <v>20</v>
      </c>
      <c r="F11" s="8">
        <v>8331.75</v>
      </c>
      <c r="G11" s="8">
        <f t="shared" si="0"/>
        <v>166635</v>
      </c>
      <c r="H11" s="8">
        <v>6882.75</v>
      </c>
      <c r="I11" s="8">
        <f t="shared" si="1"/>
        <v>137655</v>
      </c>
      <c r="J11" s="8">
        <v>7245</v>
      </c>
      <c r="K11" s="8">
        <f t="shared" si="2"/>
        <v>144900</v>
      </c>
      <c r="L11" s="9">
        <f t="shared" si="3"/>
        <v>149730</v>
      </c>
    </row>
    <row r="12" spans="2:12" s="5" customFormat="1" ht="25.5">
      <c r="B12" s="6">
        <f t="shared" si="4"/>
        <v>11</v>
      </c>
      <c r="C12" s="7" t="s">
        <v>15</v>
      </c>
      <c r="D12" s="6" t="s">
        <v>5</v>
      </c>
      <c r="E12" s="7">
        <v>40</v>
      </c>
      <c r="F12" s="8">
        <v>48139</v>
      </c>
      <c r="G12" s="8">
        <f t="shared" si="0"/>
        <v>1925560</v>
      </c>
      <c r="H12" s="8">
        <v>39767</v>
      </c>
      <c r="I12" s="8">
        <f t="shared" si="1"/>
        <v>1590680</v>
      </c>
      <c r="J12" s="8">
        <v>41860</v>
      </c>
      <c r="K12" s="8">
        <f t="shared" si="2"/>
        <v>1674400</v>
      </c>
      <c r="L12" s="9">
        <f t="shared" si="3"/>
        <v>1730213.3333333333</v>
      </c>
    </row>
    <row r="13" spans="2:12" s="5" customFormat="1">
      <c r="B13" s="6">
        <f t="shared" si="4"/>
        <v>12</v>
      </c>
      <c r="C13" s="7" t="s">
        <v>16</v>
      </c>
      <c r="D13" s="6" t="s">
        <v>5</v>
      </c>
      <c r="E13" s="7">
        <v>5</v>
      </c>
      <c r="F13" s="8">
        <v>15341</v>
      </c>
      <c r="G13" s="8">
        <f t="shared" si="0"/>
        <v>76705</v>
      </c>
      <c r="H13" s="8">
        <v>12673</v>
      </c>
      <c r="I13" s="8">
        <f t="shared" si="1"/>
        <v>63365</v>
      </c>
      <c r="J13" s="8">
        <v>13340</v>
      </c>
      <c r="K13" s="8">
        <f t="shared" si="2"/>
        <v>66700</v>
      </c>
      <c r="L13" s="9">
        <f t="shared" si="3"/>
        <v>68923.333333333328</v>
      </c>
    </row>
    <row r="14" spans="2:12" s="5" customFormat="1">
      <c r="B14" s="6">
        <f t="shared" si="4"/>
        <v>13</v>
      </c>
      <c r="C14" s="7" t="s">
        <v>17</v>
      </c>
      <c r="D14" s="6" t="s">
        <v>5</v>
      </c>
      <c r="E14" s="7">
        <v>50</v>
      </c>
      <c r="F14" s="8">
        <v>22218</v>
      </c>
      <c r="G14" s="8">
        <f t="shared" si="0"/>
        <v>1110900</v>
      </c>
      <c r="H14" s="8">
        <v>18354</v>
      </c>
      <c r="I14" s="8">
        <f t="shared" si="1"/>
        <v>917700</v>
      </c>
      <c r="J14" s="8">
        <v>19320</v>
      </c>
      <c r="K14" s="8">
        <f t="shared" si="2"/>
        <v>966000</v>
      </c>
      <c r="L14" s="9">
        <f t="shared" si="3"/>
        <v>998200</v>
      </c>
    </row>
    <row r="15" spans="2:12" s="5" customFormat="1">
      <c r="B15" s="6">
        <f t="shared" si="4"/>
        <v>14</v>
      </c>
      <c r="C15" s="7" t="s">
        <v>18</v>
      </c>
      <c r="D15" s="6" t="s">
        <v>5</v>
      </c>
      <c r="E15" s="7">
        <v>20</v>
      </c>
      <c r="F15" s="8">
        <v>13621.75</v>
      </c>
      <c r="G15" s="8">
        <f t="shared" si="0"/>
        <v>272435</v>
      </c>
      <c r="H15" s="8">
        <v>11252.75</v>
      </c>
      <c r="I15" s="8">
        <f t="shared" si="1"/>
        <v>225055</v>
      </c>
      <c r="J15" s="8">
        <v>11845</v>
      </c>
      <c r="K15" s="8">
        <f t="shared" si="2"/>
        <v>236900</v>
      </c>
      <c r="L15" s="9">
        <f t="shared" si="3"/>
        <v>244796.66666666666</v>
      </c>
    </row>
    <row r="16" spans="2:12" s="5" customFormat="1" ht="38.25">
      <c r="B16" s="6">
        <f t="shared" si="4"/>
        <v>15</v>
      </c>
      <c r="C16" s="7" t="s">
        <v>19</v>
      </c>
      <c r="D16" s="6" t="s">
        <v>5</v>
      </c>
      <c r="E16" s="7">
        <v>200</v>
      </c>
      <c r="F16" s="8">
        <v>21160</v>
      </c>
      <c r="G16" s="8">
        <f t="shared" si="0"/>
        <v>4232000</v>
      </c>
      <c r="H16" s="8">
        <v>17480</v>
      </c>
      <c r="I16" s="8">
        <f t="shared" si="1"/>
        <v>3496000</v>
      </c>
      <c r="J16" s="8">
        <v>18400</v>
      </c>
      <c r="K16" s="8">
        <f t="shared" si="2"/>
        <v>3680000</v>
      </c>
      <c r="L16" s="9">
        <f t="shared" si="3"/>
        <v>3802666.6666666665</v>
      </c>
    </row>
    <row r="17" spans="2:12" s="5" customFormat="1">
      <c r="B17" s="6">
        <f t="shared" si="4"/>
        <v>16</v>
      </c>
      <c r="C17" s="7" t="s">
        <v>20</v>
      </c>
      <c r="D17" s="6" t="s">
        <v>5</v>
      </c>
      <c r="E17" s="7">
        <v>20</v>
      </c>
      <c r="F17" s="8">
        <v>2512.75</v>
      </c>
      <c r="G17" s="8">
        <f t="shared" si="0"/>
        <v>50255</v>
      </c>
      <c r="H17" s="8">
        <v>2075.75</v>
      </c>
      <c r="I17" s="8">
        <f t="shared" si="1"/>
        <v>41515</v>
      </c>
      <c r="J17" s="8">
        <v>2185</v>
      </c>
      <c r="K17" s="8">
        <f t="shared" si="2"/>
        <v>43700</v>
      </c>
      <c r="L17" s="9">
        <f t="shared" si="3"/>
        <v>45156.666666666664</v>
      </c>
    </row>
    <row r="18" spans="2:12" s="5" customFormat="1">
      <c r="B18" s="6">
        <f t="shared" si="4"/>
        <v>17</v>
      </c>
      <c r="C18" s="7" t="s">
        <v>21</v>
      </c>
      <c r="D18" s="6" t="s">
        <v>5</v>
      </c>
      <c r="E18" s="7">
        <v>5</v>
      </c>
      <c r="F18" s="8">
        <v>6083.5</v>
      </c>
      <c r="G18" s="8">
        <f t="shared" si="0"/>
        <v>30417.5</v>
      </c>
      <c r="H18" s="8">
        <v>5025.5</v>
      </c>
      <c r="I18" s="8">
        <f t="shared" si="1"/>
        <v>25127.5</v>
      </c>
      <c r="J18" s="8">
        <v>5290</v>
      </c>
      <c r="K18" s="8">
        <f t="shared" si="2"/>
        <v>26450</v>
      </c>
      <c r="L18" s="9">
        <f t="shared" si="3"/>
        <v>27331.666666666668</v>
      </c>
    </row>
    <row r="19" spans="2:12" s="5" customFormat="1">
      <c r="B19" s="6">
        <f t="shared" si="4"/>
        <v>18</v>
      </c>
      <c r="C19" s="7" t="s">
        <v>22</v>
      </c>
      <c r="D19" s="6" t="s">
        <v>5</v>
      </c>
      <c r="E19" s="7">
        <v>5</v>
      </c>
      <c r="F19" s="8">
        <v>6877</v>
      </c>
      <c r="G19" s="8">
        <f t="shared" si="0"/>
        <v>34385</v>
      </c>
      <c r="H19" s="8">
        <v>5681</v>
      </c>
      <c r="I19" s="8">
        <f t="shared" si="1"/>
        <v>28405</v>
      </c>
      <c r="J19" s="8">
        <v>5980</v>
      </c>
      <c r="K19" s="8">
        <f t="shared" si="2"/>
        <v>29900</v>
      </c>
      <c r="L19" s="9">
        <f t="shared" si="3"/>
        <v>30896.666666666668</v>
      </c>
    </row>
    <row r="20" spans="2:12" s="5" customFormat="1">
      <c r="B20" s="6">
        <f t="shared" si="4"/>
        <v>19</v>
      </c>
      <c r="C20" s="7" t="s">
        <v>23</v>
      </c>
      <c r="D20" s="6" t="s">
        <v>5</v>
      </c>
      <c r="E20" s="7">
        <v>20</v>
      </c>
      <c r="F20" s="8">
        <v>6877</v>
      </c>
      <c r="G20" s="8">
        <f t="shared" si="0"/>
        <v>137540</v>
      </c>
      <c r="H20" s="8">
        <v>5681</v>
      </c>
      <c r="I20" s="8">
        <f t="shared" si="1"/>
        <v>113620</v>
      </c>
      <c r="J20" s="8">
        <v>5980</v>
      </c>
      <c r="K20" s="8">
        <f t="shared" si="2"/>
        <v>119600</v>
      </c>
      <c r="L20" s="9">
        <f t="shared" si="3"/>
        <v>123586.66666666667</v>
      </c>
    </row>
    <row r="21" spans="2:12" s="5" customFormat="1">
      <c r="B21" s="6">
        <f t="shared" si="4"/>
        <v>20</v>
      </c>
      <c r="C21" s="7" t="s">
        <v>24</v>
      </c>
      <c r="D21" s="6" t="s">
        <v>5</v>
      </c>
      <c r="E21" s="7">
        <v>200</v>
      </c>
      <c r="F21" s="8">
        <v>21556.75</v>
      </c>
      <c r="G21" s="8">
        <f t="shared" si="0"/>
        <v>4311350</v>
      </c>
      <c r="H21" s="8">
        <v>17807.75</v>
      </c>
      <c r="I21" s="8">
        <f t="shared" si="1"/>
        <v>3561550</v>
      </c>
      <c r="J21" s="8">
        <v>18745</v>
      </c>
      <c r="K21" s="8">
        <f t="shared" si="2"/>
        <v>3749000</v>
      </c>
      <c r="L21" s="9">
        <f t="shared" si="3"/>
        <v>3873966.6666666665</v>
      </c>
    </row>
    <row r="22" spans="2:12" s="5" customFormat="1">
      <c r="B22" s="6">
        <f t="shared" si="4"/>
        <v>21</v>
      </c>
      <c r="C22" s="7" t="s">
        <v>25</v>
      </c>
      <c r="D22" s="6" t="s">
        <v>5</v>
      </c>
      <c r="E22" s="7">
        <v>20</v>
      </c>
      <c r="F22" s="8">
        <v>25788.75</v>
      </c>
      <c r="G22" s="8">
        <f t="shared" si="0"/>
        <v>515775</v>
      </c>
      <c r="H22" s="8">
        <v>21303.75</v>
      </c>
      <c r="I22" s="8">
        <f t="shared" si="1"/>
        <v>426075</v>
      </c>
      <c r="J22" s="8">
        <v>22425</v>
      </c>
      <c r="K22" s="8">
        <f t="shared" si="2"/>
        <v>448500</v>
      </c>
      <c r="L22" s="9">
        <f t="shared" si="3"/>
        <v>463450</v>
      </c>
    </row>
    <row r="23" spans="2:12" s="5" customFormat="1">
      <c r="B23" s="6">
        <f t="shared" si="4"/>
        <v>22</v>
      </c>
      <c r="C23" s="7" t="s">
        <v>26</v>
      </c>
      <c r="D23" s="6" t="s">
        <v>5</v>
      </c>
      <c r="E23" s="7">
        <v>20</v>
      </c>
      <c r="F23" s="8">
        <v>10183.25</v>
      </c>
      <c r="G23" s="8">
        <f t="shared" si="0"/>
        <v>203665</v>
      </c>
      <c r="H23" s="8">
        <v>8412.25</v>
      </c>
      <c r="I23" s="8">
        <f t="shared" si="1"/>
        <v>168245</v>
      </c>
      <c r="J23" s="8">
        <v>8855</v>
      </c>
      <c r="K23" s="8">
        <f t="shared" si="2"/>
        <v>177100</v>
      </c>
      <c r="L23" s="9">
        <f t="shared" si="3"/>
        <v>183003.33333333334</v>
      </c>
    </row>
    <row r="24" spans="2:12" s="5" customFormat="1">
      <c r="B24" s="6">
        <f t="shared" si="4"/>
        <v>23</v>
      </c>
      <c r="C24" s="7" t="s">
        <v>27</v>
      </c>
      <c r="D24" s="6" t="s">
        <v>5</v>
      </c>
      <c r="E24" s="7">
        <v>20</v>
      </c>
      <c r="F24" s="8">
        <v>6877</v>
      </c>
      <c r="G24" s="8">
        <f t="shared" si="0"/>
        <v>137540</v>
      </c>
      <c r="H24" s="8">
        <v>5681</v>
      </c>
      <c r="I24" s="8">
        <f t="shared" si="1"/>
        <v>113620</v>
      </c>
      <c r="J24" s="8">
        <v>5980</v>
      </c>
      <c r="K24" s="8">
        <f t="shared" si="2"/>
        <v>119600</v>
      </c>
      <c r="L24" s="9">
        <f t="shared" si="3"/>
        <v>123586.66666666667</v>
      </c>
    </row>
    <row r="25" spans="2:12" s="5" customFormat="1" ht="25.5">
      <c r="B25" s="6">
        <f t="shared" si="4"/>
        <v>24</v>
      </c>
      <c r="C25" s="7" t="s">
        <v>28</v>
      </c>
      <c r="D25" s="6" t="s">
        <v>5</v>
      </c>
      <c r="E25" s="7">
        <v>5</v>
      </c>
      <c r="F25" s="8">
        <v>27508</v>
      </c>
      <c r="G25" s="8">
        <f t="shared" si="0"/>
        <v>137540</v>
      </c>
      <c r="H25" s="8">
        <v>22724</v>
      </c>
      <c r="I25" s="8">
        <f t="shared" si="1"/>
        <v>113620</v>
      </c>
      <c r="J25" s="8">
        <v>23920</v>
      </c>
      <c r="K25" s="8">
        <f t="shared" si="2"/>
        <v>119600</v>
      </c>
      <c r="L25" s="9">
        <f t="shared" si="3"/>
        <v>123586.66666666667</v>
      </c>
    </row>
    <row r="26" spans="2:12" s="5" customFormat="1" ht="25.5">
      <c r="B26" s="6">
        <f t="shared" si="4"/>
        <v>25</v>
      </c>
      <c r="C26" s="7" t="s">
        <v>29</v>
      </c>
      <c r="D26" s="6" t="s">
        <v>5</v>
      </c>
      <c r="E26" s="7">
        <v>2</v>
      </c>
      <c r="F26" s="8">
        <v>55016</v>
      </c>
      <c r="G26" s="8">
        <f t="shared" si="0"/>
        <v>110032</v>
      </c>
      <c r="H26" s="8">
        <v>45448</v>
      </c>
      <c r="I26" s="8">
        <f t="shared" si="1"/>
        <v>90896</v>
      </c>
      <c r="J26" s="8">
        <v>47840</v>
      </c>
      <c r="K26" s="8">
        <f t="shared" si="2"/>
        <v>95680</v>
      </c>
      <c r="L26" s="9">
        <f t="shared" si="3"/>
        <v>98869.333333333328</v>
      </c>
    </row>
    <row r="27" spans="2:12" s="5" customFormat="1" ht="25.5">
      <c r="B27" s="6">
        <f t="shared" si="4"/>
        <v>26</v>
      </c>
      <c r="C27" s="7" t="s">
        <v>30</v>
      </c>
      <c r="D27" s="6" t="s">
        <v>5</v>
      </c>
      <c r="E27" s="7">
        <v>20</v>
      </c>
      <c r="F27" s="8">
        <v>4364.25</v>
      </c>
      <c r="G27" s="8">
        <f t="shared" si="0"/>
        <v>87285</v>
      </c>
      <c r="H27" s="8">
        <v>3605.25</v>
      </c>
      <c r="I27" s="8">
        <f t="shared" si="1"/>
        <v>72105</v>
      </c>
      <c r="J27" s="8">
        <v>3795</v>
      </c>
      <c r="K27" s="8">
        <f t="shared" si="2"/>
        <v>75900</v>
      </c>
      <c r="L27" s="9">
        <f t="shared" si="3"/>
        <v>78430</v>
      </c>
    </row>
    <row r="28" spans="2:12" s="5" customFormat="1" ht="51">
      <c r="B28" s="6">
        <f t="shared" si="4"/>
        <v>27</v>
      </c>
      <c r="C28" s="7" t="s">
        <v>31</v>
      </c>
      <c r="D28" s="6" t="s">
        <v>5</v>
      </c>
      <c r="E28" s="7">
        <v>70</v>
      </c>
      <c r="F28" s="8">
        <v>25788.75</v>
      </c>
      <c r="G28" s="8">
        <f t="shared" si="0"/>
        <v>1805212.5</v>
      </c>
      <c r="H28" s="8">
        <v>21303.75</v>
      </c>
      <c r="I28" s="8">
        <f t="shared" si="1"/>
        <v>1491262.5</v>
      </c>
      <c r="J28" s="8">
        <v>22425</v>
      </c>
      <c r="K28" s="8">
        <f t="shared" si="2"/>
        <v>1569750</v>
      </c>
      <c r="L28" s="9">
        <f t="shared" si="3"/>
        <v>1622075</v>
      </c>
    </row>
    <row r="29" spans="2:12" s="5" customFormat="1" ht="25.5">
      <c r="B29" s="6">
        <f t="shared" si="4"/>
        <v>28</v>
      </c>
      <c r="C29" s="7" t="s">
        <v>32</v>
      </c>
      <c r="D29" s="6" t="s">
        <v>5</v>
      </c>
      <c r="E29" s="7">
        <v>1</v>
      </c>
      <c r="F29" s="8">
        <v>60173.75</v>
      </c>
      <c r="G29" s="8">
        <f t="shared" si="0"/>
        <v>60173.75</v>
      </c>
      <c r="H29" s="8">
        <v>49708.75</v>
      </c>
      <c r="I29" s="8">
        <f t="shared" si="1"/>
        <v>49708.75</v>
      </c>
      <c r="J29" s="8">
        <v>52325</v>
      </c>
      <c r="K29" s="8">
        <f t="shared" si="2"/>
        <v>52325</v>
      </c>
      <c r="L29" s="9">
        <f t="shared" si="3"/>
        <v>54069.166666666664</v>
      </c>
    </row>
    <row r="30" spans="2:12" s="5" customFormat="1" ht="38.25">
      <c r="B30" s="6">
        <f t="shared" si="4"/>
        <v>29</v>
      </c>
      <c r="C30" s="7" t="s">
        <v>33</v>
      </c>
      <c r="D30" s="6" t="s">
        <v>5</v>
      </c>
      <c r="E30" s="7">
        <v>10</v>
      </c>
      <c r="F30" s="8">
        <v>18118.25</v>
      </c>
      <c r="G30" s="8">
        <f t="shared" si="0"/>
        <v>181182.5</v>
      </c>
      <c r="H30" s="8">
        <v>14967.25</v>
      </c>
      <c r="I30" s="8">
        <f t="shared" si="1"/>
        <v>149672.5</v>
      </c>
      <c r="J30" s="8">
        <v>15755</v>
      </c>
      <c r="K30" s="8">
        <f t="shared" si="2"/>
        <v>157550</v>
      </c>
      <c r="L30" s="9">
        <f t="shared" si="3"/>
        <v>162801.66666666666</v>
      </c>
    </row>
    <row r="31" spans="2:12" s="5" customFormat="1">
      <c r="B31" s="6">
        <f t="shared" si="4"/>
        <v>30</v>
      </c>
      <c r="C31" s="7" t="s">
        <v>34</v>
      </c>
      <c r="D31" s="6" t="s">
        <v>5</v>
      </c>
      <c r="E31" s="7">
        <v>10</v>
      </c>
      <c r="F31" s="8">
        <v>5157.75</v>
      </c>
      <c r="G31" s="8">
        <f t="shared" si="0"/>
        <v>51577.5</v>
      </c>
      <c r="H31" s="8">
        <v>4260.75</v>
      </c>
      <c r="I31" s="8">
        <f t="shared" si="1"/>
        <v>42607.5</v>
      </c>
      <c r="J31" s="8">
        <v>4485</v>
      </c>
      <c r="K31" s="8">
        <f t="shared" si="2"/>
        <v>44850</v>
      </c>
      <c r="L31" s="9">
        <f t="shared" si="3"/>
        <v>46345</v>
      </c>
    </row>
    <row r="32" spans="2:12" s="5" customFormat="1" ht="51">
      <c r="B32" s="6">
        <f t="shared" si="4"/>
        <v>31</v>
      </c>
      <c r="C32" s="7" t="s">
        <v>35</v>
      </c>
      <c r="D32" s="6" t="s">
        <v>5</v>
      </c>
      <c r="E32" s="7">
        <v>10</v>
      </c>
      <c r="F32" s="8">
        <v>11241.25</v>
      </c>
      <c r="G32" s="8">
        <f t="shared" si="0"/>
        <v>112412.5</v>
      </c>
      <c r="H32" s="8">
        <v>9286.25</v>
      </c>
      <c r="I32" s="8">
        <f t="shared" si="1"/>
        <v>92862.5</v>
      </c>
      <c r="J32" s="8">
        <v>9775</v>
      </c>
      <c r="K32" s="8">
        <f t="shared" si="2"/>
        <v>97750</v>
      </c>
      <c r="L32" s="9">
        <f t="shared" si="3"/>
        <v>101008.33333333333</v>
      </c>
    </row>
    <row r="33" spans="2:12" s="5" customFormat="1">
      <c r="B33" s="6">
        <f t="shared" si="4"/>
        <v>32</v>
      </c>
      <c r="C33" s="7" t="s">
        <v>36</v>
      </c>
      <c r="D33" s="6" t="s">
        <v>5</v>
      </c>
      <c r="E33" s="7">
        <v>20</v>
      </c>
      <c r="F33" s="8">
        <v>14679.75</v>
      </c>
      <c r="G33" s="8">
        <f t="shared" si="0"/>
        <v>293595</v>
      </c>
      <c r="H33" s="8">
        <v>12126.75</v>
      </c>
      <c r="I33" s="8">
        <f t="shared" si="1"/>
        <v>242535</v>
      </c>
      <c r="J33" s="8">
        <v>12765</v>
      </c>
      <c r="K33" s="8">
        <f t="shared" si="2"/>
        <v>255300</v>
      </c>
      <c r="L33" s="9">
        <f t="shared" si="3"/>
        <v>263810</v>
      </c>
    </row>
    <row r="34" spans="2:12" s="5" customFormat="1" ht="25.5">
      <c r="B34" s="6">
        <f t="shared" si="4"/>
        <v>33</v>
      </c>
      <c r="C34" s="7" t="s">
        <v>37</v>
      </c>
      <c r="D34" s="6" t="s">
        <v>5</v>
      </c>
      <c r="E34" s="7">
        <v>20</v>
      </c>
      <c r="F34" s="8">
        <v>29095</v>
      </c>
      <c r="G34" s="8">
        <f t="shared" si="0"/>
        <v>581900</v>
      </c>
      <c r="H34" s="8">
        <v>24035</v>
      </c>
      <c r="I34" s="8">
        <f t="shared" si="1"/>
        <v>480700</v>
      </c>
      <c r="J34" s="8">
        <v>25300</v>
      </c>
      <c r="K34" s="8">
        <f t="shared" si="2"/>
        <v>506000</v>
      </c>
      <c r="L34" s="9">
        <f t="shared" si="3"/>
        <v>522866.66666666669</v>
      </c>
    </row>
    <row r="35" spans="2:12" s="5" customFormat="1" ht="38.25">
      <c r="B35" s="6">
        <f t="shared" si="4"/>
        <v>34</v>
      </c>
      <c r="C35" s="7" t="s">
        <v>38</v>
      </c>
      <c r="D35" s="6" t="s">
        <v>5</v>
      </c>
      <c r="E35" s="7">
        <v>2</v>
      </c>
      <c r="F35" s="8">
        <v>23276</v>
      </c>
      <c r="G35" s="8">
        <f t="shared" si="0"/>
        <v>46552</v>
      </c>
      <c r="H35" s="8">
        <v>19228</v>
      </c>
      <c r="I35" s="8">
        <f t="shared" si="1"/>
        <v>38456</v>
      </c>
      <c r="J35" s="8">
        <v>20240</v>
      </c>
      <c r="K35" s="8">
        <f t="shared" si="2"/>
        <v>40480</v>
      </c>
      <c r="L35" s="9">
        <f t="shared" si="3"/>
        <v>41829.333333333336</v>
      </c>
    </row>
    <row r="36" spans="2:12" s="5" customFormat="1" ht="38.25">
      <c r="B36" s="6">
        <f t="shared" si="4"/>
        <v>35</v>
      </c>
      <c r="C36" s="7" t="s">
        <v>39</v>
      </c>
      <c r="D36" s="6" t="s">
        <v>5</v>
      </c>
      <c r="E36" s="7">
        <v>2</v>
      </c>
      <c r="F36" s="8">
        <v>128943.75</v>
      </c>
      <c r="G36" s="8">
        <f t="shared" si="0"/>
        <v>257887.5</v>
      </c>
      <c r="H36" s="8">
        <v>106518.75</v>
      </c>
      <c r="I36" s="8">
        <f t="shared" si="1"/>
        <v>213037.5</v>
      </c>
      <c r="J36" s="8">
        <v>112125</v>
      </c>
      <c r="K36" s="8">
        <f t="shared" si="2"/>
        <v>224250</v>
      </c>
      <c r="L36" s="9">
        <f t="shared" si="3"/>
        <v>231725</v>
      </c>
    </row>
    <row r="37" spans="2:12" s="5" customFormat="1" ht="63.75">
      <c r="B37" s="6">
        <f t="shared" si="4"/>
        <v>36</v>
      </c>
      <c r="C37" s="7" t="s">
        <v>40</v>
      </c>
      <c r="D37" s="6" t="s">
        <v>5</v>
      </c>
      <c r="E37" s="7">
        <v>5</v>
      </c>
      <c r="F37" s="8">
        <v>773662.5</v>
      </c>
      <c r="G37" s="8">
        <f t="shared" si="0"/>
        <v>3868312.5</v>
      </c>
      <c r="H37" s="8">
        <v>639112.5</v>
      </c>
      <c r="I37" s="8">
        <f t="shared" si="1"/>
        <v>3195562.5</v>
      </c>
      <c r="J37" s="8">
        <v>672750</v>
      </c>
      <c r="K37" s="8">
        <f t="shared" si="2"/>
        <v>3363750</v>
      </c>
      <c r="L37" s="9">
        <f t="shared" si="3"/>
        <v>3475875</v>
      </c>
    </row>
    <row r="38" spans="2:12" s="5" customFormat="1" ht="76.5">
      <c r="B38" s="6">
        <f t="shared" si="4"/>
        <v>37</v>
      </c>
      <c r="C38" s="7" t="s">
        <v>41</v>
      </c>
      <c r="D38" s="6" t="s">
        <v>5</v>
      </c>
      <c r="E38" s="7">
        <v>100</v>
      </c>
      <c r="F38" s="8">
        <v>4232</v>
      </c>
      <c r="G38" s="8">
        <f t="shared" si="0"/>
        <v>423200</v>
      </c>
      <c r="H38" s="8">
        <v>3496</v>
      </c>
      <c r="I38" s="8">
        <f t="shared" si="1"/>
        <v>349600</v>
      </c>
      <c r="J38" s="8">
        <v>3680</v>
      </c>
      <c r="K38" s="8">
        <f t="shared" si="2"/>
        <v>368000</v>
      </c>
      <c r="L38" s="9">
        <f t="shared" si="3"/>
        <v>380266.66666666669</v>
      </c>
    </row>
    <row r="39" spans="2:12" s="5" customFormat="1" ht="102">
      <c r="B39" s="6">
        <f t="shared" si="4"/>
        <v>38</v>
      </c>
      <c r="C39" s="7" t="s">
        <v>42</v>
      </c>
      <c r="D39" s="6" t="s">
        <v>5</v>
      </c>
      <c r="E39" s="7">
        <v>100</v>
      </c>
      <c r="F39" s="8">
        <v>10315.5</v>
      </c>
      <c r="G39" s="8">
        <f t="shared" si="0"/>
        <v>1031550</v>
      </c>
      <c r="H39" s="8">
        <v>8521.5</v>
      </c>
      <c r="I39" s="8">
        <f t="shared" si="1"/>
        <v>852150</v>
      </c>
      <c r="J39" s="8">
        <v>8970</v>
      </c>
      <c r="K39" s="8">
        <f t="shared" si="2"/>
        <v>897000</v>
      </c>
      <c r="L39" s="9">
        <f t="shared" si="3"/>
        <v>926900</v>
      </c>
    </row>
    <row r="40" spans="2:12" s="5" customFormat="1">
      <c r="B40" s="6">
        <f t="shared" si="4"/>
        <v>39</v>
      </c>
      <c r="C40" s="7" t="s">
        <v>43</v>
      </c>
      <c r="D40" s="6" t="s">
        <v>5</v>
      </c>
      <c r="E40" s="7">
        <v>100</v>
      </c>
      <c r="F40" s="8">
        <v>5157.75</v>
      </c>
      <c r="G40" s="8">
        <f t="shared" si="0"/>
        <v>515775</v>
      </c>
      <c r="H40" s="8">
        <v>4260.75</v>
      </c>
      <c r="I40" s="8">
        <f t="shared" si="1"/>
        <v>426075</v>
      </c>
      <c r="J40" s="8">
        <v>4485</v>
      </c>
      <c r="K40" s="8">
        <f t="shared" si="2"/>
        <v>448500</v>
      </c>
      <c r="L40" s="9">
        <f t="shared" si="3"/>
        <v>463450</v>
      </c>
    </row>
    <row r="41" spans="2:12" s="5" customFormat="1">
      <c r="B41" s="6">
        <f t="shared" si="4"/>
        <v>40</v>
      </c>
      <c r="C41" s="7" t="s">
        <v>44</v>
      </c>
      <c r="D41" s="6" t="s">
        <v>5</v>
      </c>
      <c r="E41" s="7">
        <v>100</v>
      </c>
      <c r="F41" s="8">
        <v>5157.75</v>
      </c>
      <c r="G41" s="8">
        <f t="shared" si="0"/>
        <v>515775</v>
      </c>
      <c r="H41" s="8">
        <v>4260.75</v>
      </c>
      <c r="I41" s="8">
        <f t="shared" si="1"/>
        <v>426075</v>
      </c>
      <c r="J41" s="8">
        <v>4485</v>
      </c>
      <c r="K41" s="8">
        <f t="shared" si="2"/>
        <v>448500</v>
      </c>
      <c r="L41" s="9">
        <f t="shared" si="3"/>
        <v>463450</v>
      </c>
    </row>
    <row r="42" spans="2:12" s="5" customFormat="1">
      <c r="B42" s="6">
        <f t="shared" si="4"/>
        <v>41</v>
      </c>
      <c r="C42" s="7" t="s">
        <v>45</v>
      </c>
      <c r="D42" s="6" t="s">
        <v>5</v>
      </c>
      <c r="E42" s="7">
        <v>100</v>
      </c>
      <c r="F42" s="8">
        <v>5157.75</v>
      </c>
      <c r="G42" s="8">
        <f t="shared" si="0"/>
        <v>515775</v>
      </c>
      <c r="H42" s="8">
        <v>4260.75</v>
      </c>
      <c r="I42" s="8">
        <f t="shared" si="1"/>
        <v>426075</v>
      </c>
      <c r="J42" s="8">
        <v>4485</v>
      </c>
      <c r="K42" s="8">
        <f t="shared" si="2"/>
        <v>448500</v>
      </c>
      <c r="L42" s="9">
        <f t="shared" si="3"/>
        <v>463450</v>
      </c>
    </row>
    <row r="43" spans="2:12" s="5" customFormat="1">
      <c r="B43" s="6"/>
      <c r="C43" s="10" t="s">
        <v>3</v>
      </c>
      <c r="D43" s="10"/>
      <c r="E43" s="10"/>
      <c r="F43" s="8"/>
      <c r="G43" s="8">
        <f>SUM(G2:G42)</f>
        <v>31037620.25</v>
      </c>
      <c r="H43" s="8"/>
      <c r="I43" s="8">
        <f>SUM(I2:I42)</f>
        <v>25639773.25</v>
      </c>
      <c r="J43" s="8">
        <f>SUM(J2:J42)</f>
        <v>1384255</v>
      </c>
      <c r="K43" s="8">
        <f>SUM(K2:K42)</f>
        <v>26989235</v>
      </c>
      <c r="L43" s="9">
        <f>SUM(L2:L42)</f>
        <v>27888876.166666668</v>
      </c>
    </row>
    <row r="44" spans="2:12" s="5" customFormat="1">
      <c r="B44" s="11"/>
      <c r="C44" s="12"/>
      <c r="D44" s="11"/>
      <c r="E44" s="12"/>
      <c r="F44" s="13"/>
      <c r="G44" s="13"/>
      <c r="H44" s="13"/>
      <c r="I44" s="13"/>
      <c r="J44" s="13"/>
      <c r="K44" s="13"/>
      <c r="L44" s="14"/>
    </row>
  </sheetData>
  <mergeCells count="4">
    <mergeCell ref="C43:E43"/>
    <mergeCell ref="F1:G1"/>
    <mergeCell ref="H1:I1"/>
    <mergeCell ref="J1:K1"/>
  </mergeCells>
  <pageMargins left="0.70866141732283472" right="0.70866141732283472" top="0.74803149606299213" bottom="0.74803149606299213" header="0.31496062992125984" footer="0.31496062992125984"/>
  <pageSetup paperSize="5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SUBDIRECCION</cp:lastModifiedBy>
  <cp:lastPrinted>2025-12-03T16:32:51Z</cp:lastPrinted>
  <dcterms:created xsi:type="dcterms:W3CDTF">2025-11-28T19:48:00Z</dcterms:created>
  <dcterms:modified xsi:type="dcterms:W3CDTF">2025-12-03T16:33:14Z</dcterms:modified>
</cp:coreProperties>
</file>