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contrato EXTINTORES 2025\"/>
    </mc:Choice>
  </mc:AlternateContent>
  <xr:revisionPtr revIDLastSave="0" documentId="13_ncr:1_{6A5C616F-EB28-448E-9789-51359F86047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  <sheet name="menores valores cotizado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9" i="1" l="1"/>
  <c r="L9" i="1"/>
  <c r="I9" i="1"/>
  <c r="E9" i="1"/>
  <c r="I8" i="1"/>
  <c r="K8" i="1"/>
  <c r="L8" i="1" s="1"/>
  <c r="M8" i="1"/>
  <c r="N8" i="1" s="1"/>
  <c r="O8" i="1" l="1"/>
  <c r="M6" i="1" l="1"/>
  <c r="N6" i="1" s="1"/>
  <c r="O6" i="1" s="1"/>
  <c r="M7" i="1"/>
  <c r="N7" i="1" s="1"/>
  <c r="O7" i="1" s="1"/>
  <c r="M5" i="1"/>
  <c r="K6" i="1"/>
  <c r="L6" i="1" s="1"/>
  <c r="I6" i="1"/>
  <c r="K7" i="1" l="1"/>
  <c r="L7" i="1" s="1"/>
  <c r="I7" i="1"/>
  <c r="N5" i="1" l="1"/>
  <c r="O5" i="1" s="1"/>
  <c r="K5" i="1" l="1"/>
  <c r="L5" i="1" s="1"/>
  <c r="I5" i="1"/>
</calcChain>
</file>

<file path=xl/sharedStrings.xml><?xml version="1.0" encoding="utf-8"?>
<sst xmlns="http://schemas.openxmlformats.org/spreadsheetml/2006/main" count="35" uniqueCount="26">
  <si>
    <t>CANT</t>
  </si>
  <si>
    <t>UNIDAD</t>
  </si>
  <si>
    <t>PROMEDIO</t>
  </si>
  <si>
    <t>ITEM</t>
  </si>
  <si>
    <t>DESCRIPCIÓN DEL ARTÍCULO</t>
  </si>
  <si>
    <t>UNIDAD DE MEDIDA</t>
  </si>
  <si>
    <t>SUBTOTAL</t>
  </si>
  <si>
    <t>IVA</t>
  </si>
  <si>
    <t>TOTAL UNITARIO</t>
  </si>
  <si>
    <t>SUBTOTAL PROMEDIO</t>
  </si>
  <si>
    <t>TOTAL</t>
  </si>
  <si>
    <t xml:space="preserve">LISTADO DE ELEMENTOS </t>
  </si>
  <si>
    <t>PRECIO DE REFERENCIA- TOTAL UNITARIO PROMEDIO -</t>
  </si>
  <si>
    <t xml:space="preserve">ESTUDIO DE MERCADO </t>
  </si>
  <si>
    <t>DESCRIPCIÓN</t>
  </si>
  <si>
    <t xml:space="preserve">EXTINTOR MULTIPROPÓSITO 10 LIBRAS </t>
  </si>
  <si>
    <t xml:space="preserve">EXTINTOR MULTIPROPÓSITO 20 LIBRAS </t>
  </si>
  <si>
    <t>EXTINTOR CO2 DE 20 LIBRAS</t>
  </si>
  <si>
    <t>EXTINTOR ACEITE VEGETALES CLASE K</t>
  </si>
  <si>
    <t>EXTINTORES LAS AMÉRICAS</t>
  </si>
  <si>
    <t>BOMBEROS TOCANCIPÁ</t>
  </si>
  <si>
    <t>TOTAL EXTINTORES</t>
  </si>
  <si>
    <t xml:space="preserve">REALIZAR RECARGA Y REVISIÓN DE EXTINTOR MULTIPROPÓSITO 10 LIBRAS </t>
  </si>
  <si>
    <t xml:space="preserve">REALIZAR RECARGA Y REVISIÓN DE EXTINTOR MULTIPROPÓSITO 20 LIBRAS </t>
  </si>
  <si>
    <t>REALIZAR RECARGA Y REVISIÓN DE EXTINTOR CO2 DE 20 LIBRAS</t>
  </si>
  <si>
    <t>REALIZAR EECRAGA Y REVISIÓN DE EXTINTOR ACEITE VEGETALES CLASE 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</si>
</sst>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5" formatCode="&quot;$&quot;\ #,##0;\-&quot;$&quot;\ #,##0"/>
  </numFmts>
  <fonts count="10">
    <font>
      <sz val="11"/>
      <color theme="1"/>
      <name val="Calibri"/>
      <family val="2"/>
      <scheme val="minor"/>
    </font>
    <font>
      <sz val="9"/>
      <color theme="1"/>
      <name val="Montserrat"/>
    </font>
    <font>
      <b/>
      <sz val="10"/>
      <color rgb="FF000000"/>
      <name val="Gotham Rounded Medium"/>
    </font>
    <font>
      <b/>
      <sz val="7"/>
      <color rgb="FF000000"/>
      <name val="Calibri"/>
      <family val="2"/>
    </font>
    <font>
      <b/>
      <sz val="9"/>
      <color rgb="FF000000"/>
      <name val="Gotham Rounded Medium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theme="1"/>
      <name val="Montserrat"/>
    </font>
    <font>
      <b/>
      <sz val="10"/>
      <color theme="1"/>
      <name val="Montserrat"/>
    </font>
  </fonts>
  <fills count="9">
    <fill>
      <patternFill patternType="none"/>
    </fill>
    <fill>
      <patternFill patternType="gray125"/>
    </fill>
    <fill>
      <patternFill patternType="solid">
        <fgColor rgb="FFF8CBAD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2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horizontal="left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5" fontId="0" fillId="0" borderId="10" xfId="0" applyNumberFormat="1" applyBorder="1" applyAlignment="1">
      <alignment horizontal="center" vertical="center"/>
    </xf>
    <xf numFmtId="5" fontId="0" fillId="0" borderId="9" xfId="0" applyNumberFormat="1" applyBorder="1" applyAlignment="1">
      <alignment horizontal="center" vertical="center"/>
    </xf>
    <xf numFmtId="5" fontId="0" fillId="0" borderId="11" xfId="0" applyNumberFormat="1" applyBorder="1" applyAlignment="1">
      <alignment horizontal="center" vertical="center"/>
    </xf>
    <xf numFmtId="5" fontId="0" fillId="0" borderId="7" xfId="0" applyNumberFormat="1" applyBorder="1" applyAlignment="1">
      <alignment horizontal="center" vertical="center"/>
    </xf>
    <xf numFmtId="5" fontId="0" fillId="0" borderId="4" xfId="0" applyNumberFormat="1" applyBorder="1" applyAlignment="1">
      <alignment horizontal="center" vertical="center"/>
    </xf>
    <xf numFmtId="5" fontId="0" fillId="0" borderId="8" xfId="0" applyNumberForma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5" fontId="6" fillId="0" borderId="13" xfId="0" applyNumberFormat="1" applyFont="1" applyBorder="1" applyAlignment="1">
      <alignment horizontal="center" vertical="center"/>
    </xf>
    <xf numFmtId="5" fontId="6" fillId="0" borderId="14" xfId="0" applyNumberFormat="1" applyFont="1" applyBorder="1" applyAlignment="1">
      <alignment horizontal="center" vertical="center"/>
    </xf>
    <xf numFmtId="5" fontId="6" fillId="0" borderId="12" xfId="0" applyNumberFormat="1" applyFont="1" applyBorder="1" applyAlignment="1">
      <alignment horizontal="center" vertical="center"/>
    </xf>
    <xf numFmtId="5" fontId="0" fillId="5" borderId="10" xfId="0" applyNumberFormat="1" applyFill="1" applyBorder="1" applyAlignment="1">
      <alignment horizontal="center" vertical="center"/>
    </xf>
    <xf numFmtId="5" fontId="0" fillId="5" borderId="9" xfId="0" applyNumberFormat="1" applyFill="1" applyBorder="1" applyAlignment="1">
      <alignment horizontal="center" vertical="center"/>
    </xf>
    <xf numFmtId="5" fontId="5" fillId="5" borderId="11" xfId="0" applyNumberFormat="1" applyFont="1" applyFill="1" applyBorder="1" applyAlignment="1">
      <alignment horizontal="center" vertical="center"/>
    </xf>
    <xf numFmtId="5" fontId="0" fillId="5" borderId="7" xfId="0" applyNumberFormat="1" applyFill="1" applyBorder="1" applyAlignment="1">
      <alignment horizontal="center" vertical="center"/>
    </xf>
    <xf numFmtId="5" fontId="0" fillId="5" borderId="4" xfId="0" applyNumberFormat="1" applyFill="1" applyBorder="1" applyAlignment="1">
      <alignment horizontal="center" vertical="center"/>
    </xf>
    <xf numFmtId="5" fontId="5" fillId="5" borderId="8" xfId="0" applyNumberFormat="1" applyFont="1" applyFill="1" applyBorder="1" applyAlignment="1">
      <alignment horizontal="center" vertical="center"/>
    </xf>
    <xf numFmtId="5" fontId="6" fillId="5" borderId="13" xfId="0" applyNumberFormat="1" applyFont="1" applyFill="1" applyBorder="1" applyAlignment="1">
      <alignment horizontal="center" vertical="center"/>
    </xf>
    <xf numFmtId="5" fontId="6" fillId="5" borderId="14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justify" vertical="top" wrapText="1"/>
    </xf>
    <xf numFmtId="0" fontId="8" fillId="0" borderId="0" xfId="0" applyFont="1" applyAlignment="1">
      <alignment horizontal="justify" vertical="top"/>
    </xf>
    <xf numFmtId="0" fontId="9" fillId="7" borderId="15" xfId="0" applyFont="1" applyFill="1" applyBorder="1" applyAlignment="1">
      <alignment horizontal="center" vertical="center" wrapText="1"/>
    </xf>
    <xf numFmtId="5" fontId="0" fillId="6" borderId="10" xfId="0" applyNumberFormat="1" applyFill="1" applyBorder="1" applyAlignment="1">
      <alignment horizontal="center" vertical="center"/>
    </xf>
    <xf numFmtId="5" fontId="0" fillId="6" borderId="7" xfId="0" applyNumberFormat="1" applyFill="1" applyBorder="1" applyAlignment="1">
      <alignment horizontal="center" vertical="center"/>
    </xf>
    <xf numFmtId="5" fontId="6" fillId="0" borderId="0" xfId="0" applyNumberFormat="1" applyFont="1" applyAlignment="1">
      <alignment horizontal="center" vertical="center"/>
    </xf>
    <xf numFmtId="5" fontId="5" fillId="0" borderId="0" xfId="0" applyNumberFormat="1" applyFont="1"/>
    <xf numFmtId="0" fontId="7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 wrapText="1"/>
    </xf>
    <xf numFmtId="0" fontId="3" fillId="8" borderId="6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5" fontId="6" fillId="0" borderId="17" xfId="0" applyNumberFormat="1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left" vertical="center" wrapText="1"/>
    </xf>
    <xf numFmtId="0" fontId="8" fillId="0" borderId="19" xfId="0" applyFont="1" applyBorder="1" applyAlignment="1">
      <alignment horizontal="justify" vertical="top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9" fillId="0" borderId="5" xfId="0" applyFont="1" applyBorder="1" applyAlignment="1">
      <alignment horizontal="center" vertical="top"/>
    </xf>
    <xf numFmtId="0" fontId="9" fillId="0" borderId="6" xfId="0" applyFont="1" applyBorder="1" applyAlignment="1">
      <alignment horizontal="center" vertical="top"/>
    </xf>
    <xf numFmtId="0" fontId="9" fillId="0" borderId="17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9"/>
  <sheetViews>
    <sheetView tabSelected="1" topLeftCell="E1" workbookViewId="0">
      <selection activeCell="P5" sqref="P5"/>
    </sheetView>
  </sheetViews>
  <sheetFormatPr baseColWidth="10" defaultRowHeight="15"/>
  <cols>
    <col min="1" max="1" width="3.42578125" customWidth="1"/>
    <col min="2" max="2" width="5.42578125" style="4" bestFit="1" customWidth="1"/>
    <col min="3" max="3" width="25.42578125" style="1" customWidth="1"/>
    <col min="4" max="4" width="28.140625" style="37" customWidth="1"/>
    <col min="5" max="5" width="11.42578125" style="4" customWidth="1"/>
    <col min="6" max="6" width="15.7109375" style="5" customWidth="1"/>
    <col min="7" max="7" width="16.7109375" style="5" customWidth="1"/>
    <col min="8" max="8" width="11.42578125" style="5" customWidth="1"/>
    <col min="9" max="9" width="16" style="5" customWidth="1"/>
    <col min="10" max="10" width="14" style="5" customWidth="1"/>
    <col min="11" max="11" width="13.28515625" style="5" customWidth="1"/>
    <col min="12" max="12" width="17.5703125" style="5" customWidth="1"/>
    <col min="13" max="13" width="11.42578125" style="5"/>
    <col min="14" max="14" width="16.85546875" style="24" customWidth="1"/>
  </cols>
  <sheetData>
    <row r="1" spans="2:15" ht="23.25">
      <c r="B1" s="43" t="s">
        <v>13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</row>
    <row r="2" spans="2:15" ht="15.75" thickBot="1"/>
    <row r="3" spans="2:15" ht="15.75" customHeight="1" thickBot="1">
      <c r="B3" s="44" t="s">
        <v>11</v>
      </c>
      <c r="C3" s="45"/>
      <c r="D3" s="45"/>
      <c r="E3" s="45"/>
      <c r="F3" s="45"/>
      <c r="G3" s="46" t="s">
        <v>19</v>
      </c>
      <c r="H3" s="47"/>
      <c r="I3" s="48"/>
      <c r="J3" s="49" t="s">
        <v>20</v>
      </c>
      <c r="K3" s="50"/>
      <c r="L3" s="51"/>
      <c r="M3" s="52" t="s">
        <v>2</v>
      </c>
      <c r="N3" s="53"/>
      <c r="O3" s="53"/>
    </row>
    <row r="4" spans="2:15" ht="45.75" thickBot="1">
      <c r="B4" s="6" t="s">
        <v>3</v>
      </c>
      <c r="C4" s="7" t="s">
        <v>4</v>
      </c>
      <c r="D4" s="38" t="s">
        <v>14</v>
      </c>
      <c r="E4" s="8" t="s">
        <v>0</v>
      </c>
      <c r="F4" s="9" t="s">
        <v>5</v>
      </c>
      <c r="G4" s="16" t="s">
        <v>6</v>
      </c>
      <c r="H4" s="17" t="s">
        <v>7</v>
      </c>
      <c r="I4" s="17" t="s">
        <v>8</v>
      </c>
      <c r="J4" s="16" t="s">
        <v>6</v>
      </c>
      <c r="K4" s="17" t="s">
        <v>7</v>
      </c>
      <c r="L4" s="17" t="s">
        <v>8</v>
      </c>
      <c r="M4" s="16" t="s">
        <v>9</v>
      </c>
      <c r="N4" s="17" t="s">
        <v>7</v>
      </c>
      <c r="O4" s="17" t="s">
        <v>12</v>
      </c>
    </row>
    <row r="5" spans="2:15" ht="54">
      <c r="B5" s="12">
        <v>1</v>
      </c>
      <c r="C5" s="13" t="s">
        <v>22</v>
      </c>
      <c r="D5" s="36" t="s">
        <v>15</v>
      </c>
      <c r="E5" s="14">
        <v>4</v>
      </c>
      <c r="F5" s="15" t="s">
        <v>1</v>
      </c>
      <c r="G5" s="39">
        <v>28000</v>
      </c>
      <c r="H5" s="19"/>
      <c r="I5" s="20">
        <f t="shared" ref="I5:I8" si="0">(G5+H5)*E5</f>
        <v>112000</v>
      </c>
      <c r="J5" s="18">
        <v>23083</v>
      </c>
      <c r="K5" s="19">
        <f>J5*0.19</f>
        <v>4385.7700000000004</v>
      </c>
      <c r="L5" s="20">
        <f>(J5+K5)*$E5</f>
        <v>109875.08</v>
      </c>
      <c r="M5" s="28">
        <f>AVERAGE(G5,J5)</f>
        <v>25541.5</v>
      </c>
      <c r="N5" s="29">
        <f>M5*0.19</f>
        <v>4852.8850000000002</v>
      </c>
      <c r="O5" s="30">
        <f>(M5+N5)*$E5</f>
        <v>121577.54000000001</v>
      </c>
    </row>
    <row r="6" spans="2:15" ht="34.5" customHeight="1">
      <c r="B6" s="10">
        <v>2</v>
      </c>
      <c r="C6" s="13" t="s">
        <v>23</v>
      </c>
      <c r="D6" s="36" t="s">
        <v>16</v>
      </c>
      <c r="E6" s="2">
        <v>1</v>
      </c>
      <c r="F6" s="11" t="s">
        <v>1</v>
      </c>
      <c r="G6" s="40">
        <v>36000</v>
      </c>
      <c r="H6" s="22"/>
      <c r="I6" s="23">
        <f t="shared" si="0"/>
        <v>36000</v>
      </c>
      <c r="J6" s="21">
        <v>27299</v>
      </c>
      <c r="K6" s="22">
        <f t="shared" ref="K6:K8" si="1">J6*0.19</f>
        <v>5186.8100000000004</v>
      </c>
      <c r="L6" s="23">
        <f t="shared" ref="L6:L8" si="2">(J6+K6)*$E6</f>
        <v>32485.81</v>
      </c>
      <c r="M6" s="31">
        <f t="shared" ref="M6:M8" si="3">AVERAGE(G6,J6)</f>
        <v>31649.5</v>
      </c>
      <c r="N6" s="32">
        <f t="shared" ref="N6:N8" si="4">M6*0.19</f>
        <v>6013.4049999999997</v>
      </c>
      <c r="O6" s="33">
        <f t="shared" ref="O6:O8" si="5">(M6+N6)*$E6</f>
        <v>37662.904999999999</v>
      </c>
    </row>
    <row r="7" spans="2:15" ht="45" customHeight="1">
      <c r="B7" s="10">
        <v>3</v>
      </c>
      <c r="C7" s="3" t="s">
        <v>24</v>
      </c>
      <c r="D7" s="36" t="s">
        <v>17</v>
      </c>
      <c r="E7" s="2">
        <v>2</v>
      </c>
      <c r="F7" s="11" t="s">
        <v>1</v>
      </c>
      <c r="G7" s="40">
        <v>98000</v>
      </c>
      <c r="H7" s="22"/>
      <c r="I7" s="23">
        <f t="shared" si="0"/>
        <v>196000</v>
      </c>
      <c r="J7" s="21">
        <v>121632</v>
      </c>
      <c r="K7" s="22">
        <f t="shared" si="1"/>
        <v>23110.080000000002</v>
      </c>
      <c r="L7" s="23">
        <f t="shared" si="2"/>
        <v>289484.16000000003</v>
      </c>
      <c r="M7" s="31">
        <f t="shared" si="3"/>
        <v>109816</v>
      </c>
      <c r="N7" s="32">
        <f t="shared" si="4"/>
        <v>20865.04</v>
      </c>
      <c r="O7" s="33">
        <f t="shared" si="5"/>
        <v>261362.08000000002</v>
      </c>
    </row>
    <row r="8" spans="2:15" ht="54.75" thickBot="1">
      <c r="B8" s="55">
        <v>4</v>
      </c>
      <c r="C8" s="56" t="s">
        <v>25</v>
      </c>
      <c r="D8" s="57" t="s">
        <v>18</v>
      </c>
      <c r="E8" s="58">
        <v>2</v>
      </c>
      <c r="F8" s="59" t="s">
        <v>1</v>
      </c>
      <c r="G8" s="21">
        <v>85000</v>
      </c>
      <c r="H8" s="22"/>
      <c r="I8" s="23">
        <f t="shared" si="0"/>
        <v>170000</v>
      </c>
      <c r="J8" s="40">
        <v>187500</v>
      </c>
      <c r="K8" s="22">
        <f t="shared" si="1"/>
        <v>35625</v>
      </c>
      <c r="L8" s="23">
        <f t="shared" si="2"/>
        <v>446250</v>
      </c>
      <c r="M8" s="31">
        <f t="shared" si="3"/>
        <v>136250</v>
      </c>
      <c r="N8" s="32">
        <f t="shared" si="4"/>
        <v>25887.5</v>
      </c>
      <c r="O8" s="33">
        <f t="shared" si="5"/>
        <v>324275</v>
      </c>
    </row>
    <row r="9" spans="2:15" ht="16.5" thickBot="1">
      <c r="B9" s="62" t="s">
        <v>21</v>
      </c>
      <c r="C9" s="63"/>
      <c r="D9" s="64"/>
      <c r="E9" s="60">
        <f>SUM(E5:E8)</f>
        <v>9</v>
      </c>
      <c r="F9" s="61"/>
      <c r="G9" s="54" t="s">
        <v>10</v>
      </c>
      <c r="H9" s="26"/>
      <c r="I9" s="41">
        <f>SUM(I5:I8)</f>
        <v>514000</v>
      </c>
      <c r="J9" s="25" t="s">
        <v>10</v>
      </c>
      <c r="K9" s="26"/>
      <c r="L9" s="27">
        <f>SUM(L5:L8)</f>
        <v>878095.05</v>
      </c>
      <c r="M9" s="34" t="s">
        <v>10</v>
      </c>
      <c r="N9" s="35"/>
      <c r="O9" s="42">
        <f>SUM(O5:O8)</f>
        <v>744877.52500000002</v>
      </c>
    </row>
  </sheetData>
  <mergeCells count="7">
    <mergeCell ref="B9:D9"/>
    <mergeCell ref="E9:F9"/>
    <mergeCell ref="B1:N1"/>
    <mergeCell ref="B3:F3"/>
    <mergeCell ref="G3:I3"/>
    <mergeCell ref="J3:L3"/>
    <mergeCell ref="M3:O3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1EBC1-E3BA-457B-A01F-0920BAA45F17}">
  <dimension ref="A1"/>
  <sheetViews>
    <sheetView workbookViewId="0">
      <selection activeCell="C17" sqref="C17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menores valores cotizados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</dc:creator>
  <cp:lastModifiedBy>Usuario</cp:lastModifiedBy>
  <dcterms:created xsi:type="dcterms:W3CDTF">2024-07-16T14:26:01Z</dcterms:created>
  <dcterms:modified xsi:type="dcterms:W3CDTF">2025-12-13T07:48:26Z</dcterms:modified>
</cp:coreProperties>
</file>