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maria_cmolina_icbf_gov_co1/Documents/MARIA C MOLINA/2025/CONTRATO EXTINTORES 2025/"/>
    </mc:Choice>
  </mc:AlternateContent>
  <xr:revisionPtr revIDLastSave="4" documentId="8_{FC64FB7A-30F2-46B7-BDC0-BE19433A7590}" xr6:coauthVersionLast="47" xr6:coauthVersionMax="47" xr10:uidLastSave="{D90B28AE-2F18-4444-82A6-6C5E0C87F0D3}"/>
  <bookViews>
    <workbookView xWindow="-108" yWindow="-108" windowWidth="23256" windowHeight="12456" xr2:uid="{00000000-000D-0000-FFFF-FFFF00000000}"/>
  </bookViews>
  <sheets>
    <sheet name="ANEXO RIESGOS" sheetId="1" r:id="rId1"/>
  </sheets>
  <externalReferences>
    <externalReference r:id="rId2"/>
  </externalReferences>
  <definedNames>
    <definedName name="_xlnm.Print_Area" localSheetId="0">'ANEXO RIESGOS'!$A$1:$W$16</definedName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  <definedName name="_xlnm.Print_Titles" localSheetId="0">'ANEXO RIESGOS'!$1:$6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1" l="1"/>
  <c r="Q12" i="1" s="1"/>
  <c r="J12" i="1"/>
  <c r="K12" i="1" s="1"/>
  <c r="P10" i="1" l="1"/>
  <c r="Q10" i="1" s="1"/>
  <c r="J10" i="1"/>
  <c r="K10" i="1" s="1"/>
  <c r="P15" i="1" l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1" i="1"/>
  <c r="Q11" i="1" s="1"/>
  <c r="J11" i="1"/>
  <c r="K11" i="1" s="1"/>
  <c r="P9" i="1"/>
  <c r="Q9" i="1" s="1"/>
  <c r="J9" i="1"/>
  <c r="K9" i="1" s="1"/>
  <c r="J8" i="1" l="1"/>
  <c r="K8" i="1" s="1"/>
  <c r="P8" i="1"/>
  <c r="Q8" i="1" s="1"/>
  <c r="X14" i="1"/>
  <c r="Y14" i="1"/>
  <c r="Z14" i="1"/>
  <c r="AA14" i="1"/>
</calcChain>
</file>

<file path=xl/sharedStrings.xml><?xml version="1.0" encoding="utf-8"?>
<sst xmlns="http://schemas.openxmlformats.org/spreadsheetml/2006/main" count="161" uniqueCount="87">
  <si>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</si>
  <si>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</si>
  <si>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</si>
  <si>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</si>
  <si>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</si>
  <si>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</si>
  <si>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</si>
  <si>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</si>
  <si>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</si>
  <si>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</si>
  <si>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</si>
  <si>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</si>
  <si>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</si>
  <si>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</si>
  <si>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</si>
  <si>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</si>
  <si>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</si>
  <si>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General</t>
  </si>
  <si>
    <t>Específico</t>
  </si>
  <si>
    <t>Interno</t>
  </si>
  <si>
    <t>Externo</t>
  </si>
  <si>
    <t>Selección</t>
  </si>
  <si>
    <t>Ejecución</t>
  </si>
  <si>
    <t>Riesgos Operacionales</t>
  </si>
  <si>
    <t>1=Raro</t>
  </si>
  <si>
    <t>2=Improbable</t>
  </si>
  <si>
    <t>3=Posible</t>
  </si>
  <si>
    <t>4=Probable</t>
  </si>
  <si>
    <t>2= Menor</t>
  </si>
  <si>
    <t xml:space="preserve">1= Insignificante </t>
  </si>
  <si>
    <t xml:space="preserve">3= Moderado </t>
  </si>
  <si>
    <t>4= Mayor</t>
  </si>
  <si>
    <t>ICBF</t>
  </si>
  <si>
    <t>Contratista</t>
  </si>
  <si>
    <t>No.</t>
  </si>
  <si>
    <t>Numeración consecutiva desde 1</t>
  </si>
  <si>
    <t>Seleccionar de lista desplegable</t>
  </si>
  <si>
    <t>Digitar</t>
  </si>
  <si>
    <t>Formulado, no modificar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</si>
  <si>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</si>
  <si>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</si>
  <si>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Anexo #</t>
  </si>
  <si>
    <t>A partir de cuando se inicia el tratamiento</t>
  </si>
  <si>
    <t>Cuando se completa el tratamiento</t>
  </si>
  <si>
    <t>Si</t>
  </si>
  <si>
    <t>No</t>
  </si>
  <si>
    <t>ICBF y Contratista</t>
  </si>
  <si>
    <t>Fecha</t>
  </si>
  <si>
    <t>Denominación del bien o servicio</t>
  </si>
  <si>
    <t>Riesgos Económicos</t>
  </si>
  <si>
    <t xml:space="preserve">Enfermedad general, enfermedad profesional, accidente de trabajo (incapacidad, discapacidad, muerte, entre otros) sin que el recurso humano se encuentre efectivamente cubierto por el régimen de seguridad. </t>
  </si>
  <si>
    <t xml:space="preserve">Accidentes judiciales </t>
  </si>
  <si>
    <t xml:space="preserve">Seguimiento al contratista en el cual se verificará que el recurso humano del mismo se encuentre debidamente afiliado al sistema de seguridad social </t>
  </si>
  <si>
    <t xml:space="preserve">Desde el inicio del contrato </t>
  </si>
  <si>
    <t xml:space="preserve">Fecha final del mismo </t>
  </si>
  <si>
    <t xml:space="preserve">Al inicio de la ejecución del contrato se deberá verificar la afiliación del personal a seguridad social </t>
  </si>
  <si>
    <t xml:space="preserve">Una vez durante la ejecución del contrato </t>
  </si>
  <si>
    <t xml:space="preserve">Que el día del cierre no se presenten proponenentes al proceso de selección </t>
  </si>
  <si>
    <t xml:space="preserve">Se declare desierto el proceso de selección </t>
  </si>
  <si>
    <t xml:space="preserve">Revisar las observaciones a lo largo del proceso de selección con el fin de garantizar la mayor pluralidad de oferentes </t>
  </si>
  <si>
    <t xml:space="preserve">Desde la publicación del proceso </t>
  </si>
  <si>
    <t xml:space="preserve">Hasta el día del cierre del proceso </t>
  </si>
  <si>
    <t xml:space="preserve">Revisar las observaciones del proceso con el fin de permitir una mayor participación de proponentes </t>
  </si>
  <si>
    <t xml:space="preserve">Diariamente </t>
  </si>
  <si>
    <t xml:space="preserve">Que los proponentes que se presenten no cumplan con la condiciones establecidas en el pliego del proceso </t>
  </si>
  <si>
    <t xml:space="preserve">Revisar las observaciones al proyecto de pliego de condiciones y al pliego de condiciones definitivos con el fin de que las reglas del proceso sean claras para todos los interesados </t>
  </si>
  <si>
    <t xml:space="preserve">Deficiente prestación del servicio </t>
  </si>
  <si>
    <t xml:space="preserve">No se de cumplimiento a las obligaciones establecidas en el contrato </t>
  </si>
  <si>
    <t xml:space="preserve">Seguimiento permanente a la ejecución del contrato y revisión de los equipos una vez se realice el mantenimiento preventivo y correctivo </t>
  </si>
  <si>
    <t>Hasta la terminación del contrato</t>
  </si>
  <si>
    <t xml:space="preserve">Mediante el seguimiento a la ejecución de las obligaciones y a través de la programación e informe presentado por el contratista </t>
  </si>
  <si>
    <t xml:space="preserve">Semanalmente </t>
  </si>
  <si>
    <t>Estimación inadecuada de los costos (Precios extremadamente bajos)</t>
  </si>
  <si>
    <t>Afectación en la calidad de los bienes y servicios por parte del contratista, para compensar perdidas por inadecuada presentación en su oferta.  Posibles litigios jurídicos .  Desequilibrio en la ecuación contractual.</t>
  </si>
  <si>
    <t>Definir condiciones técnicas generales y especíifcas frente a los bienes  y servicios requeridos en los estudios previso y los pliegos de condiciones.  Realizar estudio del mercado riguroso y detallado para aminorar los riesgos por precios extremadamente bajos que afecten el equilibrio contractual</t>
  </si>
  <si>
    <t>Desde elaboración de FCT</t>
  </si>
  <si>
    <t>Hasta perfeccionamiento de contrato</t>
  </si>
  <si>
    <t>Supervisión en elaboración de FCT, estudios del mercadop.  Seguimiento en informes de supervisión, ejecución financiera.</t>
  </si>
  <si>
    <t>Permanente en Etapa precontractual y contractual</t>
  </si>
  <si>
    <t>Riesgo de mala calidad de los insumos o elementos suministrados para adquirir producto final</t>
  </si>
  <si>
    <t>Tiempos de servicios de mantenimiento más prolongados,  sobre costos en mantenimiento o reparaion de elementos.</t>
  </si>
  <si>
    <t>Seguimiento a la ejecución del contrato y aplicación de la garantía por mala calidad del bien.</t>
  </si>
  <si>
    <t>Desde formalización del contrato</t>
  </si>
  <si>
    <t>Hasta liquidación del contrato</t>
  </si>
  <si>
    <t>Verificación de los insumos o materiales utilizados de acuerdo a las especificaciones técnicas solicitadas.</t>
  </si>
  <si>
    <t>Permanentemente según se requiera</t>
  </si>
  <si>
    <t>PRESTAR EL SERVICIO DE MANTENIMIENTO PREVENTIVO Y CORRECTIVO, INCLUIDO EL SUMINISTRO, INSTALACION Y RECARGA DE EXTINTORES DE LA REGIONAL CAUCA DEL ICBF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</si>
</sst>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2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3" fillId="4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7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textRotation="90" wrapText="1"/>
      <protection locked="0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14" fontId="7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bel.carpintero\AppData\Local\Microsoft\Windows\INetCache\Content.Outlook\ONJD1RMK\ANEXO%202%20MATRIZ%20ASIGNACION%20RIESGO%20EXTINT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>
        <row r="16">
          <cell r="Y16" t="str">
            <v>Riesgo Extremo</v>
          </cell>
        </row>
        <row r="17">
          <cell r="Y17" t="str">
            <v>Riesgo Alto</v>
          </cell>
        </row>
        <row r="18">
          <cell r="Y18" t="str">
            <v>Riesgo Medio</v>
          </cell>
        </row>
        <row r="19">
          <cell r="Y19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62"/>
  <sheetViews>
    <sheetView showGridLines="0" tabSelected="1" zoomScale="89" zoomScaleNormal="89" zoomScaleSheetLayoutView="90" workbookViewId="0">
      <selection activeCell="W3" sqref="W3"/>
    </sheetView>
  </sheetViews>
  <sheetFormatPr baseColWidth="10" defaultColWidth="11.44140625" defaultRowHeight="10.199999999999999" zeroHeight="1" x14ac:dyDescent="0.2"/>
  <cols>
    <col min="1" max="1" width="4.44140625" style="2" customWidth="1"/>
    <col min="2" max="2" width="4.5546875" style="2" customWidth="1"/>
    <col min="3" max="3" width="5.33203125" style="2" customWidth="1"/>
    <col min="4" max="4" width="6.33203125" style="2" customWidth="1"/>
    <col min="5" max="5" width="9.33203125" style="2" customWidth="1"/>
    <col min="6" max="6" width="38.6640625" style="2" customWidth="1"/>
    <col min="7" max="7" width="26" style="2" customWidth="1"/>
    <col min="8" max="8" width="6.33203125" style="2" customWidth="1"/>
    <col min="9" max="9" width="7" style="2" customWidth="1"/>
    <col min="10" max="11" width="4.44140625" style="2" customWidth="1"/>
    <col min="12" max="12" width="8.6640625" style="2" customWidth="1"/>
    <col min="13" max="13" width="20.44140625" style="2" customWidth="1"/>
    <col min="14" max="14" width="6" style="2" customWidth="1"/>
    <col min="15" max="15" width="6.109375" style="2" customWidth="1"/>
    <col min="16" max="16" width="5.109375" style="2" customWidth="1"/>
    <col min="17" max="17" width="3.6640625" style="2" bestFit="1" customWidth="1"/>
    <col min="18" max="18" width="6.109375" style="2" customWidth="1"/>
    <col min="19" max="19" width="10.5546875" style="2" customWidth="1"/>
    <col min="20" max="20" width="6.88671875" style="10" customWidth="1"/>
    <col min="21" max="21" width="7.88671875" style="10" customWidth="1"/>
    <col min="22" max="22" width="22" style="2" customWidth="1"/>
    <col min="23" max="23" width="15.109375" style="2" customWidth="1"/>
    <col min="24" max="24" width="2.33203125" style="2" customWidth="1"/>
    <col min="25" max="25" width="11.44140625" style="2" customWidth="1"/>
    <col min="26" max="16384" width="11.44140625" style="2"/>
  </cols>
  <sheetData>
    <row r="1" spans="1:27" ht="151.19999999999999" customHeight="1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7" ht="26.4" customHeight="1" x14ac:dyDescent="0.2">
      <c r="A2" s="28" t="s">
        <v>48</v>
      </c>
      <c r="B2" s="29"/>
      <c r="C2" s="29"/>
      <c r="D2" s="29"/>
      <c r="E2" s="30"/>
      <c r="F2" s="34" t="s">
        <v>86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6"/>
      <c r="V2" s="19" t="s">
        <v>41</v>
      </c>
      <c r="W2" s="15"/>
    </row>
    <row r="3" spans="1:27" ht="26.4" customHeight="1" x14ac:dyDescent="0.2">
      <c r="A3" s="31"/>
      <c r="B3" s="32"/>
      <c r="C3" s="32"/>
      <c r="D3" s="32"/>
      <c r="E3" s="33"/>
      <c r="F3" s="37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  <c r="V3" s="19" t="s">
        <v>47</v>
      </c>
      <c r="W3" s="23">
        <v>45996</v>
      </c>
    </row>
    <row r="4" spans="1:27" ht="35.4" customHeight="1" x14ac:dyDescent="0.2">
      <c r="A4" s="27" t="s">
        <v>40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7" s="11" customFormat="1" ht="33" customHeight="1" x14ac:dyDescent="0.2">
      <c r="A5" s="26" t="s">
        <v>34</v>
      </c>
      <c r="B5" s="26" t="s">
        <v>0</v>
      </c>
      <c r="C5" s="26" t="s">
        <v>1</v>
      </c>
      <c r="D5" s="26" t="s">
        <v>2</v>
      </c>
      <c r="E5" s="26" t="s">
        <v>3</v>
      </c>
      <c r="F5" s="26" t="s">
        <v>4</v>
      </c>
      <c r="G5" s="26" t="s">
        <v>5</v>
      </c>
      <c r="H5" s="26" t="s">
        <v>11</v>
      </c>
      <c r="I5" s="26" t="s">
        <v>6</v>
      </c>
      <c r="J5" s="26" t="s">
        <v>7</v>
      </c>
      <c r="K5" s="26" t="s">
        <v>8</v>
      </c>
      <c r="L5" s="26" t="s">
        <v>9</v>
      </c>
      <c r="M5" s="26" t="s">
        <v>10</v>
      </c>
      <c r="N5" s="25" t="s">
        <v>13</v>
      </c>
      <c r="O5" s="25"/>
      <c r="P5" s="25"/>
      <c r="Q5" s="25"/>
      <c r="R5" s="43" t="s">
        <v>12</v>
      </c>
      <c r="S5" s="43" t="s">
        <v>39</v>
      </c>
      <c r="T5" s="43" t="s">
        <v>42</v>
      </c>
      <c r="U5" s="43" t="s">
        <v>43</v>
      </c>
      <c r="V5" s="25" t="s">
        <v>14</v>
      </c>
      <c r="W5" s="25"/>
    </row>
    <row r="6" spans="1:27" s="11" customFormat="1" ht="80.25" customHeight="1" x14ac:dyDescent="0.2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2" t="s">
        <v>11</v>
      </c>
      <c r="O6" s="22" t="s">
        <v>6</v>
      </c>
      <c r="P6" s="22" t="s">
        <v>7</v>
      </c>
      <c r="Q6" s="22" t="s">
        <v>8</v>
      </c>
      <c r="R6" s="44"/>
      <c r="S6" s="44"/>
      <c r="T6" s="44"/>
      <c r="U6" s="44"/>
      <c r="V6" s="20" t="s">
        <v>15</v>
      </c>
      <c r="W6" s="21" t="s">
        <v>16</v>
      </c>
      <c r="X6" s="8"/>
    </row>
    <row r="7" spans="1:27" s="14" customFormat="1" ht="111" customHeight="1" x14ac:dyDescent="0.2">
      <c r="A7" s="12" t="s">
        <v>35</v>
      </c>
      <c r="B7" s="12" t="s">
        <v>36</v>
      </c>
      <c r="C7" s="12" t="s">
        <v>36</v>
      </c>
      <c r="D7" s="12" t="s">
        <v>36</v>
      </c>
      <c r="E7" s="12" t="s">
        <v>36</v>
      </c>
      <c r="F7" s="12" t="s">
        <v>37</v>
      </c>
      <c r="G7" s="12" t="s">
        <v>37</v>
      </c>
      <c r="H7" s="12" t="s">
        <v>36</v>
      </c>
      <c r="I7" s="12" t="s">
        <v>36</v>
      </c>
      <c r="J7" s="12" t="s">
        <v>38</v>
      </c>
      <c r="K7" s="12" t="s">
        <v>38</v>
      </c>
      <c r="L7" s="12" t="s">
        <v>36</v>
      </c>
      <c r="M7" s="12" t="s">
        <v>37</v>
      </c>
      <c r="N7" s="12" t="s">
        <v>36</v>
      </c>
      <c r="O7" s="12" t="s">
        <v>36</v>
      </c>
      <c r="P7" s="12" t="s">
        <v>38</v>
      </c>
      <c r="Q7" s="12" t="s">
        <v>38</v>
      </c>
      <c r="R7" s="12" t="s">
        <v>36</v>
      </c>
      <c r="S7" s="12" t="s">
        <v>36</v>
      </c>
      <c r="T7" s="12" t="s">
        <v>37</v>
      </c>
      <c r="U7" s="12" t="s">
        <v>37</v>
      </c>
      <c r="V7" s="18" t="s">
        <v>37</v>
      </c>
      <c r="W7" s="12" t="s">
        <v>37</v>
      </c>
      <c r="X7" s="13"/>
    </row>
    <row r="8" spans="1:27" ht="51" customHeight="1" x14ac:dyDescent="0.2">
      <c r="A8" s="3">
        <v>1</v>
      </c>
      <c r="B8" s="4" t="s">
        <v>17</v>
      </c>
      <c r="C8" s="4" t="s">
        <v>20</v>
      </c>
      <c r="D8" s="4" t="s">
        <v>22</v>
      </c>
      <c r="E8" s="4" t="s">
        <v>23</v>
      </c>
      <c r="F8" s="5" t="s">
        <v>50</v>
      </c>
      <c r="G8" s="5" t="s">
        <v>51</v>
      </c>
      <c r="H8" s="4" t="s">
        <v>25</v>
      </c>
      <c r="I8" s="4" t="s">
        <v>30</v>
      </c>
      <c r="J8" s="1">
        <f t="shared" ref="J8" si="0">IFERROR(MID(H8,1,1)+MID(I8,1,1),"")</f>
        <v>5</v>
      </c>
      <c r="K8" s="1" t="e">
        <f>IF(J8="","",IF(OR(J8=2,J8=3,J8=4),#REF!,IF(J8=5,#REF!,IF(OR(J8=6,J8=7),#REF!,IF(OR(J8=8,J8=9,J8=10),#REF!)))))</f>
        <v>#REF!</v>
      </c>
      <c r="L8" s="9" t="s">
        <v>33</v>
      </c>
      <c r="M8" s="6" t="s">
        <v>52</v>
      </c>
      <c r="N8" s="4" t="s">
        <v>24</v>
      </c>
      <c r="O8" s="4" t="s">
        <v>28</v>
      </c>
      <c r="P8" s="1">
        <f>IFERROR(MID(N8,1,1)+MID(O8,1,1),"")</f>
        <v>3</v>
      </c>
      <c r="Q8" s="1" t="e">
        <f>IF(P8="","",IF(OR(P8=2,P8=3,P8=4),#REF!,IF(P8=5,#REF!,IF(OR(P8=6,P8=7),#REF!,IF(OR(P8=8,P8=9,P8=10),#REF!)))))</f>
        <v>#REF!</v>
      </c>
      <c r="R8" s="4" t="s">
        <v>45</v>
      </c>
      <c r="S8" s="6" t="s">
        <v>32</v>
      </c>
      <c r="T8" s="16" t="s">
        <v>53</v>
      </c>
      <c r="U8" s="16" t="s">
        <v>54</v>
      </c>
      <c r="V8" s="17" t="s">
        <v>55</v>
      </c>
      <c r="W8" s="6" t="s">
        <v>56</v>
      </c>
      <c r="X8" s="7"/>
      <c r="Y8" s="7"/>
      <c r="Z8" s="7"/>
      <c r="AA8" s="7"/>
    </row>
    <row r="9" spans="1:27" ht="51" customHeight="1" x14ac:dyDescent="0.2">
      <c r="A9" s="3">
        <v>2</v>
      </c>
      <c r="B9" s="4" t="s">
        <v>17</v>
      </c>
      <c r="C9" s="4" t="s">
        <v>20</v>
      </c>
      <c r="D9" s="4" t="s">
        <v>21</v>
      </c>
      <c r="E9" s="4" t="s">
        <v>23</v>
      </c>
      <c r="F9" s="5" t="s">
        <v>57</v>
      </c>
      <c r="G9" s="5" t="s">
        <v>58</v>
      </c>
      <c r="H9" s="4" t="s">
        <v>26</v>
      </c>
      <c r="I9" s="4" t="s">
        <v>30</v>
      </c>
      <c r="J9" s="1">
        <f t="shared" ref="J9:J15" si="1">IFERROR(MID(H9,1,1)+MID(I9,1,1),"")</f>
        <v>6</v>
      </c>
      <c r="K9" s="1" t="e">
        <f>IF(J9="","",IF(OR(J9=2,J9=3,J9=4),#REF!,IF(J9=5,#REF!,IF(OR(J9=6,J9=7),#REF!,IF(OR(J9=8,J9=9,J9=10),#REF!)))))</f>
        <v>#REF!</v>
      </c>
      <c r="L9" s="9" t="s">
        <v>32</v>
      </c>
      <c r="M9" s="6" t="s">
        <v>59</v>
      </c>
      <c r="N9" s="4" t="s">
        <v>25</v>
      </c>
      <c r="O9" s="4" t="s">
        <v>28</v>
      </c>
      <c r="P9" s="1">
        <f t="shared" ref="P9:P15" si="2">IFERROR(MID(N9,1,1)+MID(O9,1,1),"")</f>
        <v>4</v>
      </c>
      <c r="Q9" s="1" t="e">
        <f>IF(P9="","",IF(OR(P9=2,P9=3,P9=4),#REF!,IF(P9=5,#REF!,IF(OR(P9=6,P9=7),#REF!,IF(OR(P9=8,P9=9,P9=10),#REF!)))))</f>
        <v>#REF!</v>
      </c>
      <c r="R9" s="4" t="s">
        <v>44</v>
      </c>
      <c r="S9" s="6" t="s">
        <v>32</v>
      </c>
      <c r="T9" s="16" t="s">
        <v>60</v>
      </c>
      <c r="U9" s="16" t="s">
        <v>61</v>
      </c>
      <c r="V9" s="17" t="s">
        <v>62</v>
      </c>
      <c r="W9" s="6" t="s">
        <v>63</v>
      </c>
      <c r="X9" s="7"/>
      <c r="Y9" s="7"/>
      <c r="Z9" s="7"/>
      <c r="AA9" s="7"/>
    </row>
    <row r="10" spans="1:27" ht="68.400000000000006" customHeight="1" x14ac:dyDescent="0.2">
      <c r="A10" s="3">
        <v>3</v>
      </c>
      <c r="B10" s="4" t="s">
        <v>17</v>
      </c>
      <c r="C10" s="4" t="s">
        <v>20</v>
      </c>
      <c r="D10" s="4" t="s">
        <v>21</v>
      </c>
      <c r="E10" s="4" t="s">
        <v>23</v>
      </c>
      <c r="F10" s="5" t="s">
        <v>64</v>
      </c>
      <c r="G10" s="5" t="s">
        <v>58</v>
      </c>
      <c r="H10" s="4" t="s">
        <v>25</v>
      </c>
      <c r="I10" s="4" t="s">
        <v>30</v>
      </c>
      <c r="J10" s="1">
        <f t="shared" ref="J10" si="3">IFERROR(MID(H10,1,1)+MID(I10,1,1),"")</f>
        <v>5</v>
      </c>
      <c r="K10" s="1" t="e">
        <f>IF(J10="","",IF(OR(J10=2,J10=3,J10=4),#REF!,IF(J10=5,#REF!,IF(OR(J10=6,J10=7),#REF!,IF(OR(J10=8,J10=9,J10=10),#REF!)))))</f>
        <v>#REF!</v>
      </c>
      <c r="L10" s="9" t="s">
        <v>32</v>
      </c>
      <c r="M10" s="6" t="s">
        <v>65</v>
      </c>
      <c r="N10" s="4" t="s">
        <v>25</v>
      </c>
      <c r="O10" s="4" t="s">
        <v>28</v>
      </c>
      <c r="P10" s="1">
        <f t="shared" ref="P10" si="4">IFERROR(MID(N10,1,1)+MID(O10,1,1),"")</f>
        <v>4</v>
      </c>
      <c r="Q10" s="1" t="e">
        <f>IF(P10="","",IF(OR(P10=2,P10=3,P10=4),#REF!,IF(P10=5,#REF!,IF(OR(P10=6,P10=7),#REF!,IF(OR(P10=8,P10=9,P10=10),#REF!)))))</f>
        <v>#REF!</v>
      </c>
      <c r="R10" s="4" t="s">
        <v>44</v>
      </c>
      <c r="S10" s="6" t="s">
        <v>32</v>
      </c>
      <c r="T10" s="16" t="s">
        <v>60</v>
      </c>
      <c r="U10" s="16" t="s">
        <v>61</v>
      </c>
      <c r="V10" s="17" t="s">
        <v>62</v>
      </c>
      <c r="W10" s="6" t="s">
        <v>63</v>
      </c>
      <c r="X10" s="7"/>
      <c r="Y10" s="7"/>
      <c r="Z10" s="7"/>
      <c r="AA10" s="7"/>
    </row>
    <row r="11" spans="1:27" ht="51" customHeight="1" x14ac:dyDescent="0.2">
      <c r="A11" s="3">
        <v>4</v>
      </c>
      <c r="B11" s="4" t="s">
        <v>18</v>
      </c>
      <c r="C11" s="4" t="s">
        <v>20</v>
      </c>
      <c r="D11" s="4" t="s">
        <v>22</v>
      </c>
      <c r="E11" s="4" t="s">
        <v>23</v>
      </c>
      <c r="F11" s="5" t="s">
        <v>66</v>
      </c>
      <c r="G11" s="5" t="s">
        <v>67</v>
      </c>
      <c r="H11" s="4" t="s">
        <v>25</v>
      </c>
      <c r="I11" s="4" t="s">
        <v>31</v>
      </c>
      <c r="J11" s="1">
        <f t="shared" si="1"/>
        <v>6</v>
      </c>
      <c r="K11" s="1" t="e">
        <f>IF(J11="","",IF(OR(J11=2,J11=3,J11=4),#REF!,IF(J11=5,#REF!,IF(OR(J11=6,J11=7),#REF!,IF(OR(J11=8,J11=9,J11=10),#REF!)))))</f>
        <v>#REF!</v>
      </c>
      <c r="L11" s="9" t="s">
        <v>33</v>
      </c>
      <c r="M11" s="6" t="s">
        <v>68</v>
      </c>
      <c r="N11" s="4" t="s">
        <v>24</v>
      </c>
      <c r="O11" s="4" t="s">
        <v>30</v>
      </c>
      <c r="P11" s="1">
        <f t="shared" si="2"/>
        <v>4</v>
      </c>
      <c r="Q11" s="1" t="e">
        <f>IF(P11="","",IF(OR(P11=2,P11=3,P11=4),#REF!,IF(P11=5,#REF!,IF(OR(P11=6,P11=7),#REF!,IF(OR(P11=8,P11=9,P11=10),#REF!)))))</f>
        <v>#REF!</v>
      </c>
      <c r="R11" s="4" t="s">
        <v>45</v>
      </c>
      <c r="S11" s="6" t="s">
        <v>32</v>
      </c>
      <c r="T11" s="16" t="s">
        <v>53</v>
      </c>
      <c r="U11" s="16" t="s">
        <v>69</v>
      </c>
      <c r="V11" s="17" t="s">
        <v>70</v>
      </c>
      <c r="W11" s="6" t="s">
        <v>71</v>
      </c>
      <c r="X11" s="7"/>
      <c r="Y11" s="7"/>
      <c r="Z11" s="7"/>
      <c r="AA11" s="7"/>
    </row>
    <row r="12" spans="1:27" ht="96.6" customHeight="1" x14ac:dyDescent="0.2">
      <c r="A12" s="3">
        <v>5</v>
      </c>
      <c r="B12" s="4" t="s">
        <v>17</v>
      </c>
      <c r="C12" s="4" t="s">
        <v>19</v>
      </c>
      <c r="D12" s="4" t="s">
        <v>22</v>
      </c>
      <c r="E12" s="4" t="s">
        <v>49</v>
      </c>
      <c r="F12" s="5" t="s">
        <v>72</v>
      </c>
      <c r="G12" s="6" t="s">
        <v>73</v>
      </c>
      <c r="H12" s="4" t="s">
        <v>25</v>
      </c>
      <c r="I12" s="4" t="s">
        <v>28</v>
      </c>
      <c r="J12" s="1">
        <f t="shared" si="1"/>
        <v>4</v>
      </c>
      <c r="K12" s="1" t="str">
        <f>IF(J12="","",IF(OR(J12=2,J12=3,J12=4),'[1]TABLAS VALORACIÓN'!$Y$19,IF(J12=5,'[1]TABLAS VALORACIÓN'!$Y$18,IF(OR(J12=6,J12=7),'[1]TABLAS VALORACIÓN'!$Y$17,IF(OR(J12=8,J12=9,J12=10),'[1]TABLAS VALORACIÓN'!$Y$16)))))</f>
        <v>Riesgo Bajo</v>
      </c>
      <c r="L12" s="9" t="s">
        <v>32</v>
      </c>
      <c r="M12" s="6" t="s">
        <v>74</v>
      </c>
      <c r="N12" s="4" t="s">
        <v>24</v>
      </c>
      <c r="O12" s="4" t="s">
        <v>29</v>
      </c>
      <c r="P12" s="1">
        <f>IFERROR(MID(N12,1,1)+MID(O12,1,1),"")</f>
        <v>2</v>
      </c>
      <c r="Q12" s="1" t="str">
        <f>IF(P12="","",IF(OR(P12=2,P12=3,P12=4),'[1]TABLAS VALORACIÓN'!$Y$19,IF(P12=5,'[1]TABLAS VALORACIÓN'!$Y$18,IF(OR(P12=6,P12=7),'[1]TABLAS VALORACIÓN'!$Y$17,IF(OR(P12=8,P12=9,P12=10),'[1]TABLAS VALORACIÓN'!$Y$16)))))</f>
        <v>Riesgo Bajo</v>
      </c>
      <c r="R12" s="4" t="s">
        <v>44</v>
      </c>
      <c r="S12" s="6" t="s">
        <v>46</v>
      </c>
      <c r="T12" s="16" t="s">
        <v>75</v>
      </c>
      <c r="U12" s="16" t="s">
        <v>76</v>
      </c>
      <c r="V12" s="17" t="s">
        <v>77</v>
      </c>
      <c r="W12" s="6" t="s">
        <v>78</v>
      </c>
      <c r="X12" s="7"/>
      <c r="Y12" s="7"/>
      <c r="Z12" s="7"/>
      <c r="AA12" s="7"/>
    </row>
    <row r="13" spans="1:27" ht="66" customHeight="1" x14ac:dyDescent="0.2">
      <c r="A13" s="3">
        <v>6</v>
      </c>
      <c r="B13" s="4" t="s">
        <v>18</v>
      </c>
      <c r="C13" s="4" t="s">
        <v>20</v>
      </c>
      <c r="D13" s="4" t="s">
        <v>22</v>
      </c>
      <c r="E13" s="4" t="s">
        <v>23</v>
      </c>
      <c r="F13" s="5" t="s">
        <v>79</v>
      </c>
      <c r="G13" s="5" t="s">
        <v>80</v>
      </c>
      <c r="H13" s="4" t="s">
        <v>27</v>
      </c>
      <c r="I13" s="4" t="s">
        <v>28</v>
      </c>
      <c r="J13" s="1">
        <f t="shared" si="1"/>
        <v>6</v>
      </c>
      <c r="K13" s="1" t="e">
        <f>IF(J13="","",IF(OR(J13=2,J13=3,J13=4),#REF!,IF(J13=5,#REF!,IF(OR(J13=6,J13=7),#REF!,IF(OR(J13=8,J13=9,J13=10),#REF!)))))</f>
        <v>#REF!</v>
      </c>
      <c r="L13" s="9" t="s">
        <v>33</v>
      </c>
      <c r="M13" s="6" t="s">
        <v>81</v>
      </c>
      <c r="N13" s="4" t="s">
        <v>25</v>
      </c>
      <c r="O13" s="4" t="s">
        <v>28</v>
      </c>
      <c r="P13" s="1">
        <f t="shared" si="2"/>
        <v>4</v>
      </c>
      <c r="Q13" s="1" t="e">
        <f>IF(P13="","",IF(OR(P13=2,P13=3,P13=4),#REF!,IF(P13=5,#REF!,IF(OR(P13=6,P13=7),#REF!,IF(OR(P13=8,P13=9,P13=10),#REF!)))))</f>
        <v>#REF!</v>
      </c>
      <c r="R13" s="4" t="s">
        <v>44</v>
      </c>
      <c r="S13" s="6" t="s">
        <v>46</v>
      </c>
      <c r="T13" s="16" t="s">
        <v>82</v>
      </c>
      <c r="U13" s="16" t="s">
        <v>83</v>
      </c>
      <c r="V13" s="17" t="s">
        <v>84</v>
      </c>
      <c r="W13" s="6" t="s">
        <v>85</v>
      </c>
      <c r="X13" s="7"/>
      <c r="Y13" s="7"/>
      <c r="Z13" s="7"/>
      <c r="AA13" s="7"/>
    </row>
    <row r="14" spans="1:27" ht="41.4" customHeight="1" x14ac:dyDescent="0.2">
      <c r="A14" s="3"/>
      <c r="B14" s="4"/>
      <c r="C14" s="4"/>
      <c r="D14" s="4"/>
      <c r="E14" s="4"/>
      <c r="F14" s="5"/>
      <c r="G14" s="5"/>
      <c r="H14" s="4"/>
      <c r="I14" s="4"/>
      <c r="J14" s="1" t="str">
        <f t="shared" si="1"/>
        <v/>
      </c>
      <c r="K14" s="1" t="str">
        <f>IF(J14="","",IF(OR(J14=2,J14=3,J14=4),#REF!,IF(J14=5,#REF!,IF(OR(J14=6,J14=7),#REF!,IF(OR(J14=8,J14=9,J14=10),#REF!)))))</f>
        <v/>
      </c>
      <c r="L14" s="9"/>
      <c r="M14" s="6"/>
      <c r="N14" s="4"/>
      <c r="O14" s="4"/>
      <c r="P14" s="1" t="str">
        <f t="shared" si="2"/>
        <v/>
      </c>
      <c r="Q14" s="1" t="str">
        <f>IF(P14="","",IF(OR(P14=2,P14=3,P14=4),#REF!,IF(P14=5,#REF!,IF(OR(P14=6,P14=7),#REF!,IF(OR(P14=8,P14=9,P14=10),#REF!)))))</f>
        <v/>
      </c>
      <c r="R14" s="4"/>
      <c r="S14" s="6"/>
      <c r="T14" s="16"/>
      <c r="U14" s="16"/>
      <c r="V14" s="17"/>
      <c r="W14" s="6"/>
      <c r="X14" s="7" t="str">
        <f t="shared" ref="X14" si="5">IF(H14="Raro",1,IF(H14="Improbable",2,IF(H14="Posible",3,IF(H14="Probable",4,IF(H14="casi cierto",5,"")))))</f>
        <v/>
      </c>
      <c r="Y14" s="7" t="str">
        <f t="shared" ref="Y14" si="6">IF(I14="Insignificante",1,IF(I14="Menor",2,IF(I14="Moderado",3,IF(I14="Mayor",4,IF(I14="Catastrófico",5,"")))))</f>
        <v/>
      </c>
      <c r="Z14" s="7" t="str">
        <f t="shared" ref="Z14" si="7">IF(N14="Raro",1,IF(N14="Improbable",2,IF(N14="Posible",3,IF(N14="Probable",4,IF(N14="casi cierto",5,"")))))</f>
        <v/>
      </c>
      <c r="AA14" s="7" t="str">
        <f t="shared" ref="AA14" si="8">IF(O14="Insignificante",1,IF(O14="Menor",2,IF(O14="Moderado",3,IF(O14="Mayor",4,IF(O14="Catastrófico",5,"")))))</f>
        <v/>
      </c>
    </row>
    <row r="15" spans="1:27" ht="41.4" customHeight="1" x14ac:dyDescent="0.2">
      <c r="A15" s="3"/>
      <c r="B15" s="4"/>
      <c r="C15" s="4"/>
      <c r="D15" s="4"/>
      <c r="E15" s="4"/>
      <c r="F15" s="5"/>
      <c r="G15" s="5"/>
      <c r="H15" s="4"/>
      <c r="I15" s="4"/>
      <c r="J15" s="1" t="str">
        <f t="shared" si="1"/>
        <v/>
      </c>
      <c r="K15" s="1" t="str">
        <f>IF(J15="","",IF(OR(J15=2,J15=3,J15=4),#REF!,IF(J15=5,#REF!,IF(OR(J15=6,J15=7),#REF!,IF(OR(J15=8,J15=9,J15=10),#REF!)))))</f>
        <v/>
      </c>
      <c r="L15" s="9"/>
      <c r="M15" s="6"/>
      <c r="N15" s="4"/>
      <c r="O15" s="4"/>
      <c r="P15" s="1" t="str">
        <f t="shared" si="2"/>
        <v/>
      </c>
      <c r="Q15" s="1" t="str">
        <f>IF(P15="","",IF(OR(P15=2,P15=3,P15=4),#REF!,IF(P15=5,#REF!,IF(OR(P15=6,P15=7),#REF!,IF(OR(P15=8,P15=9,P15=10),#REF!)))))</f>
        <v/>
      </c>
      <c r="R15" s="4"/>
      <c r="S15" s="6"/>
      <c r="T15" s="16"/>
      <c r="U15" s="16"/>
      <c r="V15" s="17"/>
      <c r="W15" s="6"/>
      <c r="X15" s="7"/>
      <c r="Y15" s="7"/>
      <c r="Z15" s="7"/>
      <c r="AA15" s="7"/>
    </row>
    <row r="16" spans="1:27" ht="58.2" customHeight="1" x14ac:dyDescent="0.2">
      <c r="A16" s="4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2"/>
    </row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A16:W16"/>
    <mergeCell ref="R5:R6"/>
    <mergeCell ref="S5:S6"/>
    <mergeCell ref="T5:T6"/>
    <mergeCell ref="U5:U6"/>
    <mergeCell ref="M5:M6"/>
    <mergeCell ref="V5:W5"/>
    <mergeCell ref="H5:H6"/>
    <mergeCell ref="A1:W1"/>
    <mergeCell ref="N5:Q5"/>
    <mergeCell ref="A5:A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A4:W4"/>
    <mergeCell ref="A2:E3"/>
    <mergeCell ref="F2:U3"/>
  </mergeCells>
  <conditionalFormatting sqref="J8:J15 P8:P15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K8:K15 Q8:Q15">
    <cfRule type="expression" dxfId="8" priority="1">
      <formula>J8=10</formula>
    </cfRule>
    <cfRule type="expression" dxfId="7" priority="2">
      <formula>J8=9</formula>
    </cfRule>
    <cfRule type="expression" dxfId="6" priority="3">
      <formula>J8=7</formula>
    </cfRule>
    <cfRule type="expression" dxfId="5" priority="4">
      <formula>J8=4</formula>
    </cfRule>
    <cfRule type="expression" dxfId="4" priority="5">
      <formula>J8=3</formula>
    </cfRule>
    <cfRule type="expression" dxfId="3" priority="6">
      <formula>J8=8</formula>
    </cfRule>
    <cfRule type="expression" dxfId="2" priority="7">
      <formula>J8=6</formula>
    </cfRule>
    <cfRule type="expression" dxfId="1" priority="8">
      <formula>J8=5</formula>
    </cfRule>
    <cfRule type="expression" dxfId="0" priority="9">
      <formula>J8=2</formula>
    </cfRule>
  </conditionalFormatting>
  <dataValidations count="8">
    <dataValidation type="list" allowBlank="1" showInputMessage="1" showErrorMessage="1" sqref="E17:E1048576" xr:uid="{00000000-0002-0000-0100-000000000000}">
      <formula1>TIPO</formula1>
    </dataValidation>
    <dataValidation type="list" allowBlank="1" showInputMessage="1" showErrorMessage="1" sqref="B17:B1048576 B8:B15" xr:uid="{00000000-0002-0000-0100-000001000000}">
      <formula1>CLASE</formula1>
    </dataValidation>
    <dataValidation type="list" allowBlank="1" showInputMessage="1" showErrorMessage="1" sqref="C17:C1048576 C8:C15" xr:uid="{00000000-0002-0000-0100-000002000000}">
      <formula1>FUENTE</formula1>
    </dataValidation>
    <dataValidation type="list" allowBlank="1" showInputMessage="1" showErrorMessage="1" sqref="D17:D1048576" xr:uid="{00000000-0002-0000-0100-000003000000}">
      <formula1>ETAPA</formula1>
    </dataValidation>
    <dataValidation type="list" allowBlank="1" showInputMessage="1" showErrorMessage="1" sqref="L17:L1048576 L8:L15" xr:uid="{00000000-0002-0000-0100-000004000000}">
      <formula1>ASIGNACIÓN</formula1>
    </dataValidation>
    <dataValidation type="list" allowBlank="1" showInputMessage="1" showErrorMessage="1" sqref="H17:H1048576 N17:N1048576 H8:H15 N8:N15" xr:uid="{00000000-0002-0000-0100-000005000000}">
      <formula1>PROBABILIDAD</formula1>
    </dataValidation>
    <dataValidation type="list" allowBlank="1" showInputMessage="1" showErrorMessage="1" sqref="I17:I1048576 O17:O1048576 I8:I15 O8:O15" xr:uid="{00000000-0002-0000-0100-000006000000}">
      <formula1>IMPACTO</formula1>
    </dataValidation>
    <dataValidation type="list" allowBlank="1" showInputMessage="1" showErrorMessage="1" sqref="D8:E15 R8:S11 R13:S15" xr:uid="{00000000-0002-0000-0100-000007000000}">
      <formula1>#REF!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B9BBA23-9C08-4183-873F-1A54B9747F1B}">
          <x14:formula1>
            <xm:f>'C:\Users\mabel.carpintero\AppData\Local\Microsoft\Windows\INetCache\Content.Outlook\ONJD1RMK\[ANEXO 2 MATRIZ ASIGNACION RIESGO EXTINTORES.xlsx]TABLAS VALORACIÓN'!#REF!</xm:f>
          </x14:formula1>
          <xm:sqref>R12:S12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RIESGOS</vt:lpstr>
      <vt:lpstr>'ANEXO RIESGOS'!Área_de_impresión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Maria del Carmen Molina Barrera</cp:lastModifiedBy>
  <cp:lastPrinted>2018-06-06T16:20:46Z</cp:lastPrinted>
  <dcterms:created xsi:type="dcterms:W3CDTF">2015-03-24T20:09:23Z</dcterms:created>
  <dcterms:modified xsi:type="dcterms:W3CDTF">2025-12-05T00:53:29Z</dcterms:modified>
</cp:coreProperties>
</file>