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6"/>
  <workbookPr filterPrivacy="1" defaultThemeVersion="124226"/>
  <xr:revisionPtr revIDLastSave="0" documentId="13_ncr:1_{26FA6921-ECE0-094E-B254-8F00DAA51B9C}" xr6:coauthVersionLast="47" xr6:coauthVersionMax="47" xr10:uidLastSave="{00000000-0000-0000-0000-000000000000}"/>
  <bookViews>
    <workbookView xWindow="0" yWindow="500" windowWidth="28800" windowHeight="16120" tabRatio="768" xr2:uid="{00000000-000D-0000-FFFF-FFFF00000000}"/>
  </bookViews>
  <sheets>
    <sheet name="FINANCIERA" sheetId="7" r:id="rId1"/>
  </sheets>
  <definedNames>
    <definedName name="_xlnm.Print_Area" localSheetId="0">FINANCIERA!$A$1:$L$21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7" l="1"/>
  <c r="E14" i="7" s="1"/>
  <c r="K17" i="7"/>
  <c r="K16" i="7"/>
  <c r="K15" i="7"/>
  <c r="K14" i="7"/>
  <c r="K13" i="7"/>
  <c r="N17" i="7"/>
  <c r="N16" i="7"/>
  <c r="N15" i="7"/>
  <c r="N14" i="7"/>
  <c r="N13" i="7"/>
  <c r="H13" i="7"/>
  <c r="D13" i="7" s="1"/>
  <c r="E13" i="7" s="1"/>
  <c r="H14" i="7"/>
  <c r="H15" i="7" l="1"/>
  <c r="D15" i="7" s="1"/>
  <c r="E15" i="7" s="1"/>
  <c r="H16" i="7"/>
  <c r="D16" i="7" s="1"/>
  <c r="E16" i="7" s="1"/>
  <c r="H17" i="7"/>
  <c r="D17" i="7" s="1"/>
  <c r="E17" i="7" s="1"/>
</calcChain>
</file>

<file path=xl/sharedStrings.xml><?xml version="1.0" encoding="utf-8"?>
<sst xmlns="http://schemas.openxmlformats.org/spreadsheetml/2006/main" count="32" uniqueCount="25">
  <si>
    <t xml:space="preserve">Liquidez </t>
  </si>
  <si>
    <t xml:space="preserve">Endeudamiento </t>
  </si>
  <si>
    <t>Razón de cobertura de intereses</t>
  </si>
  <si>
    <t>Rentabilidad sobre patrimonio</t>
  </si>
  <si>
    <t>Rentabilidad sobre activos</t>
  </si>
  <si>
    <t>RESULTADO</t>
  </si>
  <si>
    <t>RESULTADO FINAL</t>
  </si>
  <si>
    <t>VERIFICACIÓN DE LOS REQUISITOS MÍNIMOS HABILITANTES - FINANCIEROS</t>
  </si>
  <si>
    <t>INDICADORES EXIGIDOS</t>
  </si>
  <si>
    <t>INDICADORES DEL PROCESO</t>
  </si>
  <si>
    <t xml:space="preserve">INDICADOR DEL PROPONENTE </t>
  </si>
  <si>
    <t>AÑO DE INDICADORES</t>
  </si>
  <si>
    <t xml:space="preserve">PROPONENTE : </t>
  </si>
  <si>
    <t xml:space="preserve">CENTRO DE COMERCIO Y SERVICIOS SENA REGIONAL ATLANTICO </t>
  </si>
  <si>
    <t>HABILITADA</t>
  </si>
  <si>
    <t>Karen Reales Pertuz</t>
  </si>
  <si>
    <t>PARTICIPACIÓN</t>
  </si>
  <si>
    <t>INDICADOR PONDERADO</t>
  </si>
  <si>
    <t>2.VTM LOGISTICA &amp; SUMINISTROS S.A.S
NIT: 900338201-0
REPR. LEGAL: ENAMORADO ESPITIA ALICIA ESTHER
C.C.: 1067901143</t>
  </si>
  <si>
    <t xml:space="preserve"> CONSORCIO MOB 2024</t>
  </si>
  <si>
    <t>Evaluación Económica y Financiera</t>
  </si>
  <si>
    <t>SELECCIÓN ABREVIADA DE MENOR CUANTIA  SASI-ATL-CCS-056-2025</t>
  </si>
  <si>
    <t>OBJETO:  8-9302-1486 Contratar la compra de mobiliarios para dotación de las bibliotecas del Centro de Comercio y Servicios y Sedes a Cargo en el Marco del Plan de Acción Institucional Vigencia 2025.</t>
  </si>
  <si>
    <t>1. SOLUCIONES MECANICAS ELECTRICAS Y CIVILES S.A.S. SOLUMEC YMP S.A.S.
NIT: 900.950.937 - 6
REPR. LEGAL: Negrette Perez Jasmin Rocio
  C.C. NO. 1.063.138.044</t>
  </si>
  <si>
    <t xml:space="preserve">3.YESID DARIO MEJIA PIÑERES
NIT: 78076477-1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</si>
</sst>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1" fillId="0" borderId="0"/>
    <xf numFmtId="9" fontId="2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0" applyFont="1"/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/>
    </xf>
    <xf numFmtId="0" fontId="3" fillId="0" borderId="0" xfId="0" applyFont="1" applyAlignment="1">
      <alignment wrapText="1"/>
    </xf>
    <xf numFmtId="0" fontId="6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3" fontId="3" fillId="3" borderId="2" xfId="1" applyFont="1" applyFill="1" applyBorder="1" applyAlignment="1">
      <alignment horizontal="center"/>
    </xf>
    <xf numFmtId="0" fontId="5" fillId="0" borderId="0" xfId="0" applyFont="1"/>
    <xf numFmtId="2" fontId="6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top"/>
    </xf>
    <xf numFmtId="43" fontId="3" fillId="3" borderId="2" xfId="1" applyFont="1" applyFill="1" applyBorder="1" applyAlignment="1">
      <alignment horizontal="right"/>
    </xf>
    <xf numFmtId="43" fontId="3" fillId="0" borderId="2" xfId="1" applyFont="1" applyFill="1" applyBorder="1" applyAlignment="1">
      <alignment horizontal="right"/>
    </xf>
    <xf numFmtId="0" fontId="3" fillId="0" borderId="22" xfId="0" applyFont="1" applyBorder="1"/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5" fillId="2" borderId="2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9" fontId="3" fillId="3" borderId="18" xfId="3" applyFont="1" applyFill="1" applyBorder="1" applyAlignment="1">
      <alignment horizontal="center" vertical="center"/>
    </xf>
    <xf numFmtId="9" fontId="3" fillId="3" borderId="19" xfId="3" applyFont="1" applyFill="1" applyBorder="1" applyAlignment="1">
      <alignment horizontal="center" vertical="center"/>
    </xf>
    <xf numFmtId="9" fontId="3" fillId="3" borderId="20" xfId="3" applyFont="1" applyFill="1" applyBorder="1" applyAlignment="1">
      <alignment horizontal="center" vertical="center"/>
    </xf>
    <xf numFmtId="0" fontId="4" fillId="0" borderId="6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13" xfId="2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4" fillId="0" borderId="14" xfId="2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/>
    </xf>
  </cellXfs>
  <cellStyles count="4">
    <cellStyle name="Millares" xfId="1" builtinId="3"/>
    <cellStyle name="Normal" xfId="0" builtinId="0"/>
    <cellStyle name="Normal 2 2" xfId="2" xr:uid="{00000000-0005-0000-0000-000002000000}"/>
    <cellStyle name="Porcentaje" xfId="3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62277</xdr:colOff>
      <xdr:row>1</xdr:row>
      <xdr:rowOff>71072</xdr:rowOff>
    </xdr:from>
    <xdr:to>
      <xdr:col>1</xdr:col>
      <xdr:colOff>695324</xdr:colOff>
      <xdr:row>4</xdr:row>
      <xdr:rowOff>95250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5627" y="242522"/>
          <a:ext cx="633047" cy="595678"/>
        </a:xfrm>
        <a:prstGeom prst="rect">
          <a:avLst/>
        </a:prstGeom>
      </xdr:spPr>
    </xdr:pic>
    <xdr:clientData/>
  </xdr:twoCellAnchor>
  <xdr:twoCellAnchor editAs="oneCell">
    <xdr:from>
      <xdr:col>1</xdr:col>
      <xdr:colOff>121285</xdr:colOff>
      <xdr:row>20</xdr:row>
      <xdr:rowOff>76200</xdr:rowOff>
    </xdr:from>
    <xdr:to>
      <xdr:col>1</xdr:col>
      <xdr:colOff>845095</xdr:colOff>
      <xdr:row>22</xdr:row>
      <xdr:rowOff>5683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F3C55B8-4EF5-07F6-CA2F-8D4614E399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3685" y="12153900"/>
          <a:ext cx="723810" cy="2596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O24"/>
  <sheetViews>
    <sheetView tabSelected="1" zoomScaleNormal="100" zoomScaleSheetLayoutView="130" workbookViewId="0">
      <selection activeCell="H27" sqref="H27"/>
    </sheetView>
  </sheetViews>
  <sheetFormatPr baseColWidth="10" defaultColWidth="11.5" defaultRowHeight="13" x14ac:dyDescent="0.15"/>
  <cols>
    <col min="1" max="1" width="2" style="1" customWidth="1"/>
    <col min="2" max="2" width="26.83203125" style="1" customWidth="1"/>
    <col min="3" max="3" width="16.33203125" style="1" customWidth="1"/>
    <col min="4" max="5" width="20.5" style="1" customWidth="1"/>
    <col min="6" max="11" width="15.6640625" style="1" customWidth="1"/>
    <col min="12" max="12" width="14.33203125" style="1" customWidth="1"/>
    <col min="13" max="13" width="12.33203125" style="6" customWidth="1"/>
    <col min="14" max="14" width="11.5" style="1"/>
    <col min="15" max="15" width="3.5" style="1" customWidth="1"/>
    <col min="16" max="16" width="15.1640625" style="1" customWidth="1"/>
    <col min="17" max="16384" width="11.5" style="1"/>
  </cols>
  <sheetData>
    <row r="1" spans="2:15" ht="14" thickBot="1" x14ac:dyDescent="0.2"/>
    <row r="2" spans="2:15" ht="15" customHeight="1" x14ac:dyDescent="0.15">
      <c r="B2" s="34" t="s">
        <v>13</v>
      </c>
      <c r="C2" s="35"/>
      <c r="D2" s="35"/>
      <c r="E2" s="35"/>
      <c r="F2" s="35"/>
      <c r="G2" s="35"/>
      <c r="H2" s="35"/>
      <c r="I2" s="35"/>
      <c r="J2" s="35"/>
      <c r="K2" s="36"/>
    </row>
    <row r="3" spans="2:15" ht="15" customHeight="1" x14ac:dyDescent="0.15">
      <c r="B3" s="37" t="s">
        <v>21</v>
      </c>
      <c r="C3" s="38"/>
      <c r="D3" s="38"/>
      <c r="E3" s="38"/>
      <c r="F3" s="38"/>
      <c r="G3" s="38"/>
      <c r="H3" s="38"/>
      <c r="I3" s="38"/>
      <c r="J3" s="38"/>
      <c r="K3" s="39"/>
    </row>
    <row r="4" spans="2:15" ht="15" customHeight="1" x14ac:dyDescent="0.15">
      <c r="B4" s="37" t="s">
        <v>7</v>
      </c>
      <c r="C4" s="38"/>
      <c r="D4" s="38"/>
      <c r="E4" s="38"/>
      <c r="F4" s="38"/>
      <c r="G4" s="38"/>
      <c r="H4" s="38"/>
      <c r="I4" s="38"/>
      <c r="J4" s="38"/>
      <c r="K4" s="39"/>
    </row>
    <row r="5" spans="2:15" ht="22" customHeight="1" thickBot="1" x14ac:dyDescent="0.2">
      <c r="B5" s="40" t="s">
        <v>22</v>
      </c>
      <c r="C5" s="41"/>
      <c r="D5" s="41"/>
      <c r="E5" s="41"/>
      <c r="F5" s="41"/>
      <c r="G5" s="41"/>
      <c r="H5" s="41"/>
      <c r="I5" s="41"/>
      <c r="J5" s="41"/>
      <c r="K5" s="42"/>
    </row>
    <row r="6" spans="2:15" ht="8.25" customHeight="1" x14ac:dyDescent="0.15">
      <c r="B6" s="3"/>
      <c r="C6" s="3"/>
      <c r="D6" s="3"/>
      <c r="E6" s="3"/>
      <c r="F6" s="3"/>
      <c r="G6" s="2"/>
      <c r="H6" s="2"/>
      <c r="I6" s="2"/>
      <c r="J6" s="2"/>
      <c r="K6" s="2"/>
    </row>
    <row r="7" spans="2:15" x14ac:dyDescent="0.15">
      <c r="B7" s="3"/>
      <c r="C7" s="3"/>
    </row>
    <row r="8" spans="2:15" ht="14" thickBot="1" x14ac:dyDescent="0.2">
      <c r="B8" s="3"/>
      <c r="C8" s="3"/>
    </row>
    <row r="9" spans="2:15" ht="16" thickTop="1" thickBot="1" x14ac:dyDescent="0.2">
      <c r="B9" s="8" t="s">
        <v>11</v>
      </c>
      <c r="C9" s="4">
        <v>2024</v>
      </c>
      <c r="D9" s="14"/>
      <c r="E9" s="14"/>
      <c r="F9" s="14"/>
    </row>
    <row r="10" spans="2:15" ht="15" customHeight="1" thickTop="1" thickBot="1" x14ac:dyDescent="0.2">
      <c r="B10" s="29" t="s">
        <v>12</v>
      </c>
      <c r="C10" s="30"/>
      <c r="D10" s="18" t="s">
        <v>19</v>
      </c>
      <c r="E10" s="19"/>
      <c r="F10" s="18" t="s">
        <v>23</v>
      </c>
      <c r="G10" s="24"/>
      <c r="H10" s="24"/>
      <c r="I10" s="18" t="s">
        <v>18</v>
      </c>
      <c r="J10" s="24"/>
      <c r="K10" s="24"/>
      <c r="L10" s="18" t="s">
        <v>24</v>
      </c>
      <c r="M10" s="24"/>
      <c r="N10" s="24"/>
      <c r="O10" s="17"/>
    </row>
    <row r="11" spans="2:15" ht="79" customHeight="1" thickTop="1" thickBot="1" x14ac:dyDescent="0.2">
      <c r="B11" s="28" t="s">
        <v>9</v>
      </c>
      <c r="C11" s="28" t="s">
        <v>8</v>
      </c>
      <c r="D11" s="20"/>
      <c r="E11" s="21"/>
      <c r="F11" s="20"/>
      <c r="G11" s="25"/>
      <c r="H11" s="25"/>
      <c r="I11" s="20"/>
      <c r="J11" s="25"/>
      <c r="K11" s="25"/>
      <c r="L11" s="20"/>
      <c r="M11" s="25"/>
      <c r="N11" s="25"/>
      <c r="O11" s="17"/>
    </row>
    <row r="12" spans="2:15" ht="30" thickTop="1" thickBot="1" x14ac:dyDescent="0.2">
      <c r="B12" s="28"/>
      <c r="C12" s="28"/>
      <c r="D12" s="4" t="s">
        <v>10</v>
      </c>
      <c r="E12" s="4" t="s">
        <v>5</v>
      </c>
      <c r="F12" s="4" t="s">
        <v>10</v>
      </c>
      <c r="G12" s="4" t="s">
        <v>16</v>
      </c>
      <c r="H12" s="4" t="s">
        <v>17</v>
      </c>
      <c r="I12" s="4" t="s">
        <v>10</v>
      </c>
      <c r="J12" s="4" t="s">
        <v>16</v>
      </c>
      <c r="K12" s="4" t="s">
        <v>17</v>
      </c>
      <c r="L12" s="4" t="s">
        <v>10</v>
      </c>
      <c r="M12" s="4" t="s">
        <v>16</v>
      </c>
      <c r="N12" s="4" t="s">
        <v>17</v>
      </c>
    </row>
    <row r="13" spans="2:15" ht="15" thickTop="1" thickBot="1" x14ac:dyDescent="0.2">
      <c r="B13" s="5" t="s">
        <v>0</v>
      </c>
      <c r="C13" s="7">
        <v>4</v>
      </c>
      <c r="D13" s="11">
        <f>H13+K13+N13</f>
        <v>9.6379999999999999</v>
      </c>
      <c r="E13" s="15" t="str">
        <f>IF(D13&gt;=$C$13,"HABILITADA","INHABILITADA")</f>
        <v>HABILITADA</v>
      </c>
      <c r="F13" s="11">
        <v>10.08</v>
      </c>
      <c r="G13" s="31">
        <v>0.5</v>
      </c>
      <c r="H13" s="11">
        <f>(F13*$G$13)/1</f>
        <v>5.04</v>
      </c>
      <c r="I13" s="11">
        <v>7.66</v>
      </c>
      <c r="J13" s="31">
        <v>0.4</v>
      </c>
      <c r="K13" s="11">
        <f>(I13*$J$13)/1</f>
        <v>3.0640000000000001</v>
      </c>
      <c r="L13" s="11">
        <v>15.34</v>
      </c>
      <c r="M13" s="31">
        <v>0.1</v>
      </c>
      <c r="N13" s="11">
        <f>(L13*M13)/1</f>
        <v>1.534</v>
      </c>
    </row>
    <row r="14" spans="2:15" ht="15" thickTop="1" thickBot="1" x14ac:dyDescent="0.2">
      <c r="B14" s="5" t="s">
        <v>1</v>
      </c>
      <c r="C14" s="13">
        <v>0.47</v>
      </c>
      <c r="D14" s="11">
        <f>H14+K14+N14</f>
        <v>0.188</v>
      </c>
      <c r="E14" s="15" t="str">
        <f>IF(D14&lt;=$C$14,"HABILITADA","INHABILITADA")</f>
        <v>HABILITADA</v>
      </c>
      <c r="F14" s="11">
        <v>0.18</v>
      </c>
      <c r="G14" s="32"/>
      <c r="H14" s="11">
        <f>(F14*$G$13)/1</f>
        <v>0.09</v>
      </c>
      <c r="I14" s="11">
        <v>0.22</v>
      </c>
      <c r="J14" s="32"/>
      <c r="K14" s="11">
        <f>(I14*$J$13)/1</f>
        <v>8.8000000000000009E-2</v>
      </c>
      <c r="L14" s="11">
        <v>0.1</v>
      </c>
      <c r="M14" s="32"/>
      <c r="N14" s="11">
        <f>(L14*M13)/1</f>
        <v>1.0000000000000002E-2</v>
      </c>
    </row>
    <row r="15" spans="2:15" ht="15" thickTop="1" thickBot="1" x14ac:dyDescent="0.2">
      <c r="B15" s="5" t="s">
        <v>2</v>
      </c>
      <c r="C15" s="7">
        <v>8</v>
      </c>
      <c r="D15" s="11">
        <f>H15+K15+N15</f>
        <v>54.289000000000001</v>
      </c>
      <c r="E15" s="16" t="str">
        <f>IF(D15&gt;=$C$15,"HABILITADA","INHABILITADA")</f>
        <v>HABILITADA</v>
      </c>
      <c r="F15" s="11">
        <v>11.26</v>
      </c>
      <c r="G15" s="32"/>
      <c r="H15" s="11">
        <f>(F15*$G$13)/1</f>
        <v>5.63</v>
      </c>
      <c r="I15" s="11">
        <v>114.88</v>
      </c>
      <c r="J15" s="32"/>
      <c r="K15" s="11">
        <f>(I15*$J$13)/1</f>
        <v>45.951999999999998</v>
      </c>
      <c r="L15" s="11">
        <v>27.07</v>
      </c>
      <c r="M15" s="32"/>
      <c r="N15" s="11">
        <f>(L15*M13)/1</f>
        <v>2.7070000000000003</v>
      </c>
    </row>
    <row r="16" spans="2:15" ht="15" thickTop="1" thickBot="1" x14ac:dyDescent="0.2">
      <c r="B16" s="5" t="s">
        <v>3</v>
      </c>
      <c r="C16" s="13">
        <v>0.26</v>
      </c>
      <c r="D16" s="11">
        <f>H16+K16+N16</f>
        <v>0.42299999999999999</v>
      </c>
      <c r="E16" s="15" t="str">
        <f>IF(D16&gt;=$C$16,"HABILITADA","INHABILITADA")</f>
        <v>HABILITADA</v>
      </c>
      <c r="F16" s="11">
        <v>0.5</v>
      </c>
      <c r="G16" s="32"/>
      <c r="H16" s="11">
        <f>(F16*$G$13)/1</f>
        <v>0.25</v>
      </c>
      <c r="I16" s="11">
        <v>0.33</v>
      </c>
      <c r="J16" s="32"/>
      <c r="K16" s="11">
        <f>(I16*$J$13)/1</f>
        <v>0.13200000000000001</v>
      </c>
      <c r="L16" s="11">
        <v>0.41</v>
      </c>
      <c r="M16" s="32"/>
      <c r="N16" s="11">
        <f>(L16*M13)/1</f>
        <v>4.1000000000000002E-2</v>
      </c>
    </row>
    <row r="17" spans="2:14" ht="15" thickTop="1" thickBot="1" x14ac:dyDescent="0.2">
      <c r="B17" s="5" t="s">
        <v>4</v>
      </c>
      <c r="C17" s="13">
        <v>0.16</v>
      </c>
      <c r="D17" s="11">
        <f>H17+K17+N17</f>
        <v>0.34199999999999997</v>
      </c>
      <c r="E17" s="15" t="str">
        <f>IF(D17&gt;=$C$17,"HABILITADA","INHABILITADA")</f>
        <v>HABILITADA</v>
      </c>
      <c r="F17" s="11">
        <v>0.41</v>
      </c>
      <c r="G17" s="33"/>
      <c r="H17" s="11">
        <f>(F17*$G$13)/1</f>
        <v>0.20499999999999999</v>
      </c>
      <c r="I17" s="11">
        <v>0.25</v>
      </c>
      <c r="J17" s="33"/>
      <c r="K17" s="11">
        <f>(I17*$J$13)/1</f>
        <v>0.1</v>
      </c>
      <c r="L17" s="11">
        <v>0.37</v>
      </c>
      <c r="M17" s="33"/>
      <c r="N17" s="11">
        <f>(L17*M13)/1</f>
        <v>3.6999999999999998E-2</v>
      </c>
    </row>
    <row r="18" spans="2:14" ht="16" thickTop="1" thickBot="1" x14ac:dyDescent="0.2">
      <c r="B18" s="9" t="s">
        <v>6</v>
      </c>
      <c r="C18" s="10"/>
      <c r="D18" s="22" t="s">
        <v>14</v>
      </c>
      <c r="E18" s="23"/>
      <c r="F18" s="26"/>
      <c r="G18" s="27"/>
      <c r="H18" s="27"/>
      <c r="I18" s="26"/>
      <c r="J18" s="27"/>
      <c r="K18" s="27"/>
      <c r="L18" s="26"/>
      <c r="M18" s="27"/>
      <c r="N18" s="43"/>
    </row>
    <row r="19" spans="2:14" ht="14" thickTop="1" x14ac:dyDescent="0.15">
      <c r="B19" s="3"/>
      <c r="C19" s="3"/>
    </row>
    <row r="20" spans="2:14" x14ac:dyDescent="0.15">
      <c r="B20" s="3"/>
      <c r="C20" s="3"/>
    </row>
    <row r="21" spans="2:14" x14ac:dyDescent="0.15">
      <c r="B21" s="3"/>
      <c r="C21" s="3"/>
    </row>
    <row r="23" spans="2:14" x14ac:dyDescent="0.15">
      <c r="B23" s="12" t="s">
        <v>15</v>
      </c>
    </row>
    <row r="24" spans="2:14" x14ac:dyDescent="0.15">
      <c r="B24" s="1" t="s">
        <v>20</v>
      </c>
    </row>
  </sheetData>
  <mergeCells count="18">
    <mergeCell ref="L10:N11"/>
    <mergeCell ref="M13:M17"/>
    <mergeCell ref="L18:N18"/>
    <mergeCell ref="B2:K2"/>
    <mergeCell ref="B3:K3"/>
    <mergeCell ref="B4:K4"/>
    <mergeCell ref="B5:K5"/>
    <mergeCell ref="F18:H18"/>
    <mergeCell ref="I18:K18"/>
    <mergeCell ref="D18:E18"/>
    <mergeCell ref="B10:C10"/>
    <mergeCell ref="F10:H11"/>
    <mergeCell ref="I10:K11"/>
    <mergeCell ref="D10:E11"/>
    <mergeCell ref="B11:B12"/>
    <mergeCell ref="C11:C12"/>
    <mergeCell ref="G13:G17"/>
    <mergeCell ref="J13:J17"/>
  </mergeCells>
  <pageMargins left="0.70866141732283472" right="0.70866141732283472" top="0.74803149606299213" bottom="0.74803149606299213" header="0.31496062992125984" footer="0.31496062992125984"/>
  <pageSetup paperSize="9" scale="6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FINANCIERA</vt:lpstr>
      <vt:lpstr>FINANCIERA!Área_de_impresión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2025-12-12T18:54:06Z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2024-06-25T13:07:10Z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3b575961-96c3-487e-bdde-1adf20d476a2</vt:lpwstr>
  </property>
  <property fmtid="{D5CDD505-2E9C-101B-9397-08002B2CF9AE}" pid="8" name="MSIP_Label_fc111285-cafa-4fc9-8a9a-bd902089b24f_ContentBits">
    <vt:lpwstr>0</vt:lpwstr>
  </property>
</Properties>
</file>