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wfern\OneDrive\Documentos\DOCUMENTOS SAN CRISTOBAL 2024\CONTRATACION 2025\DICIEMBRE\PRORROGA 1147\"/>
    </mc:Choice>
  </mc:AlternateContent>
  <xr:revisionPtr revIDLastSave="0" documentId="13_ncr:1_{101E87DD-9723-4DAC-AC80-EA6BD15D0E91}" xr6:coauthVersionLast="47" xr6:coauthVersionMax="47" xr10:uidLastSave="{00000000-0000-0000-0000-000000000000}"/>
  <bookViews>
    <workbookView xWindow="-108" yWindow="-108" windowWidth="23256" windowHeight="12456" firstSheet="1" activeTab="3" xr2:uid="{00000000-000D-0000-FFFF-FFFF00000000}"/>
  </bookViews>
  <sheets>
    <sheet name="Hoja1" sheetId="2" state="hidden" r:id="rId1"/>
    <sheet name="Contexto" sheetId="6" r:id="rId2"/>
    <sheet name="Fases" sheetId="5" r:id="rId3"/>
    <sheet name="Plan" sheetId="1" r:id="rId4"/>
    <sheet name="Lista D"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5" i="1" l="1"/>
  <c r="E90" i="1" l="1"/>
  <c r="D91" i="1" s="1"/>
  <c r="E91" i="1" s="1"/>
  <c r="D92" i="1" s="1"/>
  <c r="D90" i="1"/>
  <c r="E89" i="1"/>
  <c r="E88" i="1"/>
  <c r="E87" i="1"/>
  <c r="E92" i="1" l="1"/>
  <c r="D93" i="1" s="1"/>
  <c r="F92" i="1"/>
  <c r="F91" i="1"/>
  <c r="F90" i="1"/>
  <c r="F89" i="1"/>
  <c r="F88" i="1"/>
  <c r="E83" i="1"/>
  <c r="F83" i="1" s="1"/>
  <c r="E82" i="1"/>
  <c r="E81" i="1"/>
  <c r="F81" i="1" s="1"/>
  <c r="E80" i="1"/>
  <c r="E79" i="1"/>
  <c r="D94" i="1" l="1"/>
  <c r="E93" i="1"/>
  <c r="E94" i="1" s="1"/>
  <c r="E95" i="1" s="1"/>
  <c r="E96" i="1" s="1"/>
  <c r="E78" i="1"/>
  <c r="F93" i="1"/>
  <c r="F82" i="1"/>
  <c r="E76" i="1"/>
  <c r="E75" i="1"/>
  <c r="E73" i="1"/>
  <c r="E77" i="1"/>
  <c r="E74" i="1"/>
  <c r="E72" i="1"/>
  <c r="E69" i="1"/>
  <c r="E64" i="1"/>
  <c r="E70" i="1"/>
  <c r="F70" i="1" s="1"/>
  <c r="E63" i="1"/>
  <c r="F63" i="1"/>
  <c r="E41" i="1"/>
  <c r="E62" i="1"/>
  <c r="F62" i="1" s="1"/>
  <c r="E61" i="1"/>
  <c r="D95" i="1" l="1"/>
  <c r="F94" i="1"/>
  <c r="E52" i="1"/>
  <c r="F52" i="1" s="1"/>
  <c r="D96" i="1" l="1"/>
  <c r="F96" i="1" s="1"/>
  <c r="F95" i="1"/>
  <c r="E56" i="1"/>
  <c r="F56" i="1" l="1"/>
  <c r="E57" i="1"/>
  <c r="D86" i="1" l="1"/>
  <c r="E86" i="1" s="1"/>
  <c r="E71" i="1"/>
  <c r="E54" i="1"/>
  <c r="D55" i="1" s="1"/>
  <c r="E51" i="1"/>
  <c r="E31" i="1"/>
  <c r="E21" i="1"/>
  <c r="D10" i="1"/>
  <c r="D11" i="1" s="1"/>
  <c r="E11" i="1" s="1"/>
  <c r="D12" i="1" s="1"/>
  <c r="E12" i="1" s="1"/>
  <c r="E10" i="1" l="1"/>
  <c r="E55" i="1"/>
  <c r="E58" i="1" s="1"/>
  <c r="H8" i="1" l="1"/>
  <c r="F10" i="1" l="1"/>
  <c r="D13" i="1" l="1"/>
  <c r="D14" i="1"/>
  <c r="E14" i="1" s="1"/>
  <c r="I8" i="1"/>
  <c r="H7" i="1"/>
  <c r="F11" i="1" l="1"/>
  <c r="F12" i="1"/>
  <c r="F13" i="1"/>
  <c r="J8" i="1"/>
  <c r="I7" i="1"/>
  <c r="K8" i="1" l="1"/>
  <c r="J7" i="1"/>
  <c r="F14" i="1" l="1"/>
  <c r="D15" i="1"/>
  <c r="L8" i="1"/>
  <c r="K7" i="1"/>
  <c r="E15" i="1" l="1"/>
  <c r="D16" i="1" s="1"/>
  <c r="E16" i="1" s="1"/>
  <c r="D17" i="1" s="1"/>
  <c r="M8" i="1"/>
  <c r="L7" i="1"/>
  <c r="E17" i="1" l="1"/>
  <c r="D18" i="1" s="1"/>
  <c r="F16" i="1"/>
  <c r="F15" i="1"/>
  <c r="N8" i="1"/>
  <c r="M7" i="1"/>
  <c r="D19" i="1" l="1"/>
  <c r="E19" i="1" s="1"/>
  <c r="D20" i="1" s="1"/>
  <c r="E20" i="1" s="1"/>
  <c r="F20" i="1" s="1"/>
  <c r="E18" i="1"/>
  <c r="F17" i="1"/>
  <c r="O8" i="1"/>
  <c r="N7" i="1"/>
  <c r="F19" i="1" l="1"/>
  <c r="D22" i="1"/>
  <c r="E22" i="1" s="1"/>
  <c r="P8" i="1"/>
  <c r="O7" i="1"/>
  <c r="F21" i="1" l="1"/>
  <c r="F18" i="1"/>
  <c r="Q8" i="1"/>
  <c r="P7" i="1"/>
  <c r="D23" i="1" l="1"/>
  <c r="R8" i="1"/>
  <c r="Q7" i="1"/>
  <c r="F22" i="1" l="1"/>
  <c r="E23" i="1"/>
  <c r="D24" i="1" s="1"/>
  <c r="E24" i="1" s="1"/>
  <c r="S8" i="1"/>
  <c r="R7" i="1"/>
  <c r="F23" i="1" l="1"/>
  <c r="D25" i="1"/>
  <c r="E25" i="1" s="1"/>
  <c r="T8" i="1"/>
  <c r="S7" i="1"/>
  <c r="D26" i="1" l="1"/>
  <c r="E26" i="1" s="1"/>
  <c r="D28" i="1" s="1"/>
  <c r="F24" i="1"/>
  <c r="U8" i="1"/>
  <c r="T7" i="1"/>
  <c r="F26" i="1" l="1"/>
  <c r="F25" i="1"/>
  <c r="V8" i="1"/>
  <c r="U7" i="1"/>
  <c r="W8" i="1" l="1"/>
  <c r="V7" i="1"/>
  <c r="F27" i="1" l="1"/>
  <c r="X8" i="1"/>
  <c r="W7" i="1"/>
  <c r="D30" i="1" l="1"/>
  <c r="D31" i="1" s="1"/>
  <c r="F28" i="1"/>
  <c r="Y8" i="1"/>
  <c r="X7" i="1"/>
  <c r="Z8" i="1" l="1"/>
  <c r="Y7" i="1"/>
  <c r="E33" i="1" l="1"/>
  <c r="D34" i="1" s="1"/>
  <c r="E34" i="1" s="1"/>
  <c r="D35" i="1" s="1"/>
  <c r="E35" i="1" s="1"/>
  <c r="F31" i="1"/>
  <c r="F30" i="1"/>
  <c r="AA8" i="1"/>
  <c r="Z7" i="1"/>
  <c r="F33" i="1" l="1"/>
  <c r="F32" i="1"/>
  <c r="D36" i="1"/>
  <c r="F34" i="1"/>
  <c r="AB8" i="1"/>
  <c r="AA7" i="1"/>
  <c r="E36" i="1" l="1"/>
  <c r="D37" i="1" s="1"/>
  <c r="F35" i="1"/>
  <c r="AC8" i="1"/>
  <c r="AB7" i="1"/>
  <c r="F36" i="1" l="1"/>
  <c r="D38" i="1"/>
  <c r="E38" i="1" s="1"/>
  <c r="AD8" i="1"/>
  <c r="AC7" i="1"/>
  <c r="F37" i="1" l="1"/>
  <c r="D39" i="1"/>
  <c r="AE8" i="1"/>
  <c r="AD7" i="1"/>
  <c r="E39" i="1" l="1"/>
  <c r="F38" i="1"/>
  <c r="AF8" i="1"/>
  <c r="AE7" i="1"/>
  <c r="F39" i="1" l="1"/>
  <c r="D42" i="1"/>
  <c r="E42" i="1" s="1"/>
  <c r="AG8" i="1"/>
  <c r="AF7" i="1"/>
  <c r="AH8" i="1" l="1"/>
  <c r="AG7" i="1"/>
  <c r="F42" i="1" l="1"/>
  <c r="D43" i="1"/>
  <c r="AI8" i="1"/>
  <c r="AH7" i="1"/>
  <c r="E43" i="1" l="1"/>
  <c r="D44" i="1" s="1"/>
  <c r="AJ8" i="1"/>
  <c r="AI7" i="1"/>
  <c r="E44" i="1" l="1"/>
  <c r="D45" i="1" s="1"/>
  <c r="E45" i="1" s="1"/>
  <c r="D46" i="1" s="1"/>
  <c r="E46" i="1" s="1"/>
  <c r="D47" i="1" s="1"/>
  <c r="E47" i="1" s="1"/>
  <c r="D48" i="1" s="1"/>
  <c r="F43" i="1"/>
  <c r="AK8" i="1"/>
  <c r="AJ7" i="1"/>
  <c r="F44" i="1" l="1"/>
  <c r="E48" i="1"/>
  <c r="D49" i="1" s="1"/>
  <c r="E49" i="1" s="1"/>
  <c r="F45" i="1"/>
  <c r="AL8" i="1"/>
  <c r="AK7" i="1"/>
  <c r="F46" i="1" l="1"/>
  <c r="AM8" i="1"/>
  <c r="AL7" i="1"/>
  <c r="AN8" i="1" l="1"/>
  <c r="AM7" i="1"/>
  <c r="AO8" i="1" l="1"/>
  <c r="AN7" i="1"/>
  <c r="F47" i="1" l="1"/>
  <c r="AP8" i="1"/>
  <c r="AO7" i="1"/>
  <c r="D50" i="1" l="1"/>
  <c r="E50" i="1" s="1"/>
  <c r="AQ8" i="1"/>
  <c r="AP7" i="1"/>
  <c r="D53" i="1" l="1"/>
  <c r="E53" i="1" s="1"/>
  <c r="F49" i="1"/>
  <c r="F48" i="1"/>
  <c r="AR8" i="1"/>
  <c r="AQ7" i="1"/>
  <c r="F50" i="1" l="1"/>
  <c r="F51" i="1"/>
  <c r="F53" i="1"/>
  <c r="AS8" i="1"/>
  <c r="AR7" i="1"/>
  <c r="F54" i="1" l="1"/>
  <c r="AT8" i="1"/>
  <c r="AS7" i="1"/>
  <c r="F55" i="1" l="1"/>
  <c r="AU8" i="1"/>
  <c r="AT7" i="1"/>
  <c r="F58" i="1" l="1"/>
  <c r="AV8" i="1"/>
  <c r="AU7" i="1"/>
  <c r="F59" i="1" l="1"/>
  <c r="AW8" i="1"/>
  <c r="AV7" i="1"/>
  <c r="F60" i="1" l="1"/>
  <c r="AX8" i="1"/>
  <c r="AW7" i="1"/>
  <c r="F61" i="1" l="1"/>
  <c r="AY8" i="1"/>
  <c r="AX7" i="1"/>
  <c r="F57" i="1" l="1"/>
  <c r="AZ8" i="1"/>
  <c r="AY7" i="1"/>
  <c r="F64" i="1" l="1"/>
  <c r="D65" i="1"/>
  <c r="BA8" i="1"/>
  <c r="AZ7" i="1"/>
  <c r="E65" i="1" l="1"/>
  <c r="F65" i="1" s="1"/>
  <c r="D66" i="1"/>
  <c r="BB8" i="1"/>
  <c r="BA7" i="1"/>
  <c r="E66" i="1" l="1"/>
  <c r="F66" i="1" s="1"/>
  <c r="D67" i="1"/>
  <c r="BC8" i="1"/>
  <c r="BB7" i="1"/>
  <c r="D68" i="1" l="1"/>
  <c r="E67" i="1"/>
  <c r="F67" i="1" s="1"/>
  <c r="BD8" i="1"/>
  <c r="BC7" i="1"/>
  <c r="E68" i="1" l="1"/>
  <c r="F68" i="1" s="1"/>
  <c r="BE8" i="1"/>
  <c r="BD7" i="1"/>
  <c r="F69" i="1" l="1"/>
  <c r="F71" i="1"/>
  <c r="BF8" i="1"/>
  <c r="BE7" i="1"/>
  <c r="F79" i="1" l="1"/>
  <c r="BG8" i="1"/>
  <c r="BF7" i="1"/>
  <c r="F80" i="1" l="1"/>
  <c r="BH8" i="1"/>
  <c r="BG7" i="1"/>
  <c r="BI8" i="1" l="1"/>
  <c r="BH7" i="1"/>
  <c r="BJ8" i="1" l="1"/>
  <c r="BI7" i="1"/>
  <c r="BK8" i="1" l="1"/>
  <c r="BJ7" i="1"/>
  <c r="BL8" i="1" l="1"/>
  <c r="BK7" i="1"/>
  <c r="F85" i="1" l="1"/>
  <c r="BM8" i="1"/>
  <c r="BL7" i="1"/>
  <c r="BN8" i="1" l="1"/>
  <c r="BM7" i="1"/>
  <c r="BO8" i="1" l="1"/>
  <c r="BN7" i="1"/>
  <c r="BP8" i="1" l="1"/>
  <c r="BO7" i="1"/>
  <c r="F86" i="1" l="1"/>
  <c r="BQ8" i="1"/>
  <c r="BP7" i="1"/>
  <c r="F87" i="1" l="1"/>
  <c r="BR8" i="1"/>
  <c r="BQ7" i="1"/>
  <c r="BS8" i="1" l="1"/>
  <c r="BR7" i="1"/>
  <c r="BT8" i="1" l="1"/>
  <c r="BS7" i="1"/>
  <c r="BU8" i="1" l="1"/>
  <c r="BT7" i="1"/>
  <c r="BV8" i="1" l="1"/>
  <c r="BU7" i="1"/>
  <c r="BW8" i="1" l="1"/>
  <c r="BV7" i="1"/>
  <c r="BX8" i="1" l="1"/>
  <c r="BW7" i="1"/>
  <c r="BY8" i="1" l="1"/>
  <c r="BX7" i="1"/>
  <c r="BZ8" i="1" l="1"/>
  <c r="BY7" i="1"/>
  <c r="CA8" i="1" l="1"/>
  <c r="BZ7" i="1"/>
  <c r="CB8" i="1" l="1"/>
  <c r="CA7" i="1"/>
  <c r="CC8" i="1" l="1"/>
  <c r="CB7" i="1"/>
  <c r="CD8" i="1" l="1"/>
  <c r="CC7" i="1"/>
  <c r="CE8" i="1" l="1"/>
  <c r="CD7" i="1"/>
  <c r="CF8" i="1" l="1"/>
  <c r="CE7" i="1"/>
  <c r="CG8" i="1" l="1"/>
  <c r="CF7" i="1"/>
  <c r="CH8" i="1" l="1"/>
  <c r="CG7" i="1"/>
  <c r="CI8" i="1" l="1"/>
  <c r="CH7" i="1"/>
  <c r="CJ8" i="1" l="1"/>
  <c r="CI7" i="1"/>
  <c r="CK8" i="1" l="1"/>
  <c r="CJ7" i="1"/>
  <c r="CL8" i="1" l="1"/>
  <c r="CK7" i="1"/>
  <c r="CM8" i="1" l="1"/>
  <c r="CL7" i="1"/>
  <c r="CN8" i="1" l="1"/>
  <c r="CM7" i="1"/>
  <c r="CO8" i="1" l="1"/>
  <c r="CN7" i="1"/>
  <c r="CP8" i="1" l="1"/>
  <c r="CO7" i="1"/>
  <c r="CQ8" i="1" l="1"/>
  <c r="CP7" i="1"/>
  <c r="CQ7" i="1" l="1"/>
  <c r="CR8" i="1"/>
  <c r="CS8" i="1" l="1"/>
  <c r="CR7" i="1"/>
  <c r="CT8" i="1" l="1"/>
  <c r="CS7" i="1"/>
  <c r="CT7" i="1" l="1"/>
  <c r="CU8" i="1"/>
  <c r="CV8" i="1" l="1"/>
  <c r="CU7" i="1"/>
  <c r="CW8" i="1" l="1"/>
  <c r="CV7" i="1"/>
  <c r="CX8" i="1" l="1"/>
  <c r="CW7" i="1"/>
  <c r="CX7" i="1" l="1"/>
  <c r="CY8" i="1"/>
  <c r="CY7" i="1" l="1"/>
  <c r="CZ8" i="1"/>
  <c r="DA8" i="1" l="1"/>
  <c r="CZ7" i="1"/>
  <c r="DB8" i="1" l="1"/>
  <c r="DA7" i="1"/>
  <c r="DC8" i="1" l="1"/>
  <c r="DB7" i="1"/>
  <c r="DD8" i="1" l="1"/>
  <c r="DC7" i="1"/>
  <c r="DE8" i="1" l="1"/>
  <c r="DD7" i="1"/>
  <c r="DF8" i="1" l="1"/>
  <c r="DE7" i="1"/>
  <c r="DF7" i="1" l="1"/>
  <c r="DG8" i="1"/>
  <c r="DG7" i="1" l="1"/>
  <c r="DH8" i="1"/>
  <c r="DH7" i="1" l="1"/>
  <c r="DI8" i="1"/>
  <c r="DJ8" i="1" l="1"/>
  <c r="DI7" i="1"/>
  <c r="DJ7" i="1" l="1"/>
  <c r="DK8" i="1"/>
  <c r="DL8" i="1" l="1"/>
  <c r="DK7" i="1"/>
  <c r="DM8" i="1" l="1"/>
  <c r="DL7" i="1"/>
  <c r="DN8" i="1" l="1"/>
  <c r="DM7" i="1"/>
  <c r="DN7" i="1" l="1"/>
  <c r="DO8" i="1"/>
  <c r="DO7" i="1" l="1"/>
  <c r="DP8" i="1"/>
  <c r="DQ8" i="1" l="1"/>
  <c r="DP7" i="1"/>
  <c r="DQ7" i="1" l="1"/>
  <c r="DR8" i="1"/>
  <c r="DS8" i="1" l="1"/>
  <c r="DR7" i="1"/>
  <c r="DT8" i="1" l="1"/>
  <c r="DS7" i="1"/>
  <c r="DU8" i="1" l="1"/>
  <c r="DT7" i="1"/>
  <c r="DV8" i="1" l="1"/>
  <c r="DU7" i="1"/>
  <c r="DV7" i="1" l="1"/>
  <c r="DW8" i="1"/>
  <c r="DW7" i="1" l="1"/>
  <c r="DX8" i="1"/>
  <c r="DX7" i="1" l="1"/>
  <c r="DY8" i="1"/>
  <c r="DY7" i="1" l="1"/>
  <c r="DZ8" i="1"/>
  <c r="DZ7" i="1" l="1"/>
  <c r="EA8" i="1"/>
  <c r="EA7" i="1" l="1"/>
  <c r="EB8" i="1"/>
  <c r="EB7" i="1" l="1"/>
  <c r="EC8" i="1"/>
  <c r="EC7" i="1" l="1"/>
  <c r="ED8" i="1"/>
  <c r="ED7" i="1" l="1"/>
  <c r="EE8" i="1"/>
  <c r="EE7" i="1" l="1"/>
  <c r="EF8" i="1"/>
  <c r="EF7" i="1" l="1"/>
  <c r="EG8" i="1"/>
  <c r="EG7" i="1" l="1"/>
  <c r="EH8" i="1"/>
  <c r="EH7" i="1" l="1"/>
  <c r="EI8" i="1"/>
  <c r="EI7" i="1" l="1"/>
  <c r="EJ8" i="1"/>
  <c r="EJ7" i="1" l="1"/>
  <c r="EK8" i="1"/>
  <c r="EK7" i="1" l="1"/>
  <c r="EL8" i="1"/>
  <c r="EL7" i="1" l="1"/>
  <c r="EM8" i="1"/>
  <c r="EM7" i="1" l="1"/>
  <c r="EN8" i="1"/>
  <c r="EN7" i="1" l="1"/>
  <c r="EO8" i="1"/>
  <c r="EO7" i="1" l="1"/>
  <c r="EP8" i="1"/>
  <c r="EP7" i="1" l="1"/>
  <c r="EQ8" i="1"/>
  <c r="EQ7" i="1" l="1"/>
  <c r="ER8" i="1"/>
  <c r="ER7" i="1" l="1"/>
  <c r="ES8" i="1"/>
  <c r="ES7" i="1" l="1"/>
  <c r="ET8" i="1"/>
  <c r="ET7" i="1" l="1"/>
  <c r="EU8" i="1"/>
  <c r="EU7" i="1" l="1"/>
  <c r="EV8" i="1"/>
  <c r="EV7" i="1" l="1"/>
  <c r="EW8" i="1"/>
  <c r="EW7" i="1" l="1"/>
  <c r="EX8" i="1"/>
  <c r="EX7" i="1" l="1"/>
  <c r="EY8" i="1"/>
  <c r="EY7" i="1" l="1"/>
  <c r="EZ8" i="1"/>
  <c r="EZ7" i="1" l="1"/>
  <c r="FA8" i="1"/>
  <c r="FA7" i="1" l="1"/>
  <c r="FB8" i="1"/>
  <c r="FB7" i="1" l="1"/>
  <c r="FC8" i="1"/>
  <c r="FC7" i="1" l="1"/>
  <c r="FD8" i="1"/>
  <c r="FD7" i="1" l="1"/>
  <c r="FE8" i="1"/>
  <c r="FE7" i="1" l="1"/>
  <c r="FF8" i="1"/>
  <c r="FF7" i="1" l="1"/>
  <c r="FG8" i="1"/>
  <c r="FG7" i="1" l="1"/>
  <c r="FH8" i="1"/>
  <c r="FH7" i="1" l="1"/>
  <c r="FI8" i="1"/>
  <c r="FI7" i="1" l="1"/>
  <c r="FJ8" i="1"/>
  <c r="FJ7" i="1" l="1"/>
  <c r="FK8" i="1"/>
  <c r="FK7" i="1" l="1"/>
  <c r="FL8" i="1"/>
  <c r="FL7" i="1" l="1"/>
  <c r="FM8" i="1"/>
  <c r="FM7" i="1" l="1"/>
  <c r="FN8" i="1"/>
  <c r="FN7" i="1" l="1"/>
  <c r="FO8" i="1"/>
  <c r="FO7" i="1" l="1"/>
  <c r="FP8" i="1"/>
  <c r="FP7" i="1" l="1"/>
  <c r="FQ8" i="1"/>
  <c r="FQ7" i="1" l="1"/>
  <c r="FR8" i="1"/>
  <c r="FR7" i="1" l="1"/>
  <c r="FS8" i="1"/>
  <c r="FS7" i="1" l="1"/>
  <c r="FT8" i="1"/>
  <c r="FT7" i="1" l="1"/>
  <c r="FU8" i="1"/>
  <c r="FU7" i="1" l="1"/>
  <c r="FV8" i="1"/>
  <c r="FV7" i="1" l="1"/>
  <c r="FW8" i="1"/>
  <c r="FW7" i="1" l="1"/>
  <c r="FX8" i="1"/>
  <c r="FX7" i="1" l="1"/>
  <c r="FY8" i="1"/>
  <c r="FY7" i="1" l="1"/>
  <c r="FZ8" i="1"/>
  <c r="FZ7" i="1" l="1"/>
  <c r="GA8" i="1"/>
  <c r="GA7" i="1" l="1"/>
  <c r="GB8" i="1"/>
  <c r="GB7" i="1" l="1"/>
  <c r="GC8" i="1"/>
  <c r="GC7" i="1" l="1"/>
  <c r="GD8" i="1"/>
  <c r="GD7" i="1" l="1"/>
  <c r="GE8" i="1"/>
  <c r="GE7" i="1" l="1"/>
  <c r="GF8" i="1"/>
  <c r="GF7" i="1" l="1"/>
  <c r="GG8" i="1"/>
  <c r="GG7" i="1" l="1"/>
  <c r="GH8" i="1"/>
  <c r="GH7" i="1" l="1"/>
  <c r="GI8" i="1"/>
  <c r="GI7" i="1" l="1"/>
  <c r="GJ8" i="1"/>
  <c r="GJ7" i="1" l="1"/>
  <c r="GK8" i="1"/>
  <c r="GK7" i="1" l="1"/>
  <c r="GL8" i="1"/>
  <c r="GL7" i="1" l="1"/>
  <c r="GM8" i="1"/>
  <c r="GM7" i="1" l="1"/>
  <c r="GN8" i="1"/>
  <c r="GN7" i="1" l="1"/>
  <c r="GO8" i="1"/>
  <c r="GO7" i="1" l="1"/>
  <c r="GP8" i="1"/>
  <c r="GP7" i="1" l="1"/>
  <c r="GQ8" i="1"/>
  <c r="GQ7" i="1" l="1"/>
  <c r="GR8" i="1"/>
  <c r="GR7" i="1" l="1"/>
  <c r="GS8" i="1"/>
  <c r="GT8" i="1" l="1"/>
  <c r="GS7" i="1"/>
  <c r="GT7" i="1" l="1"/>
  <c r="GU8" i="1"/>
  <c r="GU7" i="1" l="1"/>
  <c r="GV8" i="1"/>
  <c r="GV7" i="1" l="1"/>
  <c r="GW8" i="1"/>
  <c r="GW7" i="1" l="1"/>
  <c r="GX8" i="1"/>
  <c r="GX7" i="1" l="1"/>
  <c r="GY8" i="1"/>
  <c r="GY7" i="1" l="1"/>
  <c r="GZ8" i="1"/>
  <c r="GZ7" i="1" l="1"/>
  <c r="HA8" i="1"/>
  <c r="HA7" i="1" l="1"/>
  <c r="HB8" i="1"/>
  <c r="HB7" i="1" l="1"/>
  <c r="HC8" i="1"/>
  <c r="HC7" i="1" l="1"/>
  <c r="HD8" i="1"/>
  <c r="HD7" i="1" l="1"/>
  <c r="HE8" i="1"/>
  <c r="HE7" i="1" l="1"/>
  <c r="HF8" i="1"/>
  <c r="HF7" i="1" l="1"/>
  <c r="HG8" i="1"/>
  <c r="HG7" i="1" l="1"/>
  <c r="HH8" i="1"/>
  <c r="HH7" i="1" l="1"/>
  <c r="HI8" i="1"/>
  <c r="HI7" i="1" l="1"/>
  <c r="HJ8" i="1"/>
  <c r="HJ7" i="1" l="1"/>
  <c r="HK8" i="1"/>
  <c r="HK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Vladimir Sandoval</author>
  </authors>
  <commentList>
    <comment ref="E32" authorId="0" shapeId="0" xr:uid="{00000000-0006-0000-0300-000001000000}">
      <text>
        <r>
          <rPr>
            <b/>
            <sz val="9"/>
            <color indexed="81"/>
            <rFont val="Tahoma"/>
            <family val="2"/>
          </rPr>
          <t>Vladimir Sandoval:</t>
        </r>
        <r>
          <rPr>
            <sz val="9"/>
            <color indexed="81"/>
            <rFont val="Tahoma"/>
            <family val="2"/>
          </rPr>
          <t xml:space="preserve">
Opcional 26 Marzo
</t>
        </r>
      </text>
    </comment>
  </commentList>
</comments>
</file>

<file path=xl/sharedStrings.xml><?xml version="1.0" encoding="utf-8"?>
<sst xmlns="http://schemas.openxmlformats.org/spreadsheetml/2006/main" count="240" uniqueCount="134">
  <si>
    <t>Fecha de inicio</t>
  </si>
  <si>
    <t>Enero</t>
  </si>
  <si>
    <t>Abril</t>
  </si>
  <si>
    <t>Febrero</t>
  </si>
  <si>
    <t>Marzo</t>
  </si>
  <si>
    <t>Mayo</t>
  </si>
  <si>
    <t>Junio</t>
  </si>
  <si>
    <t>Julio</t>
  </si>
  <si>
    <t>Agosto</t>
  </si>
  <si>
    <t>Septiembre</t>
  </si>
  <si>
    <t>Octubre</t>
  </si>
  <si>
    <t>Noviembre</t>
  </si>
  <si>
    <t>Diciembre</t>
  </si>
  <si>
    <t>Fecha de finalización</t>
  </si>
  <si>
    <t>Cantidad de días</t>
  </si>
  <si>
    <t>Estado</t>
  </si>
  <si>
    <t>EN PROCESO</t>
  </si>
  <si>
    <t>COMPLETADO</t>
  </si>
  <si>
    <t>Periodo completado</t>
  </si>
  <si>
    <t>Periodo por completar</t>
  </si>
  <si>
    <t>Fecha de hoy</t>
  </si>
  <si>
    <t>ENTREGABLES</t>
  </si>
  <si>
    <t>RHR</t>
  </si>
  <si>
    <t>Firma del acta de inicio</t>
  </si>
  <si>
    <t>Formatos: Acuerdo de Confidencialidad  (Formato GDI-TIC-F020) y Acuerdo de Transferencia de Información (Formato GDI-TIC-F041)</t>
  </si>
  <si>
    <t>PLAN DE TRABAJO INCUBADORAS DE IDEAS DE NEGOCIO E INICIATIVAS
PRODUCTIVAS EN LA LOCALIDAD DE SAN CRISTÓBAL</t>
  </si>
  <si>
    <t>Convocatoria e Inscripciones</t>
  </si>
  <si>
    <t>Selección y escogencia</t>
  </si>
  <si>
    <t>Entrega elegibles</t>
  </si>
  <si>
    <t>DESARROLLO EVENTOS Y ACTIVIDADES</t>
  </si>
  <si>
    <t xml:space="preserve">INCUBADORA Y FORMACION </t>
  </si>
  <si>
    <t>Fortalecimiento</t>
  </si>
  <si>
    <t>Analisis,viabilidad y sostenibilidad Idea de negocio</t>
  </si>
  <si>
    <t>Selección beneficiarios del fortalecimiento</t>
  </si>
  <si>
    <t>Canal de comunicación: Teléfono, WhatsApp y correo electrónico</t>
  </si>
  <si>
    <t>Vinculación de redes y enlaces</t>
  </si>
  <si>
    <t>Socialización puntos de inscripción</t>
  </si>
  <si>
    <t>Análisis y elegibilidad inscritos</t>
  </si>
  <si>
    <t>Notificar subsanación</t>
  </si>
  <si>
    <t>Asesorías y acompañamiento</t>
  </si>
  <si>
    <t>Recolección información de subsanación</t>
  </si>
  <si>
    <t>Notificación elegibles</t>
  </si>
  <si>
    <t>Capacitación</t>
  </si>
  <si>
    <t>Propuesta plan de contenido taller</t>
  </si>
  <si>
    <t>Aprobación Plan de contenido</t>
  </si>
  <si>
    <t>Selección 2 puntos de capacitación</t>
  </si>
  <si>
    <t>Convocatoria de participación</t>
  </si>
  <si>
    <t>Socialización y divulgación propuesta de negocio (Criterios: Participación, elegibilidad, evaluación y selección)</t>
  </si>
  <si>
    <t>Recordación inicio taller a la comunidad beneficiada</t>
  </si>
  <si>
    <t>Entrega Kits Capacitación a almacén FDLSC</t>
  </si>
  <si>
    <t>Logística entrega Kits Capacitación</t>
  </si>
  <si>
    <t>Inicio Capacitación y taller Ideas de negocios incubadoras</t>
  </si>
  <si>
    <t>Seguimiento al taller (Criterio participación 80%)</t>
  </si>
  <si>
    <t>Revisión participantes continuidad</t>
  </si>
  <si>
    <t>Recordación final presentación propuesta Idea de Negocio incubadora con sus requisitos</t>
  </si>
  <si>
    <t>Proceso de estudio y análisis</t>
  </si>
  <si>
    <t>Contextualización propuestas incubadoras</t>
  </si>
  <si>
    <t>GRADUACION Y CIERRE</t>
  </si>
  <si>
    <t>Feria y cierre final</t>
  </si>
  <si>
    <t>Presentación diseño certificado</t>
  </si>
  <si>
    <t>FESTIVO</t>
  </si>
  <si>
    <t>SIN INICIAR</t>
  </si>
  <si>
    <t>Apoyar, promover y fortalecer incubadoras de ideas de negocio e iniciativas productivas en el buen
ejercicio de los derechos de los ciudadanos de la Localidad de San Cristóbal, buscando así mejorar su
calidad de vida y la de sus familias.</t>
  </si>
  <si>
    <t>OBJETIVO GENERAL</t>
  </si>
  <si>
    <t>OBJETIVO ESPECIFICOS</t>
  </si>
  <si>
    <t>Apoyar el componente de capacitaciones – incubadoras.</t>
  </si>
  <si>
    <t>Desarrollar las fases de convocatoria, selección, capacitación, seguimiento, fortalecimiento y Apoyo de las incubadoras de ideas de negocio e iniciativas productivas y demás actividades requeridas para el cumplimiento del contrato.</t>
  </si>
  <si>
    <t>Organizar una feria de cierre en donde se plasmen los resultados obtenidos y las familias beneficiadas.</t>
  </si>
  <si>
    <t>IMPACTO</t>
  </si>
  <si>
    <t>1. Asegurar la sostenibilidad económica, para actuar como un agente de impulso del progreso social y la transformación de una comunidad, con el fin de elevar la calidad de vida de sus habitantes. 
2. El emprendimiento social ofrece soluciones innovadoras que abordan los desafíos comunitarios, mejora la vida de cientos de personas y contribuye a construir un mundo mejor.</t>
  </si>
  <si>
    <t>Entregar insumos a ideas de negocio e iniciativas productivas seleccionadas en componente de fortalecimiento.</t>
  </si>
  <si>
    <t>1. Contribuir, fomentar y fortalecer estas conexiones esenciales comunitarias genera un efecto multiplicador en la economía local. 
2. El cierre de las brechas de género en el mercado laboral no solo impulsa mecanismos de trabajo digno, sino que también promueve el empoderamiento de las mujeres y contribuye a la reducción de la pobreza.</t>
  </si>
  <si>
    <t>1. Una identidad única y comunitaria, con un carácter distintivo que refleje la esencia del barrio, puede ser un motor clave para el progreso. Al incrementar la salud económica de tu comunidad, al contratar a emprendedores locales para los servicios que necesitas, no solo fortaleces la economía, sino que también fomentas un sentido de pertenencia.
Es fundamental crear empleos locales donde tanto emprendedores como trabajadores residan y compren en la misma área, en lugar de tener que desplazarse a la economia central. De esta manera, se fomenta el flujo de efectivo dentro de la comunidad.
Además, cultivar el espíritu empresarial es esencial; si tu negocio es exitoso, sirves de inspiración para que otros se atrevan a dar el paso y desarrollar sus propias iniciativas. La innovación se convierte así en un sello distintivo de un emprendimiento próspero, y la competencia saludable es un motor que impulsa el mercado hacia adelante.
En este contexto, resulta sumamente beneficioso rehabilitar las comunidades y sus identidades, ya que esto genera un impacto exponencial al promover la creación de nuevos pensamientos e ideas innovadoras.</t>
  </si>
  <si>
    <t>Promover en 800 MiPymes y/o emprendimientos la transformación empresarial y/o productiva (1865).
Vincular 900 mujeres cuidadoras a estrategias de cuidado (1811).</t>
  </si>
  <si>
    <t>BENEFICIARIOS</t>
  </si>
  <si>
    <t>Divulgación</t>
  </si>
  <si>
    <t>1. Socializar y divulgar a la comunidad el proyecto Incubadoras de ideas de negocio e iniciativas productivas.
2. Fortalecer las capacidades de emprendimiento e iniciativas productivas, para superar obstáculos y deficiencias, redefinir su función como contribuyentes en la economía familiar y en la comunidad donde se desarrolló su actividad empresarial.
3. Aumentar la circulación de dinero en la localidad y crear una identidad comunitaria.</t>
  </si>
  <si>
    <t>Organización y logística entrega de INSUMOS a beneficiarios con personal de ALMACEN</t>
  </si>
  <si>
    <t>META AÑO 2024</t>
  </si>
  <si>
    <t>Mínimo 130 Beneficiarios</t>
  </si>
  <si>
    <t>Mínimo 300 Beneficiarios</t>
  </si>
  <si>
    <t>Mínimo 300 Beneficiarios     (1865-100 / 1811-200)</t>
  </si>
  <si>
    <t>Alistamiento y Socialización</t>
  </si>
  <si>
    <t>Organización, logística y evento</t>
  </si>
  <si>
    <t>Inicio del Proyecto</t>
  </si>
  <si>
    <t>Presentación pública  (Objeto del presente contrato, Cronograma de actividades a desarrollar y  fechas Proceso de inscripción y los 8 puntos de información.</t>
  </si>
  <si>
    <t>Organización y logística Inscripción (propuesta metodológica de días, horas, lugares, elementos logísticos y personal)</t>
  </si>
  <si>
    <t xml:space="preserve">Coordinación FDLSC (refrigerios) </t>
  </si>
  <si>
    <t>Presentación propuesta Marca Digital a Comité</t>
  </si>
  <si>
    <t>NOTA: EVENTO COMUNIDAD 11 DE MARZO Y JAL 12 DE MARZO</t>
  </si>
  <si>
    <t>Inscripción 8 puntos localidad san Cristóbal</t>
  </si>
  <si>
    <t>Presentación plan de trabajo y cronograma de actividades</t>
  </si>
  <si>
    <t>Presentación hojas de vida</t>
  </si>
  <si>
    <t>Aprobación hojas de vida</t>
  </si>
  <si>
    <t>Actualización información Drive y elaboración Actas del Comité</t>
  </si>
  <si>
    <t>Mesas de trabajo socialización y planeación</t>
  </si>
  <si>
    <t>Diseño y propuesta Piezas de comunicación Evento inicial Socialización</t>
  </si>
  <si>
    <t>Aprobación piezas de comunicación evento</t>
  </si>
  <si>
    <t>Campaña de invitación a la comunidad (redes sociales y redes de apoyo)</t>
  </si>
  <si>
    <t>Presentación y Aprobación formato de inscripción</t>
  </si>
  <si>
    <t>Visita reconocimiento y selección de 8 puntos inscripción (Alta, media y baja) Localidad San Cristóbal</t>
  </si>
  <si>
    <t>Graduación simbólica 300 beneficiarios</t>
  </si>
  <si>
    <t>Asesoría y acompañamiento formato idea de negocio</t>
  </si>
  <si>
    <t>Presentación diseño cartilla caracterización</t>
  </si>
  <si>
    <t>Entrega Kits, beneficiarios taller Ideas de negocios incubadoras</t>
  </si>
  <si>
    <t>EVENTO CIERRE</t>
  </si>
  <si>
    <t>Entrega base de datos final FDLSC 300 beneficiados</t>
  </si>
  <si>
    <t xml:space="preserve">Solicitud de prorroga </t>
  </si>
  <si>
    <t>Asesoría técnica Salón Comunal Córdoba</t>
  </si>
  <si>
    <t>Verificación de información del formato asesoría técnica</t>
  </si>
  <si>
    <t>Consolidación de los 300 beneficiarios del formato asesoría técnica</t>
  </si>
  <si>
    <t>Recepción base de datos FDLSC 250 beneficiarios</t>
  </si>
  <si>
    <t>Comunicación a los 250 beneficiarios, componente fortalecimiento con bonos e insumos</t>
  </si>
  <si>
    <t>Planeación y compra de maquinas e insumos</t>
  </si>
  <si>
    <t>Presentación de las maquinas e insumos al FDLSC</t>
  </si>
  <si>
    <t xml:space="preserve">Punto 1: Alcaldía
Punto 2: La Castaña
Punto 3: Bellavista
Punto 4: Veinte (20) JULIO
Punto 5:Libertadores
Punto 6: Velódromo
Punto 7: Nueva Roma
Punto 8: Moralba
Los puntos en los barrios, serán en los salones comunales </t>
  </si>
  <si>
    <t>Comunicación a grupo 4, beneficiarios</t>
  </si>
  <si>
    <t>Capacitación Grupo 4 Taller ideas de negocios</t>
  </si>
  <si>
    <t>Asesoría Grupo 4, formato ideas de negocios</t>
  </si>
  <si>
    <t>Levantamiento de información Grupo 4</t>
  </si>
  <si>
    <t>Consolidación de información 300 Formatos ideas de negocios</t>
  </si>
  <si>
    <t>Entrega diplomas de participación a los 300 beneficiarios</t>
  </si>
  <si>
    <t>Planeación y programación asesoría técnica</t>
  </si>
  <si>
    <t>Comunicación e información a los 300 beneficiarios, asesoría técnica</t>
  </si>
  <si>
    <t>Verificación y validación documentación 250 beneficiarios y trazabilidad</t>
  </si>
  <si>
    <t>Diseño Marca digital (250 beneficiarios)</t>
  </si>
  <si>
    <t>Radicación de informe y liquidación</t>
  </si>
  <si>
    <t>Coordinación del evento y logística</t>
  </si>
  <si>
    <t>Planeación y organización del evento, Evento 1. (65 Beneficiarios de la Categoria Confección)</t>
  </si>
  <si>
    <t>Planeación y organización del evento, Evento 2. (19 Beneficiarios de la Categoria Confección)</t>
  </si>
  <si>
    <t>Planeación y organización del evento, Evento 3. (Beneficiarios de la Categoria Sublimacion)</t>
  </si>
  <si>
    <t>Consolidacion informacion, entregas 1, 2, 3 y varios, junti a la validacion de benficiarios por categoria</t>
  </si>
  <si>
    <t>Planeación y organización del evento, Evento 4. (Beneficiarios de la Categoria alimentos).</t>
  </si>
  <si>
    <t>Planeación y organización del evento, Evento 5. (51 Beneficiarios Artesanias, mascotas y 18 categorias variadas)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</si>
</sst>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d\-mmm"/>
    <numFmt numFmtId="166" formatCode="[$-F800]dddd\,\ mmmm\ dd\,\ yyyy"/>
  </numFmts>
  <fonts count="19" x14ac:knownFonts="1">
    <font>
      <sz val="11"/>
      <color theme="1"/>
      <name val="Calibri"/>
      <family val="2"/>
      <scheme val="minor"/>
    </font>
    <font>
      <b/>
      <sz val="11"/>
      <color theme="1"/>
      <name val="Calibri"/>
      <family val="2"/>
      <scheme val="minor"/>
    </font>
    <font>
      <sz val="8"/>
      <name val="Calibri"/>
      <family val="2"/>
      <scheme val="minor"/>
    </font>
    <font>
      <b/>
      <sz val="11"/>
      <color theme="0"/>
      <name val="Lato"/>
      <family val="2"/>
    </font>
    <font>
      <sz val="11"/>
      <color theme="1"/>
      <name val="Lato"/>
      <family val="2"/>
    </font>
    <font>
      <b/>
      <i/>
      <u/>
      <sz val="20"/>
      <color theme="1"/>
      <name val="Lato Black"/>
      <family val="2"/>
    </font>
    <font>
      <b/>
      <sz val="11"/>
      <color theme="1"/>
      <name val="Lato"/>
      <family val="2"/>
    </font>
    <font>
      <b/>
      <sz val="18"/>
      <name val="Lato"/>
      <family val="2"/>
    </font>
    <font>
      <b/>
      <u/>
      <sz val="20"/>
      <color rgb="FF136E42"/>
      <name val="Lato Black"/>
      <family val="2"/>
    </font>
    <font>
      <b/>
      <sz val="12"/>
      <color theme="1"/>
      <name val="Lato"/>
    </font>
    <font>
      <b/>
      <sz val="16"/>
      <color theme="1"/>
      <name val="Lato"/>
    </font>
    <font>
      <b/>
      <sz val="20"/>
      <name val="Abadi"/>
      <family val="2"/>
    </font>
    <font>
      <b/>
      <sz val="14"/>
      <color theme="1"/>
      <name val="Calibri"/>
      <family val="2"/>
      <scheme val="minor"/>
    </font>
    <font>
      <sz val="14"/>
      <color theme="1"/>
      <name val="Lato"/>
    </font>
    <font>
      <b/>
      <sz val="14"/>
      <color theme="1"/>
      <name val="Lato"/>
    </font>
    <font>
      <b/>
      <sz val="11"/>
      <name val="Lato"/>
      <family val="2"/>
    </font>
    <font>
      <sz val="9"/>
      <color indexed="81"/>
      <name val="Tahoma"/>
      <family val="2"/>
    </font>
    <font>
      <b/>
      <sz val="9"/>
      <color indexed="81"/>
      <name val="Tahoma"/>
      <family val="2"/>
    </font>
    <font>
      <b/>
      <sz val="11"/>
      <color theme="1"/>
      <name val="Lato"/>
    </font>
  </fonts>
  <fills count="9">
    <fill>
      <patternFill patternType="none"/>
    </fill>
    <fill>
      <patternFill patternType="gray125"/>
    </fill>
    <fill>
      <patternFill patternType="solid">
        <fgColor rgb="FF00B0F0"/>
        <bgColor indexed="64"/>
      </patternFill>
    </fill>
    <fill>
      <patternFill patternType="solid">
        <fgColor rgb="FF112357"/>
        <bgColor indexed="64"/>
      </patternFill>
    </fill>
    <fill>
      <patternFill patternType="solid">
        <fgColor rgb="FFFF4070"/>
        <bgColor indexed="64"/>
      </patternFill>
    </fill>
    <fill>
      <patternFill patternType="solid">
        <fgColor rgb="FF136E42"/>
        <bgColor indexed="64"/>
      </patternFill>
    </fill>
    <fill>
      <patternFill patternType="solid">
        <fgColor theme="9" tint="0.39997558519241921"/>
        <bgColor indexed="64"/>
      </patternFill>
    </fill>
    <fill>
      <patternFill patternType="lightTrellis">
        <fgColor theme="9" tint="0.59996337778862885"/>
        <bgColor indexed="65"/>
      </patternFill>
    </fill>
    <fill>
      <patternFill patternType="darkTrellis">
        <fgColor theme="9"/>
      </patternFill>
    </fill>
  </fills>
  <borders count="48">
    <border>
      <left/>
      <right/>
      <top/>
      <bottom/>
      <diagonal/>
    </border>
    <border>
      <left style="thin">
        <color rgb="FFFF0000"/>
      </left>
      <right style="thin">
        <color rgb="FFFF0000"/>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style="medium">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medium">
        <color indexed="64"/>
      </right>
      <top style="dotted">
        <color indexed="64"/>
      </top>
      <bottom style="dotted">
        <color indexed="64"/>
      </bottom>
      <diagonal/>
    </border>
    <border>
      <left style="medium">
        <color indexed="64"/>
      </left>
      <right style="hair">
        <color indexed="64"/>
      </right>
      <top style="dotted">
        <color indexed="64"/>
      </top>
      <bottom style="medium">
        <color indexed="64"/>
      </bottom>
      <diagonal/>
    </border>
    <border>
      <left style="hair">
        <color indexed="64"/>
      </left>
      <right style="hair">
        <color indexed="64"/>
      </right>
      <top style="dotted">
        <color indexed="64"/>
      </top>
      <bottom style="medium">
        <color indexed="64"/>
      </bottom>
      <diagonal/>
    </border>
    <border>
      <left style="hair">
        <color indexed="64"/>
      </left>
      <right style="medium">
        <color indexed="64"/>
      </right>
      <top style="dotted">
        <color indexed="64"/>
      </top>
      <bottom style="medium">
        <color indexed="64"/>
      </bottom>
      <diagonal/>
    </border>
    <border>
      <left style="hair">
        <color indexed="64"/>
      </left>
      <right style="hair">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2">
    <xf numFmtId="0" fontId="0" fillId="0" borderId="0" xfId="0"/>
    <xf numFmtId="0" fontId="0" fillId="0" borderId="0" xfId="0" applyAlignment="1">
      <alignment vertical="center"/>
    </xf>
    <xf numFmtId="0" fontId="0" fillId="0" borderId="0" xfId="0" applyAlignment="1">
      <alignment horizontal="center" vertical="center"/>
    </xf>
    <xf numFmtId="164" fontId="0" fillId="0" borderId="0" xfId="0" applyNumberFormat="1"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164" fontId="4" fillId="0" borderId="5" xfId="0" applyNumberFormat="1" applyFont="1" applyBorder="1" applyAlignment="1">
      <alignment horizontal="center" vertical="center"/>
    </xf>
    <xf numFmtId="0" fontId="4" fillId="0" borderId="11" xfId="0" applyFont="1" applyBorder="1" applyAlignment="1">
      <alignment horizontal="center" vertical="center"/>
    </xf>
    <xf numFmtId="0" fontId="4" fillId="0" borderId="6" xfId="0" applyFont="1" applyBorder="1" applyAlignment="1">
      <alignment horizontal="center" vertical="center"/>
    </xf>
    <xf numFmtId="0" fontId="4" fillId="0" borderId="2" xfId="0" applyFont="1" applyBorder="1" applyAlignment="1">
      <alignment horizontal="center" vertical="center"/>
    </xf>
    <xf numFmtId="165" fontId="3" fillId="3" borderId="12" xfId="0" applyNumberFormat="1" applyFont="1" applyFill="1" applyBorder="1" applyAlignment="1">
      <alignment horizontal="center" vertical="center"/>
    </xf>
    <xf numFmtId="165" fontId="3" fillId="3" borderId="13" xfId="0" applyNumberFormat="1" applyFont="1" applyFill="1" applyBorder="1" applyAlignment="1">
      <alignment horizontal="center" vertical="center"/>
    </xf>
    <xf numFmtId="165" fontId="3" fillId="2" borderId="13" xfId="0" applyNumberFormat="1" applyFont="1" applyFill="1" applyBorder="1" applyAlignment="1">
      <alignment horizontal="center" vertical="center"/>
    </xf>
    <xf numFmtId="165" fontId="3" fillId="3" borderId="14" xfId="0" applyNumberFormat="1" applyFont="1" applyFill="1" applyBorder="1" applyAlignment="1">
      <alignment horizontal="center" vertical="center"/>
    </xf>
    <xf numFmtId="0" fontId="5" fillId="0" borderId="0" xfId="0" applyFont="1" applyAlignment="1">
      <alignment vertical="center"/>
    </xf>
    <xf numFmtId="165" fontId="3" fillId="4" borderId="13" xfId="0" applyNumberFormat="1" applyFont="1" applyFill="1" applyBorder="1" applyAlignment="1">
      <alignment horizontal="center" vertical="center"/>
    </xf>
    <xf numFmtId="0" fontId="4" fillId="0" borderId="15" xfId="0" applyFont="1" applyBorder="1" applyAlignment="1">
      <alignment vertical="center"/>
    </xf>
    <xf numFmtId="0" fontId="4" fillId="0" borderId="16" xfId="0" applyFont="1" applyBorder="1" applyAlignment="1">
      <alignment vertical="center"/>
    </xf>
    <xf numFmtId="0" fontId="4" fillId="0" borderId="1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vertical="center"/>
    </xf>
    <xf numFmtId="0" fontId="4" fillId="0" borderId="21"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14" fontId="0" fillId="0" borderId="1" xfId="0" applyNumberFormat="1" applyBorder="1" applyAlignment="1">
      <alignment horizontal="center" vertical="center"/>
    </xf>
    <xf numFmtId="0" fontId="8" fillId="0" borderId="0" xfId="0" applyFont="1" applyAlignment="1">
      <alignment vertical="center"/>
    </xf>
    <xf numFmtId="165" fontId="3" fillId="3" borderId="25" xfId="0" applyNumberFormat="1" applyFont="1" applyFill="1" applyBorder="1" applyAlignment="1">
      <alignment horizontal="center" vertical="center"/>
    </xf>
    <xf numFmtId="165" fontId="3" fillId="3" borderId="24" xfId="0" applyNumberFormat="1" applyFont="1" applyFill="1" applyBorder="1" applyAlignment="1">
      <alignment horizontal="center" vertical="center"/>
    </xf>
    <xf numFmtId="165" fontId="3" fillId="4" borderId="24" xfId="0" applyNumberFormat="1" applyFont="1" applyFill="1" applyBorder="1" applyAlignment="1">
      <alignment horizontal="center" vertical="center"/>
    </xf>
    <xf numFmtId="165" fontId="3" fillId="2" borderId="24" xfId="0" applyNumberFormat="1" applyFont="1" applyFill="1" applyBorder="1" applyAlignment="1">
      <alignment horizontal="center" vertical="center"/>
    </xf>
    <xf numFmtId="165" fontId="3" fillId="3" borderId="26" xfId="0" applyNumberFormat="1" applyFont="1" applyFill="1" applyBorder="1" applyAlignment="1">
      <alignment horizontal="center" vertical="center"/>
    </xf>
    <xf numFmtId="0" fontId="0" fillId="7" borderId="16" xfId="0" applyFill="1" applyBorder="1" applyAlignment="1">
      <alignment vertical="center"/>
    </xf>
    <xf numFmtId="0" fontId="0" fillId="8" borderId="24" xfId="0" applyFill="1" applyBorder="1" applyAlignment="1">
      <alignment vertical="center"/>
    </xf>
    <xf numFmtId="0" fontId="10" fillId="6" borderId="3"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4" fillId="0" borderId="42" xfId="0" applyFont="1" applyBorder="1" applyAlignment="1">
      <alignment vertical="center"/>
    </xf>
    <xf numFmtId="164" fontId="4" fillId="0" borderId="2" xfId="0" applyNumberFormat="1" applyFont="1" applyBorder="1" applyAlignment="1">
      <alignment horizontal="center" vertical="center"/>
    </xf>
    <xf numFmtId="0" fontId="4" fillId="0" borderId="43" xfId="0" applyFont="1" applyBorder="1" applyAlignment="1">
      <alignment vertical="center"/>
    </xf>
    <xf numFmtId="0" fontId="13" fillId="0" borderId="3" xfId="0" applyFont="1" applyBorder="1" applyAlignment="1">
      <alignment horizontal="left" vertical="center" wrapText="1"/>
    </xf>
    <xf numFmtId="0" fontId="13" fillId="0" borderId="2" xfId="0" applyFont="1" applyBorder="1" applyAlignment="1">
      <alignment horizontal="left" vertical="center" wrapText="1"/>
    </xf>
    <xf numFmtId="0" fontId="13" fillId="0" borderId="2" xfId="0" applyFont="1" applyBorder="1" applyAlignment="1">
      <alignment horizontal="center" vertical="center" wrapText="1"/>
    </xf>
    <xf numFmtId="0" fontId="13" fillId="0" borderId="4" xfId="0" applyFont="1" applyBorder="1" applyAlignment="1">
      <alignment horizontal="left" vertical="center" wrapText="1"/>
    </xf>
    <xf numFmtId="0" fontId="13" fillId="0" borderId="2" xfId="0" applyFont="1" applyBorder="1" applyAlignment="1">
      <alignment horizontal="justify" vertical="justify" wrapText="1"/>
    </xf>
    <xf numFmtId="0" fontId="4" fillId="0" borderId="2" xfId="0" applyFont="1" applyBorder="1" applyAlignment="1">
      <alignment horizontal="left" vertical="center" wrapText="1"/>
    </xf>
    <xf numFmtId="164" fontId="15" fillId="6" borderId="7" xfId="0" applyNumberFormat="1" applyFont="1" applyFill="1" applyBorder="1" applyAlignment="1">
      <alignment horizontal="center" vertical="center"/>
    </xf>
    <xf numFmtId="164" fontId="15" fillId="6" borderId="8" xfId="0" applyNumberFormat="1" applyFont="1" applyFill="1" applyBorder="1" applyAlignment="1">
      <alignment horizontal="center" vertical="center"/>
    </xf>
    <xf numFmtId="164" fontId="15" fillId="6" borderId="8" xfId="0" applyNumberFormat="1" applyFont="1" applyFill="1" applyBorder="1" applyAlignment="1">
      <alignment horizontal="center" vertical="center" wrapText="1"/>
    </xf>
    <xf numFmtId="0" fontId="15" fillId="6" borderId="10" xfId="0" applyFont="1" applyFill="1" applyBorder="1" applyAlignment="1">
      <alignment horizontal="center" vertical="center" wrapText="1"/>
    </xf>
    <xf numFmtId="0" fontId="15" fillId="6" borderId="9" xfId="0" applyFont="1" applyFill="1" applyBorder="1" applyAlignment="1">
      <alignment horizontal="center" vertical="center" wrapText="1"/>
    </xf>
    <xf numFmtId="166" fontId="7" fillId="6" borderId="0" xfId="0" applyNumberFormat="1" applyFont="1" applyFill="1" applyAlignment="1">
      <alignment horizontal="center" vertical="center"/>
    </xf>
    <xf numFmtId="166" fontId="1" fillId="6" borderId="0" xfId="0" applyNumberFormat="1" applyFont="1" applyFill="1" applyAlignment="1">
      <alignment vertical="center"/>
    </xf>
    <xf numFmtId="0" fontId="18" fillId="0" borderId="2" xfId="0" applyFont="1" applyBorder="1" applyAlignment="1">
      <alignment horizontal="left" vertical="center" wrapText="1"/>
    </xf>
    <xf numFmtId="0" fontId="0" fillId="0" borderId="2" xfId="0" applyBorder="1" applyAlignment="1">
      <alignment vertical="center"/>
    </xf>
    <xf numFmtId="0" fontId="12" fillId="0" borderId="2" xfId="0" applyFont="1" applyBorder="1" applyAlignment="1">
      <alignment vertical="top"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0" fillId="6" borderId="41" xfId="0" applyFont="1" applyFill="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9" fontId="0" fillId="0" borderId="27" xfId="0" applyNumberFormat="1" applyBorder="1" applyAlignment="1">
      <alignment horizontal="center"/>
    </xf>
    <xf numFmtId="0" fontId="0" fillId="0" borderId="29"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11" fillId="6" borderId="0" xfId="0" applyFont="1" applyFill="1" applyAlignment="1">
      <alignment horizontal="center" vertical="center" wrapText="1"/>
    </xf>
    <xf numFmtId="164" fontId="15" fillId="6" borderId="27" xfId="0" applyNumberFormat="1" applyFont="1" applyFill="1" applyBorder="1" applyAlignment="1">
      <alignment horizontal="center" vertical="center"/>
    </xf>
    <xf numFmtId="164" fontId="15" fillId="6" borderId="28" xfId="0" applyNumberFormat="1" applyFont="1" applyFill="1" applyBorder="1" applyAlignment="1">
      <alignment horizontal="center" vertical="center"/>
    </xf>
    <xf numFmtId="164" fontId="15" fillId="6" borderId="29" xfId="0" applyNumberFormat="1" applyFont="1" applyFill="1" applyBorder="1" applyAlignment="1">
      <alignment horizontal="center" vertical="center"/>
    </xf>
    <xf numFmtId="0" fontId="9" fillId="0" borderId="32" xfId="0" applyFont="1" applyBorder="1" applyAlignment="1">
      <alignment horizontal="center" vertical="center"/>
    </xf>
    <xf numFmtId="0" fontId="9" fillId="0" borderId="34" xfId="0" applyFont="1" applyBorder="1" applyAlignment="1">
      <alignment horizontal="center" vertical="center"/>
    </xf>
    <xf numFmtId="164" fontId="3" fillId="5" borderId="32" xfId="0" applyNumberFormat="1" applyFont="1" applyFill="1" applyBorder="1" applyAlignment="1">
      <alignment horizontal="center" vertical="center"/>
    </xf>
    <xf numFmtId="164" fontId="3" fillId="5" borderId="33" xfId="0" applyNumberFormat="1" applyFont="1" applyFill="1" applyBorder="1" applyAlignment="1">
      <alignment horizontal="center" vertical="center"/>
    </xf>
    <xf numFmtId="164" fontId="3" fillId="5" borderId="44" xfId="0" applyNumberFormat="1" applyFont="1" applyFill="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45" xfId="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cellXfs>
  <cellStyles count="1">
    <cellStyle name="Normal" xfId="0" builtinId="0"/>
  </cellStyles>
  <dxfs count="12">
    <dxf>
      <fill>
        <patternFill patternType="lightTrellis">
          <fgColor theme="8" tint="-0.24994659260841701"/>
        </patternFill>
      </fill>
    </dxf>
    <dxf>
      <fill>
        <patternFill patternType="darkTrellis">
          <fgColor theme="8" tint="-0.499984740745262"/>
        </patternFill>
      </fill>
    </dxf>
    <dxf>
      <fill>
        <patternFill patternType="lightTrellis">
          <fgColor theme="8" tint="-0.24994659260841701"/>
        </patternFill>
      </fill>
    </dxf>
    <dxf>
      <fill>
        <patternFill patternType="darkTrellis">
          <fgColor theme="8" tint="-0.499984740745262"/>
        </patternFill>
      </fill>
    </dxf>
    <dxf>
      <fill>
        <patternFill patternType="lightTrellis">
          <fgColor theme="8" tint="-0.24994659260841701"/>
        </patternFill>
      </fill>
    </dxf>
    <dxf>
      <fill>
        <patternFill patternType="darkTrellis">
          <fgColor theme="8" tint="-0.499984740745262"/>
        </patternFill>
      </fill>
    </dxf>
    <dxf>
      <fill>
        <patternFill patternType="lightTrellis">
          <fgColor theme="8" tint="-0.24994659260841701"/>
        </patternFill>
      </fill>
    </dxf>
    <dxf>
      <fill>
        <patternFill patternType="darkTrellis">
          <fgColor theme="8" tint="-0.499984740745262"/>
        </patternFill>
      </fill>
    </dxf>
    <dxf>
      <border>
        <left style="thin">
          <color rgb="FFFF0000"/>
        </left>
        <right style="thin">
          <color rgb="FFFF0000"/>
        </right>
        <vertical/>
        <horizontal/>
      </border>
    </dxf>
    <dxf>
      <fill>
        <patternFill patternType="lightTrellis">
          <fgColor theme="8" tint="-0.24994659260841701"/>
        </patternFill>
      </fill>
    </dxf>
    <dxf>
      <fill>
        <patternFill patternType="darkTrellis">
          <fgColor theme="8" tint="-0.499984740745262"/>
        </patternFill>
      </fill>
    </dxf>
    <dxf>
      <font>
        <b/>
        <i val="0"/>
        <color theme="0"/>
      </font>
      <fill>
        <patternFill>
          <bgColor rgb="FFFFC000"/>
        </patternFill>
      </fill>
    </dxf>
  </dxfs>
  <tableStyles count="1" defaultTableStyle="TableStyleMedium2" defaultPivotStyle="PivotStyleLight16">
    <tableStyle name="Invisible" pivot="0" table="0" count="0" xr9:uid="{00000000-0011-0000-FFFF-FFFF00000000}"/>
  </tableStyles>
  <colors>
    <mruColors>
      <color rgb="FF136E42"/>
      <color rgb="FFFF4070"/>
      <color rgb="FF1123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755650</xdr:colOff>
      <xdr:row>0</xdr:row>
      <xdr:rowOff>1</xdr:rowOff>
    </xdr:from>
    <xdr:to>
      <xdr:col>14</xdr:col>
      <xdr:colOff>742950</xdr:colOff>
      <xdr:row>11</xdr:row>
      <xdr:rowOff>165101</xdr:rowOff>
    </xdr:to>
    <xdr:pic>
      <xdr:nvPicPr>
        <xdr:cNvPr id="10" name="Imagen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650" y="1"/>
          <a:ext cx="10655300" cy="219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13"/>
  <sheetViews>
    <sheetView workbookViewId="0">
      <selection activeCell="C2" sqref="C2:C13"/>
    </sheetView>
  </sheetViews>
  <sheetFormatPr baseColWidth="10" defaultRowHeight="14.4" x14ac:dyDescent="0.3"/>
  <sheetData>
    <row r="2" spans="2:3" x14ac:dyDescent="0.3">
      <c r="B2" t="s">
        <v>1</v>
      </c>
      <c r="C2">
        <v>1</v>
      </c>
    </row>
    <row r="3" spans="2:3" x14ac:dyDescent="0.3">
      <c r="B3" t="s">
        <v>3</v>
      </c>
      <c r="C3">
        <v>2</v>
      </c>
    </row>
    <row r="4" spans="2:3" x14ac:dyDescent="0.3">
      <c r="B4" t="s">
        <v>4</v>
      </c>
      <c r="C4">
        <v>3</v>
      </c>
    </row>
    <row r="5" spans="2:3" x14ac:dyDescent="0.3">
      <c r="B5" t="s">
        <v>2</v>
      </c>
      <c r="C5">
        <v>4</v>
      </c>
    </row>
    <row r="6" spans="2:3" x14ac:dyDescent="0.3">
      <c r="B6" t="s">
        <v>5</v>
      </c>
      <c r="C6">
        <v>5</v>
      </c>
    </row>
    <row r="7" spans="2:3" x14ac:dyDescent="0.3">
      <c r="B7" t="s">
        <v>6</v>
      </c>
      <c r="C7">
        <v>6</v>
      </c>
    </row>
    <row r="8" spans="2:3" x14ac:dyDescent="0.3">
      <c r="B8" t="s">
        <v>7</v>
      </c>
      <c r="C8">
        <v>7</v>
      </c>
    </row>
    <row r="9" spans="2:3" x14ac:dyDescent="0.3">
      <c r="B9" t="s">
        <v>8</v>
      </c>
      <c r="C9">
        <v>8</v>
      </c>
    </row>
    <row r="10" spans="2:3" x14ac:dyDescent="0.3">
      <c r="B10" t="s">
        <v>9</v>
      </c>
      <c r="C10">
        <v>9</v>
      </c>
    </row>
    <row r="11" spans="2:3" x14ac:dyDescent="0.3">
      <c r="B11" t="s">
        <v>10</v>
      </c>
      <c r="C11">
        <v>10</v>
      </c>
    </row>
    <row r="12" spans="2:3" x14ac:dyDescent="0.3">
      <c r="B12" t="s">
        <v>11</v>
      </c>
      <c r="C12">
        <v>11</v>
      </c>
    </row>
    <row r="13" spans="2:3" x14ac:dyDescent="0.3">
      <c r="B13" t="s">
        <v>12</v>
      </c>
      <c r="C13">
        <v>12</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
  <sheetViews>
    <sheetView zoomScale="60" zoomScaleNormal="60" workbookViewId="0">
      <selection activeCell="A4" sqref="A4"/>
    </sheetView>
  </sheetViews>
  <sheetFormatPr baseColWidth="10" defaultRowHeight="14.4" x14ac:dyDescent="0.3"/>
  <cols>
    <col min="1" max="1" width="43.77734375" customWidth="1"/>
    <col min="2" max="2" width="84.21875" customWidth="1"/>
    <col min="3" max="3" width="23.88671875" customWidth="1"/>
    <col min="4" max="4" width="18.21875" customWidth="1"/>
  </cols>
  <sheetData>
    <row r="1" spans="1:4" ht="25.2" x14ac:dyDescent="0.3">
      <c r="A1" s="57" t="s">
        <v>63</v>
      </c>
      <c r="B1" s="58"/>
      <c r="C1" s="58"/>
      <c r="D1" s="59"/>
    </row>
    <row r="2" spans="1:4" ht="52.05" customHeight="1" x14ac:dyDescent="0.3">
      <c r="A2" s="60" t="s">
        <v>62</v>
      </c>
      <c r="B2" s="61"/>
      <c r="C2" s="61"/>
      <c r="D2" s="61"/>
    </row>
    <row r="3" spans="1:4" ht="50.4" x14ac:dyDescent="0.3">
      <c r="A3" s="36" t="s">
        <v>64</v>
      </c>
      <c r="B3" s="37" t="s">
        <v>68</v>
      </c>
      <c r="C3" s="37" t="s">
        <v>74</v>
      </c>
      <c r="D3" s="37" t="s">
        <v>78</v>
      </c>
    </row>
    <row r="4" spans="1:4" ht="177.6" x14ac:dyDescent="0.3">
      <c r="A4" s="41" t="s">
        <v>66</v>
      </c>
      <c r="B4" s="42" t="s">
        <v>76</v>
      </c>
      <c r="C4" s="43" t="s">
        <v>81</v>
      </c>
      <c r="D4" s="56" t="s">
        <v>73</v>
      </c>
    </row>
    <row r="5" spans="1:4" ht="121.5" customHeight="1" x14ac:dyDescent="0.3">
      <c r="A5" s="41" t="s">
        <v>65</v>
      </c>
      <c r="B5" s="42" t="s">
        <v>69</v>
      </c>
      <c r="C5" s="43" t="s">
        <v>80</v>
      </c>
      <c r="D5" s="56"/>
    </row>
    <row r="6" spans="1:4" ht="127.05" customHeight="1" x14ac:dyDescent="0.3">
      <c r="A6" s="41" t="s">
        <v>70</v>
      </c>
      <c r="B6" s="42" t="s">
        <v>71</v>
      </c>
      <c r="C6" s="43" t="s">
        <v>79</v>
      </c>
      <c r="D6" s="56"/>
    </row>
    <row r="7" spans="1:4" ht="409.5" customHeight="1" thickBot="1" x14ac:dyDescent="0.35">
      <c r="A7" s="44" t="s">
        <v>67</v>
      </c>
      <c r="B7" s="45" t="s">
        <v>72</v>
      </c>
      <c r="C7" s="43" t="s">
        <v>79</v>
      </c>
      <c r="D7" s="56"/>
    </row>
  </sheetData>
  <mergeCells count="3">
    <mergeCell ref="D4:D7"/>
    <mergeCell ref="A1:D1"/>
    <mergeCell ref="A2:D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E12:O14"/>
  <sheetViews>
    <sheetView topLeftCell="B1" workbookViewId="0">
      <selection activeCell="I22" sqref="I22"/>
    </sheetView>
  </sheetViews>
  <sheetFormatPr baseColWidth="10" defaultRowHeight="14.4" x14ac:dyDescent="0.3"/>
  <sheetData>
    <row r="12" spans="5:15" ht="15" thickBot="1" x14ac:dyDescent="0.35"/>
    <row r="13" spans="5:15" x14ac:dyDescent="0.3">
      <c r="E13" s="62">
        <v>0.3</v>
      </c>
      <c r="F13" s="63"/>
      <c r="K13" s="62">
        <v>0.4</v>
      </c>
      <c r="L13" s="63"/>
      <c r="N13" s="62">
        <v>0.3</v>
      </c>
      <c r="O13" s="63"/>
    </row>
    <row r="14" spans="5:15" ht="15" thickBot="1" x14ac:dyDescent="0.35">
      <c r="E14" s="64"/>
      <c r="F14" s="65"/>
      <c r="K14" s="64"/>
      <c r="L14" s="65"/>
      <c r="N14" s="64"/>
      <c r="O14" s="65"/>
    </row>
  </sheetData>
  <mergeCells count="3">
    <mergeCell ref="E13:F14"/>
    <mergeCell ref="K13:L14"/>
    <mergeCell ref="N13:O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K96"/>
  <sheetViews>
    <sheetView showGridLines="0" tabSelected="1" zoomScale="60" zoomScaleNormal="60" workbookViewId="0">
      <pane ySplit="8" topLeftCell="A86" activePane="bottomLeft" state="frozen"/>
      <selection activeCell="A8" sqref="A8"/>
      <selection pane="bottomLeft" activeCell="AV93" sqref="AV93"/>
    </sheetView>
  </sheetViews>
  <sheetFormatPr baseColWidth="10" defaultColWidth="20.44140625" defaultRowHeight="24.9" customHeight="1" x14ac:dyDescent="0.3"/>
  <cols>
    <col min="1" max="1" width="2.77734375" style="1" customWidth="1"/>
    <col min="2" max="2" width="47.21875" style="1" customWidth="1"/>
    <col min="3" max="3" width="28.21875" style="1" customWidth="1"/>
    <col min="4" max="4" width="12.77734375" style="2" customWidth="1"/>
    <col min="5" max="5" width="14.33203125" style="2" customWidth="1"/>
    <col min="6" max="6" width="12.5546875" style="2" customWidth="1"/>
    <col min="7" max="7" width="17.88671875" style="2" customWidth="1"/>
    <col min="8" max="45" width="8.5546875" style="1" hidden="1" customWidth="1"/>
    <col min="46" max="129" width="8.5546875" style="1" customWidth="1"/>
    <col min="130" max="16384" width="20.44140625" style="1"/>
  </cols>
  <sheetData>
    <row r="1" spans="1:219" ht="12.6" customHeight="1" x14ac:dyDescent="0.3"/>
    <row r="2" spans="1:219" ht="70.95" customHeight="1" x14ac:dyDescent="0.3">
      <c r="B2" s="68" t="s">
        <v>25</v>
      </c>
      <c r="C2" s="68"/>
      <c r="D2" s="68"/>
      <c r="E2" s="68"/>
      <c r="F2" s="68"/>
      <c r="G2" s="68"/>
    </row>
    <row r="3" spans="1:219" ht="24.9" hidden="1" customHeight="1" x14ac:dyDescent="0.3">
      <c r="A3" s="14"/>
      <c r="B3" s="28"/>
      <c r="D3" s="34"/>
      <c r="E3" s="25" t="s">
        <v>18</v>
      </c>
      <c r="F3" s="5"/>
    </row>
    <row r="4" spans="1:219" ht="24.9" hidden="1" customHeight="1" x14ac:dyDescent="0.3">
      <c r="D4" s="35"/>
      <c r="E4" s="25" t="s">
        <v>19</v>
      </c>
      <c r="F4" s="5"/>
    </row>
    <row r="5" spans="1:219" ht="24.9" hidden="1" customHeight="1" x14ac:dyDescent="0.3">
      <c r="D5" s="27">
        <v>45693</v>
      </c>
      <c r="E5" s="26" t="s">
        <v>20</v>
      </c>
    </row>
    <row r="6" spans="1:219" ht="24.9" customHeight="1" thickBot="1" x14ac:dyDescent="0.35">
      <c r="B6" s="52" t="s">
        <v>3</v>
      </c>
      <c r="C6" s="53">
        <v>45693</v>
      </c>
      <c r="D6" s="1"/>
      <c r="E6" s="4"/>
      <c r="F6" s="4"/>
      <c r="G6" s="4"/>
    </row>
    <row r="7" spans="1:219" ht="24.75" customHeight="1" thickBot="1" x14ac:dyDescent="0.35">
      <c r="H7" s="10" t="str">
        <f>TEXT(H8,"ddd")</f>
        <v>sáb</v>
      </c>
      <c r="I7" s="11" t="str">
        <f t="shared" ref="I7:AL7" si="0">TEXT(I8,"ddd")</f>
        <v>dom</v>
      </c>
      <c r="J7" s="11" t="str">
        <f t="shared" si="0"/>
        <v>lun</v>
      </c>
      <c r="K7" s="15" t="str">
        <f t="shared" si="0"/>
        <v>mar</v>
      </c>
      <c r="L7" s="15" t="str">
        <f t="shared" si="0"/>
        <v>mié</v>
      </c>
      <c r="M7" s="11" t="str">
        <f t="shared" si="0"/>
        <v>jue</v>
      </c>
      <c r="N7" s="11" t="str">
        <f t="shared" si="0"/>
        <v>vie</v>
      </c>
      <c r="O7" s="11" t="str">
        <f t="shared" si="0"/>
        <v>sáb</v>
      </c>
      <c r="P7" s="11" t="str">
        <f t="shared" si="0"/>
        <v>dom</v>
      </c>
      <c r="Q7" s="11" t="str">
        <f t="shared" si="0"/>
        <v>lun</v>
      </c>
      <c r="R7" s="12" t="str">
        <f t="shared" si="0"/>
        <v>mar</v>
      </c>
      <c r="S7" s="12" t="str">
        <f t="shared" si="0"/>
        <v>mié</v>
      </c>
      <c r="T7" s="11" t="str">
        <f t="shared" si="0"/>
        <v>jue</v>
      </c>
      <c r="U7" s="11" t="str">
        <f t="shared" si="0"/>
        <v>vie</v>
      </c>
      <c r="V7" s="11" t="str">
        <f t="shared" si="0"/>
        <v>sáb</v>
      </c>
      <c r="W7" s="11" t="str">
        <f t="shared" si="0"/>
        <v>dom</v>
      </c>
      <c r="X7" s="11" t="str">
        <f t="shared" si="0"/>
        <v>lun</v>
      </c>
      <c r="Y7" s="12" t="str">
        <f t="shared" si="0"/>
        <v>mar</v>
      </c>
      <c r="Z7" s="12" t="str">
        <f t="shared" si="0"/>
        <v>mié</v>
      </c>
      <c r="AA7" s="11" t="str">
        <f t="shared" si="0"/>
        <v>jue</v>
      </c>
      <c r="AB7" s="11" t="str">
        <f t="shared" si="0"/>
        <v>vie</v>
      </c>
      <c r="AC7" s="11" t="str">
        <f t="shared" si="0"/>
        <v>sáb</v>
      </c>
      <c r="AD7" s="11" t="str">
        <f t="shared" si="0"/>
        <v>dom</v>
      </c>
      <c r="AE7" s="11" t="str">
        <f t="shared" si="0"/>
        <v>lun</v>
      </c>
      <c r="AF7" s="12" t="str">
        <f t="shared" si="0"/>
        <v>mar</v>
      </c>
      <c r="AG7" s="12" t="str">
        <f t="shared" si="0"/>
        <v>mié</v>
      </c>
      <c r="AH7" s="11" t="str">
        <f t="shared" si="0"/>
        <v>jue</v>
      </c>
      <c r="AI7" s="11" t="str">
        <f t="shared" si="0"/>
        <v>vie</v>
      </c>
      <c r="AJ7" s="11" t="str">
        <f t="shared" si="0"/>
        <v>sáb</v>
      </c>
      <c r="AK7" s="11" t="str">
        <f t="shared" si="0"/>
        <v>dom</v>
      </c>
      <c r="AL7" s="11" t="str">
        <f t="shared" si="0"/>
        <v>lun</v>
      </c>
      <c r="AM7" s="12" t="str">
        <f t="shared" ref="AM7" si="1">TEXT(AM8,"ddd")</f>
        <v>mar</v>
      </c>
      <c r="AN7" s="12" t="str">
        <f t="shared" ref="AN7" si="2">TEXT(AN8,"ddd")</f>
        <v>mié</v>
      </c>
      <c r="AO7" s="11" t="str">
        <f t="shared" ref="AO7" si="3">TEXT(AO8,"ddd")</f>
        <v>jue</v>
      </c>
      <c r="AP7" s="11" t="str">
        <f t="shared" ref="AP7" si="4">TEXT(AP8,"ddd")</f>
        <v>vie</v>
      </c>
      <c r="AQ7" s="11" t="str">
        <f t="shared" ref="AQ7" si="5">TEXT(AQ8,"ddd")</f>
        <v>sáb</v>
      </c>
      <c r="AR7" s="11" t="str">
        <f t="shared" ref="AR7" si="6">TEXT(AR8,"ddd")</f>
        <v>dom</v>
      </c>
      <c r="AS7" s="11" t="str">
        <f t="shared" ref="AS7" si="7">TEXT(AS8,"ddd")</f>
        <v>lun</v>
      </c>
      <c r="AT7" s="12" t="str">
        <f t="shared" ref="AT7" si="8">TEXT(AT8,"ddd")</f>
        <v>mar</v>
      </c>
      <c r="AU7" s="12" t="str">
        <f t="shared" ref="AU7" si="9">TEXT(AU8,"ddd")</f>
        <v>mié</v>
      </c>
      <c r="AV7" s="11" t="str">
        <f t="shared" ref="AV7" si="10">TEXT(AV8,"ddd")</f>
        <v>jue</v>
      </c>
      <c r="AW7" s="11" t="str">
        <f t="shared" ref="AW7" si="11">TEXT(AW8,"ddd")</f>
        <v>vie</v>
      </c>
      <c r="AX7" s="11" t="str">
        <f t="shared" ref="AX7" si="12">TEXT(AX8,"ddd")</f>
        <v>sáb</v>
      </c>
      <c r="AY7" s="11" t="str">
        <f t="shared" ref="AY7" si="13">TEXT(AY8,"ddd")</f>
        <v>dom</v>
      </c>
      <c r="AZ7" s="11" t="str">
        <f t="shared" ref="AZ7" si="14">TEXT(AZ8,"ddd")</f>
        <v>lun</v>
      </c>
      <c r="BA7" s="12" t="str">
        <f t="shared" ref="BA7" si="15">TEXT(BA8,"ddd")</f>
        <v>mar</v>
      </c>
      <c r="BB7" s="12" t="str">
        <f t="shared" ref="BB7" si="16">TEXT(BB8,"ddd")</f>
        <v>mié</v>
      </c>
      <c r="BC7" s="11" t="str">
        <f t="shared" ref="BC7" si="17">TEXT(BC8,"ddd")</f>
        <v>jue</v>
      </c>
      <c r="BD7" s="11" t="str">
        <f t="shared" ref="BD7" si="18">TEXT(BD8,"ddd")</f>
        <v>vie</v>
      </c>
      <c r="BE7" s="11" t="str">
        <f t="shared" ref="BE7" si="19">TEXT(BE8,"ddd")</f>
        <v>sáb</v>
      </c>
      <c r="BF7" s="11" t="str">
        <f t="shared" ref="BF7" si="20">TEXT(BF8,"ddd")</f>
        <v>dom</v>
      </c>
      <c r="BG7" s="11" t="str">
        <f t="shared" ref="BG7" si="21">TEXT(BG8,"ddd")</f>
        <v>lun</v>
      </c>
      <c r="BH7" s="12" t="str">
        <f t="shared" ref="BH7" si="22">TEXT(BH8,"ddd")</f>
        <v>mar</v>
      </c>
      <c r="BI7" s="12" t="str">
        <f t="shared" ref="BI7" si="23">TEXT(BI8,"ddd")</f>
        <v>mié</v>
      </c>
      <c r="BJ7" s="11" t="str">
        <f t="shared" ref="BJ7" si="24">TEXT(BJ8,"ddd")</f>
        <v>jue</v>
      </c>
      <c r="BK7" s="11" t="str">
        <f t="shared" ref="BK7" si="25">TEXT(BK8,"ddd")</f>
        <v>vie</v>
      </c>
      <c r="BL7" s="11" t="str">
        <f t="shared" ref="BL7" si="26">TEXT(BL8,"ddd")</f>
        <v>sáb</v>
      </c>
      <c r="BM7" s="11" t="str">
        <f t="shared" ref="BM7" si="27">TEXT(BM8,"ddd")</f>
        <v>dom</v>
      </c>
      <c r="BN7" s="11" t="str">
        <f t="shared" ref="BN7" si="28">TEXT(BN8,"ddd")</f>
        <v>lun</v>
      </c>
      <c r="BO7" s="12" t="str">
        <f t="shared" ref="BO7" si="29">TEXT(BO8,"ddd")</f>
        <v>mar</v>
      </c>
      <c r="BP7" s="12" t="str">
        <f t="shared" ref="BP7" si="30">TEXT(BP8,"ddd")</f>
        <v>mié</v>
      </c>
      <c r="BQ7" s="11" t="str">
        <f t="shared" ref="BQ7" si="31">TEXT(BQ8,"ddd")</f>
        <v>jue</v>
      </c>
      <c r="BR7" s="11" t="str">
        <f t="shared" ref="BR7" si="32">TEXT(BR8,"ddd")</f>
        <v>vie</v>
      </c>
      <c r="BS7" s="11" t="str">
        <f t="shared" ref="BS7" si="33">TEXT(BS8,"ddd")</f>
        <v>sáb</v>
      </c>
      <c r="BT7" s="11" t="str">
        <f t="shared" ref="BT7" si="34">TEXT(BT8,"ddd")</f>
        <v>dom</v>
      </c>
      <c r="BU7" s="11" t="str">
        <f t="shared" ref="BU7" si="35">TEXT(BU8,"ddd")</f>
        <v>lun</v>
      </c>
      <c r="BV7" s="12" t="str">
        <f t="shared" ref="BV7" si="36">TEXT(BV8,"ddd")</f>
        <v>mar</v>
      </c>
      <c r="BW7" s="12" t="str">
        <f t="shared" ref="BW7" si="37">TEXT(BW8,"ddd")</f>
        <v>mié</v>
      </c>
      <c r="BX7" s="11" t="str">
        <f t="shared" ref="BX7" si="38">TEXT(BX8,"ddd")</f>
        <v>jue</v>
      </c>
      <c r="BY7" s="11" t="str">
        <f t="shared" ref="BY7" si="39">TEXT(BY8,"ddd")</f>
        <v>vie</v>
      </c>
      <c r="BZ7" s="11" t="str">
        <f t="shared" ref="BZ7" si="40">TEXT(BZ8,"ddd")</f>
        <v>sáb</v>
      </c>
      <c r="CA7" s="11" t="str">
        <f t="shared" ref="CA7" si="41">TEXT(CA8,"ddd")</f>
        <v>dom</v>
      </c>
      <c r="CB7" s="11" t="str">
        <f t="shared" ref="CB7" si="42">TEXT(CB8,"ddd")</f>
        <v>lun</v>
      </c>
      <c r="CC7" s="12" t="str">
        <f t="shared" ref="CC7" si="43">TEXT(CC8,"ddd")</f>
        <v>mar</v>
      </c>
      <c r="CD7" s="12" t="str">
        <f t="shared" ref="CD7" si="44">TEXT(CD8,"ddd")</f>
        <v>mié</v>
      </c>
      <c r="CE7" s="11" t="str">
        <f t="shared" ref="CE7" si="45">TEXT(CE8,"ddd")</f>
        <v>jue</v>
      </c>
      <c r="CF7" s="11" t="str">
        <f t="shared" ref="CF7" si="46">TEXT(CF8,"ddd")</f>
        <v>vie</v>
      </c>
      <c r="CG7" s="11" t="str">
        <f t="shared" ref="CG7" si="47">TEXT(CG8,"ddd")</f>
        <v>sáb</v>
      </c>
      <c r="CH7" s="11" t="str">
        <f t="shared" ref="CH7" si="48">TEXT(CH8,"ddd")</f>
        <v>dom</v>
      </c>
      <c r="CI7" s="11" t="str">
        <f t="shared" ref="CI7" si="49">TEXT(CI8,"ddd")</f>
        <v>lun</v>
      </c>
      <c r="CJ7" s="12" t="str">
        <f t="shared" ref="CJ7" si="50">TEXT(CJ8,"ddd")</f>
        <v>mar</v>
      </c>
      <c r="CK7" s="12" t="str">
        <f t="shared" ref="CK7" si="51">TEXT(CK8,"ddd")</f>
        <v>mié</v>
      </c>
      <c r="CL7" s="11" t="str">
        <f t="shared" ref="CL7" si="52">TEXT(CL8,"ddd")</f>
        <v>jue</v>
      </c>
      <c r="CM7" s="11" t="str">
        <f t="shared" ref="CM7" si="53">TEXT(CM8,"ddd")</f>
        <v>vie</v>
      </c>
      <c r="CN7" s="11" t="str">
        <f t="shared" ref="CN7" si="54">TEXT(CN8,"ddd")</f>
        <v>sáb</v>
      </c>
      <c r="CO7" s="11" t="str">
        <f t="shared" ref="CO7" si="55">TEXT(CO8,"ddd")</f>
        <v>dom</v>
      </c>
      <c r="CP7" s="11" t="str">
        <f t="shared" ref="CP7" si="56">TEXT(CP8,"ddd")</f>
        <v>lun</v>
      </c>
      <c r="CQ7" s="12" t="str">
        <f t="shared" ref="CQ7" si="57">TEXT(CQ8,"ddd")</f>
        <v>mar</v>
      </c>
      <c r="CR7" s="12" t="str">
        <f t="shared" ref="CR7" si="58">TEXT(CR8,"ddd")</f>
        <v>mié</v>
      </c>
      <c r="CS7" s="11" t="str">
        <f t="shared" ref="CS7" si="59">TEXT(CS8,"ddd")</f>
        <v>jue</v>
      </c>
      <c r="CT7" s="11" t="str">
        <f t="shared" ref="CT7" si="60">TEXT(CT8,"ddd")</f>
        <v>vie</v>
      </c>
      <c r="CU7" s="11" t="str">
        <f t="shared" ref="CU7" si="61">TEXT(CU8,"ddd")</f>
        <v>sáb</v>
      </c>
      <c r="CV7" s="11" t="str">
        <f t="shared" ref="CV7" si="62">TEXT(CV8,"ddd")</f>
        <v>dom</v>
      </c>
      <c r="CW7" s="11" t="str">
        <f t="shared" ref="CW7" si="63">TEXT(CW8,"ddd")</f>
        <v>lun</v>
      </c>
      <c r="CX7" s="12" t="str">
        <f t="shared" ref="CX7" si="64">TEXT(CX8,"ddd")</f>
        <v>mar</v>
      </c>
      <c r="CY7" s="12" t="str">
        <f t="shared" ref="CY7" si="65">TEXT(CY8,"ddd")</f>
        <v>mié</v>
      </c>
      <c r="CZ7" s="11" t="str">
        <f t="shared" ref="CZ7" si="66">TEXT(CZ8,"ddd")</f>
        <v>jue</v>
      </c>
      <c r="DA7" s="11" t="str">
        <f t="shared" ref="DA7" si="67">TEXT(DA8,"ddd")</f>
        <v>vie</v>
      </c>
      <c r="DB7" s="11" t="str">
        <f t="shared" ref="DB7" si="68">TEXT(DB8,"ddd")</f>
        <v>sáb</v>
      </c>
      <c r="DC7" s="11" t="str">
        <f t="shared" ref="DC7" si="69">TEXT(DC8,"ddd")</f>
        <v>dom</v>
      </c>
      <c r="DD7" s="11" t="str">
        <f t="shared" ref="DD7" si="70">TEXT(DD8,"ddd")</f>
        <v>lun</v>
      </c>
      <c r="DE7" s="12" t="str">
        <f t="shared" ref="DE7" si="71">TEXT(DE8,"ddd")</f>
        <v>mar</v>
      </c>
      <c r="DF7" s="12" t="str">
        <f t="shared" ref="DF7" si="72">TEXT(DF8,"ddd")</f>
        <v>mié</v>
      </c>
      <c r="DG7" s="11" t="str">
        <f t="shared" ref="DG7" si="73">TEXT(DG8,"ddd")</f>
        <v>jue</v>
      </c>
      <c r="DH7" s="11" t="str">
        <f t="shared" ref="DH7" si="74">TEXT(DH8,"ddd")</f>
        <v>vie</v>
      </c>
      <c r="DI7" s="11" t="str">
        <f t="shared" ref="DI7" si="75">TEXT(DI8,"ddd")</f>
        <v>sáb</v>
      </c>
      <c r="DJ7" s="11" t="str">
        <f t="shared" ref="DJ7" si="76">TEXT(DJ8,"ddd")</f>
        <v>dom</v>
      </c>
      <c r="DK7" s="11" t="str">
        <f t="shared" ref="DK7" si="77">TEXT(DK8,"ddd")</f>
        <v>lun</v>
      </c>
      <c r="DL7" s="12" t="str">
        <f t="shared" ref="DL7" si="78">TEXT(DL8,"ddd")</f>
        <v>mar</v>
      </c>
      <c r="DM7" s="12" t="str">
        <f t="shared" ref="DM7" si="79">TEXT(DM8,"ddd")</f>
        <v>mié</v>
      </c>
      <c r="DN7" s="11" t="str">
        <f t="shared" ref="DN7" si="80">TEXT(DN8,"ddd")</f>
        <v>jue</v>
      </c>
      <c r="DO7" s="11" t="str">
        <f t="shared" ref="DO7" si="81">TEXT(DO8,"ddd")</f>
        <v>vie</v>
      </c>
      <c r="DP7" s="11" t="str">
        <f t="shared" ref="DP7" si="82">TEXT(DP8,"ddd")</f>
        <v>sáb</v>
      </c>
      <c r="DQ7" s="11" t="str">
        <f t="shared" ref="DQ7" si="83">TEXT(DQ8,"ddd")</f>
        <v>dom</v>
      </c>
      <c r="DR7" s="11" t="str">
        <f t="shared" ref="DR7" si="84">TEXT(DR8,"ddd")</f>
        <v>lun</v>
      </c>
      <c r="DS7" s="12" t="str">
        <f t="shared" ref="DS7" si="85">TEXT(DS8,"ddd")</f>
        <v>mar</v>
      </c>
      <c r="DT7" s="12" t="str">
        <f t="shared" ref="DT7" si="86">TEXT(DT8,"ddd")</f>
        <v>mié</v>
      </c>
      <c r="DU7" s="11" t="str">
        <f t="shared" ref="DU7" si="87">TEXT(DU8,"ddd")</f>
        <v>jue</v>
      </c>
      <c r="DV7" s="11" t="str">
        <f t="shared" ref="DV7" si="88">TEXT(DV8,"ddd")</f>
        <v>vie</v>
      </c>
      <c r="DW7" s="11" t="str">
        <f t="shared" ref="DW7" si="89">TEXT(DW8,"ddd")</f>
        <v>sáb</v>
      </c>
      <c r="DX7" s="11" t="str">
        <f t="shared" ref="DX7:GI7" si="90">TEXT(DX8,"ddd")</f>
        <v>dom</v>
      </c>
      <c r="DY7" s="13" t="str">
        <f t="shared" ref="DY7:EQ7" si="91">TEXT(DY8,"ddd")</f>
        <v>lun</v>
      </c>
      <c r="DZ7" s="11" t="str">
        <f t="shared" si="90"/>
        <v>mar</v>
      </c>
      <c r="EA7" s="13" t="str">
        <f t="shared" si="91"/>
        <v>mié</v>
      </c>
      <c r="EB7" s="11" t="str">
        <f t="shared" si="90"/>
        <v>jue</v>
      </c>
      <c r="EC7" s="13" t="str">
        <f t="shared" si="91"/>
        <v>vie</v>
      </c>
      <c r="ED7" s="11" t="str">
        <f t="shared" si="90"/>
        <v>sáb</v>
      </c>
      <c r="EE7" s="13" t="str">
        <f t="shared" si="91"/>
        <v>dom</v>
      </c>
      <c r="EF7" s="11" t="str">
        <f t="shared" si="90"/>
        <v>lun</v>
      </c>
      <c r="EG7" s="13" t="str">
        <f t="shared" si="91"/>
        <v>mar</v>
      </c>
      <c r="EH7" s="11" t="str">
        <f t="shared" si="90"/>
        <v>mié</v>
      </c>
      <c r="EI7" s="13" t="str">
        <f t="shared" si="91"/>
        <v>jue</v>
      </c>
      <c r="EJ7" s="11" t="str">
        <f t="shared" si="90"/>
        <v>vie</v>
      </c>
      <c r="EK7" s="13" t="str">
        <f t="shared" si="91"/>
        <v>sáb</v>
      </c>
      <c r="EL7" s="11" t="str">
        <f t="shared" si="90"/>
        <v>dom</v>
      </c>
      <c r="EM7" s="13" t="str">
        <f t="shared" si="91"/>
        <v>lun</v>
      </c>
      <c r="EN7" s="11" t="str">
        <f t="shared" si="90"/>
        <v>mar</v>
      </c>
      <c r="EO7" s="13" t="str">
        <f t="shared" si="91"/>
        <v>mié</v>
      </c>
      <c r="EP7" s="11" t="str">
        <f t="shared" si="90"/>
        <v>jue</v>
      </c>
      <c r="EQ7" s="13" t="str">
        <f t="shared" si="91"/>
        <v>vie</v>
      </c>
      <c r="ER7" s="11" t="str">
        <f t="shared" si="90"/>
        <v>sáb</v>
      </c>
      <c r="ES7" s="11" t="str">
        <f t="shared" si="90"/>
        <v>dom</v>
      </c>
      <c r="ET7" s="13" t="str">
        <f t="shared" si="90"/>
        <v>lun</v>
      </c>
      <c r="EU7" s="11" t="str">
        <f t="shared" si="90"/>
        <v>mar</v>
      </c>
      <c r="EV7" s="13" t="str">
        <f t="shared" si="90"/>
        <v>mié</v>
      </c>
      <c r="EW7" s="11" t="str">
        <f t="shared" si="90"/>
        <v>jue</v>
      </c>
      <c r="EX7" s="13" t="str">
        <f t="shared" si="90"/>
        <v>vie</v>
      </c>
      <c r="EY7" s="11" t="str">
        <f t="shared" si="90"/>
        <v>sáb</v>
      </c>
      <c r="EZ7" s="13" t="str">
        <f t="shared" si="90"/>
        <v>dom</v>
      </c>
      <c r="FA7" s="11" t="str">
        <f t="shared" si="90"/>
        <v>lun</v>
      </c>
      <c r="FB7" s="13" t="str">
        <f t="shared" si="90"/>
        <v>mar</v>
      </c>
      <c r="FC7" s="11" t="str">
        <f t="shared" si="90"/>
        <v>mié</v>
      </c>
      <c r="FD7" s="13" t="str">
        <f t="shared" si="90"/>
        <v>jue</v>
      </c>
      <c r="FE7" s="11" t="str">
        <f t="shared" si="90"/>
        <v>vie</v>
      </c>
      <c r="FF7" s="13" t="str">
        <f t="shared" si="90"/>
        <v>sáb</v>
      </c>
      <c r="FG7" s="11" t="str">
        <f t="shared" si="90"/>
        <v>dom</v>
      </c>
      <c r="FH7" s="13" t="str">
        <f t="shared" si="90"/>
        <v>lun</v>
      </c>
      <c r="FI7" s="11" t="str">
        <f t="shared" si="90"/>
        <v>mar</v>
      </c>
      <c r="FJ7" s="13" t="str">
        <f t="shared" si="90"/>
        <v>mié</v>
      </c>
      <c r="FK7" s="11" t="str">
        <f t="shared" si="90"/>
        <v>jue</v>
      </c>
      <c r="FL7" s="13" t="str">
        <f t="shared" si="90"/>
        <v>vie</v>
      </c>
      <c r="FM7" s="11" t="str">
        <f t="shared" si="90"/>
        <v>sáb</v>
      </c>
      <c r="FN7" s="11" t="str">
        <f t="shared" si="90"/>
        <v>dom</v>
      </c>
      <c r="FO7" s="13" t="str">
        <f t="shared" si="90"/>
        <v>lun</v>
      </c>
      <c r="FP7" s="11" t="str">
        <f t="shared" si="90"/>
        <v>mar</v>
      </c>
      <c r="FQ7" s="13" t="str">
        <f t="shared" si="90"/>
        <v>mié</v>
      </c>
      <c r="FR7" s="11" t="str">
        <f t="shared" si="90"/>
        <v>jue</v>
      </c>
      <c r="FS7" s="13" t="str">
        <f t="shared" si="90"/>
        <v>vie</v>
      </c>
      <c r="FT7" s="11" t="str">
        <f t="shared" si="90"/>
        <v>sáb</v>
      </c>
      <c r="FU7" s="13" t="str">
        <f t="shared" si="90"/>
        <v>dom</v>
      </c>
      <c r="FV7" s="11" t="str">
        <f t="shared" si="90"/>
        <v>lun</v>
      </c>
      <c r="FW7" s="13" t="str">
        <f t="shared" si="90"/>
        <v>mar</v>
      </c>
      <c r="FX7" s="11" t="str">
        <f t="shared" si="90"/>
        <v>mié</v>
      </c>
      <c r="FY7" s="13" t="str">
        <f t="shared" si="90"/>
        <v>jue</v>
      </c>
      <c r="FZ7" s="11" t="str">
        <f t="shared" si="90"/>
        <v>vie</v>
      </c>
      <c r="GA7" s="13" t="str">
        <f t="shared" si="90"/>
        <v>sáb</v>
      </c>
      <c r="GB7" s="11" t="str">
        <f t="shared" si="90"/>
        <v>dom</v>
      </c>
      <c r="GC7" s="13" t="str">
        <f t="shared" si="90"/>
        <v>lun</v>
      </c>
      <c r="GD7" s="11" t="str">
        <f t="shared" si="90"/>
        <v>mar</v>
      </c>
      <c r="GE7" s="13" t="str">
        <f t="shared" si="90"/>
        <v>mié</v>
      </c>
      <c r="GF7" s="11" t="str">
        <f t="shared" si="90"/>
        <v>jue</v>
      </c>
      <c r="GG7" s="13" t="str">
        <f t="shared" si="90"/>
        <v>vie</v>
      </c>
      <c r="GH7" s="11" t="str">
        <f t="shared" si="90"/>
        <v>sáb</v>
      </c>
      <c r="GI7" s="11" t="str">
        <f t="shared" si="90"/>
        <v>dom</v>
      </c>
      <c r="GJ7" s="13" t="str">
        <f t="shared" ref="GJ7:HK7" si="92">TEXT(GJ8,"ddd")</f>
        <v>lun</v>
      </c>
      <c r="GK7" s="11" t="str">
        <f t="shared" si="92"/>
        <v>mar</v>
      </c>
      <c r="GL7" s="13" t="str">
        <f t="shared" si="92"/>
        <v>mié</v>
      </c>
      <c r="GM7" s="11" t="str">
        <f t="shared" si="92"/>
        <v>jue</v>
      </c>
      <c r="GN7" s="13" t="str">
        <f t="shared" si="92"/>
        <v>vie</v>
      </c>
      <c r="GO7" s="11" t="str">
        <f t="shared" si="92"/>
        <v>sáb</v>
      </c>
      <c r="GP7" s="13" t="str">
        <f t="shared" si="92"/>
        <v>dom</v>
      </c>
      <c r="GQ7" s="11" t="str">
        <f t="shared" si="92"/>
        <v>lun</v>
      </c>
      <c r="GR7" s="13" t="str">
        <f t="shared" si="92"/>
        <v>mar</v>
      </c>
      <c r="GS7" s="11" t="str">
        <f t="shared" si="92"/>
        <v>mié</v>
      </c>
      <c r="GT7" s="13" t="str">
        <f t="shared" si="92"/>
        <v>jue</v>
      </c>
      <c r="GU7" s="11" t="str">
        <f t="shared" si="92"/>
        <v>vie</v>
      </c>
      <c r="GV7" s="13" t="str">
        <f t="shared" si="92"/>
        <v>sáb</v>
      </c>
      <c r="GW7" s="11" t="str">
        <f t="shared" si="92"/>
        <v>dom</v>
      </c>
      <c r="GX7" s="13" t="str">
        <f t="shared" si="92"/>
        <v>lun</v>
      </c>
      <c r="GY7" s="11" t="str">
        <f t="shared" si="92"/>
        <v>mar</v>
      </c>
      <c r="GZ7" s="13" t="str">
        <f t="shared" si="92"/>
        <v>mié</v>
      </c>
      <c r="HA7" s="11" t="str">
        <f t="shared" si="92"/>
        <v>jue</v>
      </c>
      <c r="HB7" s="13" t="str">
        <f t="shared" si="92"/>
        <v>vie</v>
      </c>
      <c r="HC7" s="11" t="str">
        <f t="shared" si="92"/>
        <v>sáb</v>
      </c>
      <c r="HD7" s="11" t="str">
        <f t="shared" si="92"/>
        <v>dom</v>
      </c>
      <c r="HE7" s="13" t="str">
        <f t="shared" si="92"/>
        <v>lun</v>
      </c>
      <c r="HF7" s="11" t="str">
        <f t="shared" si="92"/>
        <v>mar</v>
      </c>
      <c r="HG7" s="13" t="str">
        <f t="shared" si="92"/>
        <v>mié</v>
      </c>
      <c r="HH7" s="11" t="str">
        <f t="shared" si="92"/>
        <v>jue</v>
      </c>
      <c r="HI7" s="13" t="str">
        <f t="shared" si="92"/>
        <v>vie</v>
      </c>
      <c r="HJ7" s="11" t="str">
        <f t="shared" si="92"/>
        <v>sáb</v>
      </c>
      <c r="HK7" s="13" t="str">
        <f t="shared" si="92"/>
        <v>dom</v>
      </c>
    </row>
    <row r="8" spans="1:219" s="3" customFormat="1" ht="34.200000000000003" thickBot="1" x14ac:dyDescent="0.35">
      <c r="B8" s="47" t="s">
        <v>21</v>
      </c>
      <c r="C8" s="48" t="s">
        <v>22</v>
      </c>
      <c r="D8" s="49" t="s">
        <v>0</v>
      </c>
      <c r="E8" s="49" t="s">
        <v>13</v>
      </c>
      <c r="F8" s="50" t="s">
        <v>14</v>
      </c>
      <c r="G8" s="51" t="s">
        <v>15</v>
      </c>
      <c r="H8" s="10">
        <f>DATE(2025,VLOOKUP($B$6,Hoja1!$B$2:$C$13,2,0),1)</f>
        <v>45689</v>
      </c>
      <c r="I8" s="11">
        <f>H8+1</f>
        <v>45690</v>
      </c>
      <c r="J8" s="11">
        <f t="shared" ref="J8:BU8" si="93">I8+1</f>
        <v>45691</v>
      </c>
      <c r="K8" s="15">
        <f t="shared" si="93"/>
        <v>45692</v>
      </c>
      <c r="L8" s="15">
        <f t="shared" si="93"/>
        <v>45693</v>
      </c>
      <c r="M8" s="11">
        <f t="shared" si="93"/>
        <v>45694</v>
      </c>
      <c r="N8" s="11">
        <f t="shared" si="93"/>
        <v>45695</v>
      </c>
      <c r="O8" s="11">
        <f t="shared" si="93"/>
        <v>45696</v>
      </c>
      <c r="P8" s="11">
        <f t="shared" si="93"/>
        <v>45697</v>
      </c>
      <c r="Q8" s="11">
        <f t="shared" si="93"/>
        <v>45698</v>
      </c>
      <c r="R8" s="12">
        <f t="shared" si="93"/>
        <v>45699</v>
      </c>
      <c r="S8" s="12">
        <f t="shared" si="93"/>
        <v>45700</v>
      </c>
      <c r="T8" s="11">
        <f t="shared" si="93"/>
        <v>45701</v>
      </c>
      <c r="U8" s="11">
        <f t="shared" si="93"/>
        <v>45702</v>
      </c>
      <c r="V8" s="11">
        <f t="shared" si="93"/>
        <v>45703</v>
      </c>
      <c r="W8" s="11">
        <f t="shared" si="93"/>
        <v>45704</v>
      </c>
      <c r="X8" s="11">
        <f t="shared" si="93"/>
        <v>45705</v>
      </c>
      <c r="Y8" s="12">
        <f t="shared" si="93"/>
        <v>45706</v>
      </c>
      <c r="Z8" s="12">
        <f t="shared" si="93"/>
        <v>45707</v>
      </c>
      <c r="AA8" s="11">
        <f t="shared" si="93"/>
        <v>45708</v>
      </c>
      <c r="AB8" s="11">
        <f t="shared" si="93"/>
        <v>45709</v>
      </c>
      <c r="AC8" s="11">
        <f t="shared" si="93"/>
        <v>45710</v>
      </c>
      <c r="AD8" s="11">
        <f t="shared" si="93"/>
        <v>45711</v>
      </c>
      <c r="AE8" s="11">
        <f t="shared" si="93"/>
        <v>45712</v>
      </c>
      <c r="AF8" s="12">
        <f t="shared" si="93"/>
        <v>45713</v>
      </c>
      <c r="AG8" s="12">
        <f t="shared" si="93"/>
        <v>45714</v>
      </c>
      <c r="AH8" s="11">
        <f t="shared" si="93"/>
        <v>45715</v>
      </c>
      <c r="AI8" s="11">
        <f t="shared" si="93"/>
        <v>45716</v>
      </c>
      <c r="AJ8" s="11">
        <f t="shared" si="93"/>
        <v>45717</v>
      </c>
      <c r="AK8" s="11">
        <f t="shared" si="93"/>
        <v>45718</v>
      </c>
      <c r="AL8" s="11">
        <f t="shared" si="93"/>
        <v>45719</v>
      </c>
      <c r="AM8" s="12">
        <f t="shared" si="93"/>
        <v>45720</v>
      </c>
      <c r="AN8" s="12">
        <f t="shared" si="93"/>
        <v>45721</v>
      </c>
      <c r="AO8" s="11">
        <f t="shared" si="93"/>
        <v>45722</v>
      </c>
      <c r="AP8" s="11">
        <f t="shared" si="93"/>
        <v>45723</v>
      </c>
      <c r="AQ8" s="11">
        <f t="shared" si="93"/>
        <v>45724</v>
      </c>
      <c r="AR8" s="11">
        <f t="shared" si="93"/>
        <v>45725</v>
      </c>
      <c r="AS8" s="11">
        <f t="shared" si="93"/>
        <v>45726</v>
      </c>
      <c r="AT8" s="12">
        <f t="shared" si="93"/>
        <v>45727</v>
      </c>
      <c r="AU8" s="12">
        <f t="shared" si="93"/>
        <v>45728</v>
      </c>
      <c r="AV8" s="11">
        <f t="shared" si="93"/>
        <v>45729</v>
      </c>
      <c r="AW8" s="11">
        <f t="shared" si="93"/>
        <v>45730</v>
      </c>
      <c r="AX8" s="11">
        <f t="shared" si="93"/>
        <v>45731</v>
      </c>
      <c r="AY8" s="11">
        <f t="shared" si="93"/>
        <v>45732</v>
      </c>
      <c r="AZ8" s="11">
        <f t="shared" si="93"/>
        <v>45733</v>
      </c>
      <c r="BA8" s="12">
        <f t="shared" si="93"/>
        <v>45734</v>
      </c>
      <c r="BB8" s="12">
        <f t="shared" si="93"/>
        <v>45735</v>
      </c>
      <c r="BC8" s="11">
        <f t="shared" si="93"/>
        <v>45736</v>
      </c>
      <c r="BD8" s="11">
        <f t="shared" si="93"/>
        <v>45737</v>
      </c>
      <c r="BE8" s="11">
        <f t="shared" si="93"/>
        <v>45738</v>
      </c>
      <c r="BF8" s="11">
        <f t="shared" si="93"/>
        <v>45739</v>
      </c>
      <c r="BG8" s="11">
        <f t="shared" si="93"/>
        <v>45740</v>
      </c>
      <c r="BH8" s="12">
        <f t="shared" si="93"/>
        <v>45741</v>
      </c>
      <c r="BI8" s="12">
        <f t="shared" si="93"/>
        <v>45742</v>
      </c>
      <c r="BJ8" s="11">
        <f t="shared" si="93"/>
        <v>45743</v>
      </c>
      <c r="BK8" s="11">
        <f t="shared" si="93"/>
        <v>45744</v>
      </c>
      <c r="BL8" s="11">
        <f t="shared" si="93"/>
        <v>45745</v>
      </c>
      <c r="BM8" s="11">
        <f t="shared" si="93"/>
        <v>45746</v>
      </c>
      <c r="BN8" s="11">
        <f t="shared" si="93"/>
        <v>45747</v>
      </c>
      <c r="BO8" s="12">
        <f t="shared" si="93"/>
        <v>45748</v>
      </c>
      <c r="BP8" s="12">
        <f t="shared" si="93"/>
        <v>45749</v>
      </c>
      <c r="BQ8" s="11">
        <f t="shared" si="93"/>
        <v>45750</v>
      </c>
      <c r="BR8" s="11">
        <f t="shared" si="93"/>
        <v>45751</v>
      </c>
      <c r="BS8" s="11">
        <f t="shared" si="93"/>
        <v>45752</v>
      </c>
      <c r="BT8" s="11">
        <f t="shared" si="93"/>
        <v>45753</v>
      </c>
      <c r="BU8" s="11">
        <f t="shared" si="93"/>
        <v>45754</v>
      </c>
      <c r="BV8" s="12">
        <f t="shared" ref="BV8:CO8" si="94">BU8+1</f>
        <v>45755</v>
      </c>
      <c r="BW8" s="12">
        <f t="shared" si="94"/>
        <v>45756</v>
      </c>
      <c r="BX8" s="11">
        <f t="shared" si="94"/>
        <v>45757</v>
      </c>
      <c r="BY8" s="11">
        <f t="shared" si="94"/>
        <v>45758</v>
      </c>
      <c r="BZ8" s="11">
        <f t="shared" si="94"/>
        <v>45759</v>
      </c>
      <c r="CA8" s="11">
        <f t="shared" si="94"/>
        <v>45760</v>
      </c>
      <c r="CB8" s="11">
        <f t="shared" si="94"/>
        <v>45761</v>
      </c>
      <c r="CC8" s="12">
        <f t="shared" si="94"/>
        <v>45762</v>
      </c>
      <c r="CD8" s="12">
        <f t="shared" si="94"/>
        <v>45763</v>
      </c>
      <c r="CE8" s="11">
        <f t="shared" si="94"/>
        <v>45764</v>
      </c>
      <c r="CF8" s="11">
        <f t="shared" si="94"/>
        <v>45765</v>
      </c>
      <c r="CG8" s="11">
        <f t="shared" si="94"/>
        <v>45766</v>
      </c>
      <c r="CH8" s="11">
        <f t="shared" si="94"/>
        <v>45767</v>
      </c>
      <c r="CI8" s="11">
        <f t="shared" si="94"/>
        <v>45768</v>
      </c>
      <c r="CJ8" s="12">
        <f t="shared" si="94"/>
        <v>45769</v>
      </c>
      <c r="CK8" s="12">
        <f t="shared" si="94"/>
        <v>45770</v>
      </c>
      <c r="CL8" s="11">
        <f t="shared" si="94"/>
        <v>45771</v>
      </c>
      <c r="CM8" s="11">
        <f t="shared" si="94"/>
        <v>45772</v>
      </c>
      <c r="CN8" s="11">
        <f t="shared" si="94"/>
        <v>45773</v>
      </c>
      <c r="CO8" s="11">
        <f t="shared" si="94"/>
        <v>45774</v>
      </c>
      <c r="CP8" s="11">
        <f t="shared" ref="CP8:DY8" si="95">CO8+1</f>
        <v>45775</v>
      </c>
      <c r="CQ8" s="12">
        <f t="shared" si="95"/>
        <v>45776</v>
      </c>
      <c r="CR8" s="12">
        <f t="shared" si="95"/>
        <v>45777</v>
      </c>
      <c r="CS8" s="11">
        <f t="shared" si="95"/>
        <v>45778</v>
      </c>
      <c r="CT8" s="11">
        <f t="shared" si="95"/>
        <v>45779</v>
      </c>
      <c r="CU8" s="11">
        <f t="shared" si="95"/>
        <v>45780</v>
      </c>
      <c r="CV8" s="11">
        <f t="shared" si="95"/>
        <v>45781</v>
      </c>
      <c r="CW8" s="11">
        <f t="shared" si="95"/>
        <v>45782</v>
      </c>
      <c r="CX8" s="12">
        <f t="shared" si="95"/>
        <v>45783</v>
      </c>
      <c r="CY8" s="12">
        <f t="shared" si="95"/>
        <v>45784</v>
      </c>
      <c r="CZ8" s="11">
        <f t="shared" si="95"/>
        <v>45785</v>
      </c>
      <c r="DA8" s="11">
        <f t="shared" si="95"/>
        <v>45786</v>
      </c>
      <c r="DB8" s="11">
        <f t="shared" si="95"/>
        <v>45787</v>
      </c>
      <c r="DC8" s="11">
        <f t="shared" si="95"/>
        <v>45788</v>
      </c>
      <c r="DD8" s="11">
        <f t="shared" si="95"/>
        <v>45789</v>
      </c>
      <c r="DE8" s="12">
        <f t="shared" si="95"/>
        <v>45790</v>
      </c>
      <c r="DF8" s="12">
        <f t="shared" si="95"/>
        <v>45791</v>
      </c>
      <c r="DG8" s="11">
        <f t="shared" si="95"/>
        <v>45792</v>
      </c>
      <c r="DH8" s="11">
        <f t="shared" si="95"/>
        <v>45793</v>
      </c>
      <c r="DI8" s="11">
        <f t="shared" si="95"/>
        <v>45794</v>
      </c>
      <c r="DJ8" s="11">
        <f t="shared" si="95"/>
        <v>45795</v>
      </c>
      <c r="DK8" s="11">
        <f t="shared" si="95"/>
        <v>45796</v>
      </c>
      <c r="DL8" s="12">
        <f t="shared" si="95"/>
        <v>45797</v>
      </c>
      <c r="DM8" s="12">
        <f t="shared" si="95"/>
        <v>45798</v>
      </c>
      <c r="DN8" s="11">
        <f t="shared" si="95"/>
        <v>45799</v>
      </c>
      <c r="DO8" s="11">
        <f t="shared" si="95"/>
        <v>45800</v>
      </c>
      <c r="DP8" s="11">
        <f t="shared" si="95"/>
        <v>45801</v>
      </c>
      <c r="DQ8" s="11">
        <f t="shared" si="95"/>
        <v>45802</v>
      </c>
      <c r="DR8" s="11">
        <f t="shared" si="95"/>
        <v>45803</v>
      </c>
      <c r="DS8" s="12">
        <f t="shared" si="95"/>
        <v>45804</v>
      </c>
      <c r="DT8" s="12">
        <f t="shared" si="95"/>
        <v>45805</v>
      </c>
      <c r="DU8" s="11">
        <f t="shared" si="95"/>
        <v>45806</v>
      </c>
      <c r="DV8" s="11">
        <f t="shared" si="95"/>
        <v>45807</v>
      </c>
      <c r="DW8" s="11">
        <f t="shared" si="95"/>
        <v>45808</v>
      </c>
      <c r="DX8" s="11">
        <f t="shared" si="95"/>
        <v>45809</v>
      </c>
      <c r="DY8" s="13">
        <f t="shared" si="95"/>
        <v>45810</v>
      </c>
      <c r="DZ8" s="11">
        <f t="shared" ref="DZ8" si="96">DY8+1</f>
        <v>45811</v>
      </c>
      <c r="EA8" s="13">
        <f t="shared" ref="EA8" si="97">DZ8+1</f>
        <v>45812</v>
      </c>
      <c r="EB8" s="11">
        <f t="shared" ref="EB8" si="98">EA8+1</f>
        <v>45813</v>
      </c>
      <c r="EC8" s="13">
        <f t="shared" ref="EC8" si="99">EB8+1</f>
        <v>45814</v>
      </c>
      <c r="ED8" s="11">
        <f t="shared" ref="ED8" si="100">EC8+1</f>
        <v>45815</v>
      </c>
      <c r="EE8" s="13">
        <f t="shared" ref="EE8" si="101">ED8+1</f>
        <v>45816</v>
      </c>
      <c r="EF8" s="11">
        <f t="shared" ref="EF8" si="102">EE8+1</f>
        <v>45817</v>
      </c>
      <c r="EG8" s="13">
        <f t="shared" ref="EG8" si="103">EF8+1</f>
        <v>45818</v>
      </c>
      <c r="EH8" s="11">
        <f t="shared" ref="EH8" si="104">EG8+1</f>
        <v>45819</v>
      </c>
      <c r="EI8" s="13">
        <f t="shared" ref="EI8" si="105">EH8+1</f>
        <v>45820</v>
      </c>
      <c r="EJ8" s="11">
        <f t="shared" ref="EJ8" si="106">EI8+1</f>
        <v>45821</v>
      </c>
      <c r="EK8" s="13">
        <f t="shared" ref="EK8" si="107">EJ8+1</f>
        <v>45822</v>
      </c>
      <c r="EL8" s="11">
        <f t="shared" ref="EL8" si="108">EK8+1</f>
        <v>45823</v>
      </c>
      <c r="EM8" s="13">
        <f t="shared" ref="EM8" si="109">EL8+1</f>
        <v>45824</v>
      </c>
      <c r="EN8" s="11">
        <f t="shared" ref="EN8" si="110">EM8+1</f>
        <v>45825</v>
      </c>
      <c r="EO8" s="13">
        <f t="shared" ref="EO8" si="111">EN8+1</f>
        <v>45826</v>
      </c>
      <c r="EP8" s="11">
        <f t="shared" ref="EP8" si="112">EO8+1</f>
        <v>45827</v>
      </c>
      <c r="EQ8" s="13">
        <f t="shared" ref="EQ8" si="113">EP8+1</f>
        <v>45828</v>
      </c>
      <c r="ER8" s="11">
        <f t="shared" ref="ER8" si="114">EQ8+1</f>
        <v>45829</v>
      </c>
      <c r="ES8" s="11">
        <f t="shared" ref="ES8" si="115">ER8+1</f>
        <v>45830</v>
      </c>
      <c r="ET8" s="13">
        <f t="shared" ref="ET8" si="116">ES8+1</f>
        <v>45831</v>
      </c>
      <c r="EU8" s="11">
        <f t="shared" ref="EU8" si="117">ET8+1</f>
        <v>45832</v>
      </c>
      <c r="EV8" s="13">
        <f t="shared" ref="EV8" si="118">EU8+1</f>
        <v>45833</v>
      </c>
      <c r="EW8" s="11">
        <f t="shared" ref="EW8" si="119">EV8+1</f>
        <v>45834</v>
      </c>
      <c r="EX8" s="13">
        <f t="shared" ref="EX8" si="120">EW8+1</f>
        <v>45835</v>
      </c>
      <c r="EY8" s="11">
        <f t="shared" ref="EY8" si="121">EX8+1</f>
        <v>45836</v>
      </c>
      <c r="EZ8" s="13">
        <f t="shared" ref="EZ8" si="122">EY8+1</f>
        <v>45837</v>
      </c>
      <c r="FA8" s="11">
        <f t="shared" ref="FA8" si="123">EZ8+1</f>
        <v>45838</v>
      </c>
      <c r="FB8" s="13">
        <f t="shared" ref="FB8" si="124">FA8+1</f>
        <v>45839</v>
      </c>
      <c r="FC8" s="11">
        <f t="shared" ref="FC8" si="125">FB8+1</f>
        <v>45840</v>
      </c>
      <c r="FD8" s="13">
        <f t="shared" ref="FD8" si="126">FC8+1</f>
        <v>45841</v>
      </c>
      <c r="FE8" s="11">
        <f t="shared" ref="FE8" si="127">FD8+1</f>
        <v>45842</v>
      </c>
      <c r="FF8" s="13">
        <f t="shared" ref="FF8" si="128">FE8+1</f>
        <v>45843</v>
      </c>
      <c r="FG8" s="11">
        <f t="shared" ref="FG8" si="129">FF8+1</f>
        <v>45844</v>
      </c>
      <c r="FH8" s="13">
        <f t="shared" ref="FH8" si="130">FG8+1</f>
        <v>45845</v>
      </c>
      <c r="FI8" s="11">
        <f t="shared" ref="FI8" si="131">FH8+1</f>
        <v>45846</v>
      </c>
      <c r="FJ8" s="13">
        <f t="shared" ref="FJ8" si="132">FI8+1</f>
        <v>45847</v>
      </c>
      <c r="FK8" s="11">
        <f t="shared" ref="FK8" si="133">FJ8+1</f>
        <v>45848</v>
      </c>
      <c r="FL8" s="13">
        <f t="shared" ref="FL8" si="134">FK8+1</f>
        <v>45849</v>
      </c>
      <c r="FM8" s="11">
        <f t="shared" ref="FM8" si="135">FL8+1</f>
        <v>45850</v>
      </c>
      <c r="FN8" s="11">
        <f t="shared" ref="FN8" si="136">FM8+1</f>
        <v>45851</v>
      </c>
      <c r="FO8" s="13">
        <f t="shared" ref="FO8" si="137">FN8+1</f>
        <v>45852</v>
      </c>
      <c r="FP8" s="11">
        <f t="shared" ref="FP8" si="138">FO8+1</f>
        <v>45853</v>
      </c>
      <c r="FQ8" s="13">
        <f t="shared" ref="FQ8" si="139">FP8+1</f>
        <v>45854</v>
      </c>
      <c r="FR8" s="11">
        <f t="shared" ref="FR8" si="140">FQ8+1</f>
        <v>45855</v>
      </c>
      <c r="FS8" s="13">
        <f t="shared" ref="FS8" si="141">FR8+1</f>
        <v>45856</v>
      </c>
      <c r="FT8" s="11">
        <f t="shared" ref="FT8" si="142">FS8+1</f>
        <v>45857</v>
      </c>
      <c r="FU8" s="13">
        <f t="shared" ref="FU8" si="143">FT8+1</f>
        <v>45858</v>
      </c>
      <c r="FV8" s="11">
        <f t="shared" ref="FV8" si="144">FU8+1</f>
        <v>45859</v>
      </c>
      <c r="FW8" s="13">
        <f t="shared" ref="FW8" si="145">FV8+1</f>
        <v>45860</v>
      </c>
      <c r="FX8" s="11">
        <f t="shared" ref="FX8" si="146">FW8+1</f>
        <v>45861</v>
      </c>
      <c r="FY8" s="13">
        <f t="shared" ref="FY8" si="147">FX8+1</f>
        <v>45862</v>
      </c>
      <c r="FZ8" s="11">
        <f t="shared" ref="FZ8" si="148">FY8+1</f>
        <v>45863</v>
      </c>
      <c r="GA8" s="13">
        <f t="shared" ref="GA8" si="149">FZ8+1</f>
        <v>45864</v>
      </c>
      <c r="GB8" s="11">
        <f t="shared" ref="GB8" si="150">GA8+1</f>
        <v>45865</v>
      </c>
      <c r="GC8" s="13">
        <f t="shared" ref="GC8" si="151">GB8+1</f>
        <v>45866</v>
      </c>
      <c r="GD8" s="11">
        <f t="shared" ref="GD8" si="152">GC8+1</f>
        <v>45867</v>
      </c>
      <c r="GE8" s="13">
        <f t="shared" ref="GE8" si="153">GD8+1</f>
        <v>45868</v>
      </c>
      <c r="GF8" s="11">
        <f t="shared" ref="GF8" si="154">GE8+1</f>
        <v>45869</v>
      </c>
      <c r="GG8" s="13">
        <f t="shared" ref="GG8" si="155">GF8+1</f>
        <v>45870</v>
      </c>
      <c r="GH8" s="11">
        <f t="shared" ref="GH8" si="156">GG8+1</f>
        <v>45871</v>
      </c>
      <c r="GI8" s="11">
        <f t="shared" ref="GI8" si="157">GH8+1</f>
        <v>45872</v>
      </c>
      <c r="GJ8" s="13">
        <f t="shared" ref="GJ8" si="158">GI8+1</f>
        <v>45873</v>
      </c>
      <c r="GK8" s="11">
        <f t="shared" ref="GK8" si="159">GJ8+1</f>
        <v>45874</v>
      </c>
      <c r="GL8" s="13">
        <f t="shared" ref="GL8" si="160">GK8+1</f>
        <v>45875</v>
      </c>
      <c r="GM8" s="11">
        <f t="shared" ref="GM8" si="161">GL8+1</f>
        <v>45876</v>
      </c>
      <c r="GN8" s="13">
        <f t="shared" ref="GN8" si="162">GM8+1</f>
        <v>45877</v>
      </c>
      <c r="GO8" s="11">
        <f t="shared" ref="GO8" si="163">GN8+1</f>
        <v>45878</v>
      </c>
      <c r="GP8" s="13">
        <f t="shared" ref="GP8" si="164">GO8+1</f>
        <v>45879</v>
      </c>
      <c r="GQ8" s="11">
        <f t="shared" ref="GQ8" si="165">GP8+1</f>
        <v>45880</v>
      </c>
      <c r="GR8" s="13">
        <f t="shared" ref="GR8" si="166">GQ8+1</f>
        <v>45881</v>
      </c>
      <c r="GS8" s="11">
        <f t="shared" ref="GS8" si="167">GR8+1</f>
        <v>45882</v>
      </c>
      <c r="GT8" s="13">
        <f t="shared" ref="GT8" si="168">GS8+1</f>
        <v>45883</v>
      </c>
      <c r="GU8" s="11">
        <f t="shared" ref="GU8" si="169">GT8+1</f>
        <v>45884</v>
      </c>
      <c r="GV8" s="13">
        <f t="shared" ref="GV8" si="170">GU8+1</f>
        <v>45885</v>
      </c>
      <c r="GW8" s="11">
        <f t="shared" ref="GW8" si="171">GV8+1</f>
        <v>45886</v>
      </c>
      <c r="GX8" s="13">
        <f t="shared" ref="GX8" si="172">GW8+1</f>
        <v>45887</v>
      </c>
      <c r="GY8" s="11">
        <f t="shared" ref="GY8" si="173">GX8+1</f>
        <v>45888</v>
      </c>
      <c r="GZ8" s="13">
        <f t="shared" ref="GZ8" si="174">GY8+1</f>
        <v>45889</v>
      </c>
      <c r="HA8" s="11">
        <f t="shared" ref="HA8" si="175">GZ8+1</f>
        <v>45890</v>
      </c>
      <c r="HB8" s="13">
        <f t="shared" ref="HB8" si="176">HA8+1</f>
        <v>45891</v>
      </c>
      <c r="HC8" s="11">
        <f t="shared" ref="HC8" si="177">HB8+1</f>
        <v>45892</v>
      </c>
      <c r="HD8" s="11">
        <f t="shared" ref="HD8" si="178">HC8+1</f>
        <v>45893</v>
      </c>
      <c r="HE8" s="13">
        <f t="shared" ref="HE8" si="179">HD8+1</f>
        <v>45894</v>
      </c>
      <c r="HF8" s="11">
        <f t="shared" ref="HF8" si="180">HE8+1</f>
        <v>45895</v>
      </c>
      <c r="HG8" s="13">
        <f t="shared" ref="HG8" si="181">HF8+1</f>
        <v>45896</v>
      </c>
      <c r="HH8" s="11">
        <f t="shared" ref="HH8" si="182">HG8+1</f>
        <v>45897</v>
      </c>
      <c r="HI8" s="13">
        <f t="shared" ref="HI8" si="183">HH8+1</f>
        <v>45898</v>
      </c>
      <c r="HJ8" s="11">
        <f t="shared" ref="HJ8" si="184">HI8+1</f>
        <v>45899</v>
      </c>
      <c r="HK8" s="13">
        <f t="shared" ref="HK8" si="185">HJ8+1</f>
        <v>45900</v>
      </c>
    </row>
    <row r="9" spans="1:219" s="3" customFormat="1" ht="24.45" customHeight="1" x14ac:dyDescent="0.3">
      <c r="B9" s="69" t="s">
        <v>29</v>
      </c>
      <c r="C9" s="70"/>
      <c r="D9" s="70"/>
      <c r="E9" s="70"/>
      <c r="F9" s="70"/>
      <c r="G9" s="71"/>
      <c r="H9" s="29"/>
      <c r="I9" s="30"/>
      <c r="J9" s="30"/>
      <c r="K9" s="31"/>
      <c r="L9" s="31"/>
      <c r="M9" s="30"/>
      <c r="N9" s="30"/>
      <c r="O9" s="30"/>
      <c r="P9" s="30"/>
      <c r="Q9" s="30"/>
      <c r="R9" s="32"/>
      <c r="S9" s="32"/>
      <c r="T9" s="30"/>
      <c r="U9" s="30"/>
      <c r="V9" s="30"/>
      <c r="W9" s="30"/>
      <c r="X9" s="30"/>
      <c r="Y9" s="32"/>
      <c r="Z9" s="32"/>
      <c r="AA9" s="30"/>
      <c r="AB9" s="30"/>
      <c r="AC9" s="30"/>
      <c r="AD9" s="30"/>
      <c r="AE9" s="30"/>
      <c r="AF9" s="32"/>
      <c r="AG9" s="32"/>
      <c r="AH9" s="30"/>
      <c r="AI9" s="30"/>
      <c r="AJ9" s="30"/>
      <c r="AK9" s="30"/>
      <c r="AL9" s="30"/>
      <c r="AM9" s="32"/>
      <c r="AN9" s="32"/>
      <c r="AO9" s="30"/>
      <c r="AP9" s="30"/>
      <c r="AQ9" s="30"/>
      <c r="AR9" s="30"/>
      <c r="AS9" s="30"/>
      <c r="AT9" s="32"/>
      <c r="AU9" s="32"/>
      <c r="AV9" s="30"/>
      <c r="AW9" s="30"/>
      <c r="AX9" s="30"/>
      <c r="AY9" s="30"/>
      <c r="AZ9" s="30"/>
      <c r="BA9" s="32"/>
      <c r="BB9" s="32"/>
      <c r="BC9" s="30"/>
      <c r="BD9" s="30"/>
      <c r="BE9" s="30"/>
      <c r="BF9" s="30"/>
      <c r="BG9" s="30" t="s">
        <v>60</v>
      </c>
      <c r="BH9" s="32"/>
      <c r="BI9" s="32"/>
      <c r="BJ9" s="30"/>
      <c r="BK9" s="30"/>
      <c r="BL9" s="30"/>
      <c r="BM9" s="30"/>
      <c r="BN9" s="30"/>
      <c r="BO9" s="32"/>
      <c r="BP9" s="32"/>
      <c r="BQ9" s="30"/>
      <c r="BR9" s="30"/>
      <c r="BS9" s="30"/>
      <c r="BT9" s="30"/>
      <c r="BU9" s="30"/>
      <c r="BV9" s="32"/>
      <c r="BW9" s="32"/>
      <c r="BX9" s="30"/>
      <c r="BY9" s="30"/>
      <c r="BZ9" s="30"/>
      <c r="CA9" s="30"/>
      <c r="CB9" s="30"/>
      <c r="CC9" s="32"/>
      <c r="CD9" s="32"/>
      <c r="CE9" s="30" t="s">
        <v>60</v>
      </c>
      <c r="CF9" s="30" t="s">
        <v>60</v>
      </c>
      <c r="CG9" s="30"/>
      <c r="CH9" s="30"/>
      <c r="CI9" s="30"/>
      <c r="CJ9" s="32"/>
      <c r="CK9" s="32"/>
      <c r="CL9" s="30"/>
      <c r="CM9" s="30"/>
      <c r="CN9" s="30"/>
      <c r="CO9" s="30"/>
      <c r="CP9" s="30"/>
      <c r="CQ9" s="32"/>
      <c r="CR9" s="32"/>
      <c r="CS9" s="30" t="s">
        <v>60</v>
      </c>
      <c r="CT9" s="30"/>
      <c r="CU9" s="30"/>
      <c r="CV9" s="30"/>
      <c r="CW9" s="30"/>
      <c r="CX9" s="32"/>
      <c r="CY9" s="32"/>
      <c r="CZ9" s="30"/>
      <c r="DA9" s="30"/>
      <c r="DB9" s="30"/>
      <c r="DC9" s="30"/>
      <c r="DD9" s="30"/>
      <c r="DE9" s="32"/>
      <c r="DF9" s="32"/>
      <c r="DG9" s="30"/>
      <c r="DH9" s="30"/>
      <c r="DI9" s="30"/>
      <c r="DJ9" s="30"/>
      <c r="DK9" s="30"/>
      <c r="DL9" s="32"/>
      <c r="DM9" s="32"/>
      <c r="DN9" s="30"/>
      <c r="DO9" s="30"/>
      <c r="DP9" s="30"/>
      <c r="DQ9" s="30"/>
      <c r="DR9" s="30"/>
      <c r="DS9" s="32"/>
      <c r="DT9" s="32"/>
      <c r="DU9" s="30"/>
      <c r="DV9" s="30"/>
      <c r="DW9" s="30"/>
      <c r="DX9" s="30"/>
      <c r="DY9" s="33" t="s">
        <v>60</v>
      </c>
      <c r="DZ9" s="30"/>
      <c r="EA9" s="33" t="s">
        <v>60</v>
      </c>
      <c r="EB9" s="30"/>
      <c r="EC9" s="33" t="s">
        <v>60</v>
      </c>
      <c r="ED9" s="30"/>
      <c r="EE9" s="33" t="s">
        <v>60</v>
      </c>
      <c r="EF9" s="30"/>
      <c r="EG9" s="33" t="s">
        <v>60</v>
      </c>
      <c r="EH9" s="30"/>
      <c r="EI9" s="33" t="s">
        <v>60</v>
      </c>
      <c r="EJ9" s="30"/>
      <c r="EK9" s="33" t="s">
        <v>60</v>
      </c>
      <c r="EL9" s="30"/>
      <c r="EM9" s="33" t="s">
        <v>60</v>
      </c>
      <c r="EN9" s="30"/>
      <c r="EO9" s="33" t="s">
        <v>60</v>
      </c>
      <c r="EP9" s="30"/>
      <c r="EQ9" s="33" t="s">
        <v>60</v>
      </c>
      <c r="ER9" s="30"/>
      <c r="ES9" s="30"/>
      <c r="ET9" s="33" t="s">
        <v>60</v>
      </c>
      <c r="EU9" s="30"/>
      <c r="EV9" s="33" t="s">
        <v>60</v>
      </c>
      <c r="EW9" s="30"/>
      <c r="EX9" s="33" t="s">
        <v>60</v>
      </c>
      <c r="EY9" s="30"/>
      <c r="EZ9" s="33" t="s">
        <v>60</v>
      </c>
      <c r="FA9" s="30"/>
      <c r="FB9" s="33" t="s">
        <v>60</v>
      </c>
      <c r="FC9" s="30"/>
      <c r="FD9" s="33"/>
      <c r="FE9" s="30"/>
      <c r="FF9" s="33"/>
      <c r="FG9" s="30"/>
      <c r="FH9" s="33"/>
      <c r="FI9" s="30"/>
      <c r="FJ9" s="33"/>
      <c r="FK9" s="30"/>
      <c r="FL9" s="33"/>
      <c r="FM9" s="30"/>
      <c r="FN9" s="30"/>
      <c r="FO9" s="33"/>
      <c r="FP9" s="30"/>
      <c r="FQ9" s="33"/>
      <c r="FR9" s="30"/>
      <c r="FS9" s="33"/>
      <c r="FT9" s="30"/>
      <c r="FU9" s="33"/>
      <c r="FV9" s="30"/>
      <c r="FW9" s="33"/>
      <c r="FX9" s="30"/>
      <c r="FY9" s="33"/>
      <c r="FZ9" s="30"/>
      <c r="GA9" s="33"/>
      <c r="GB9" s="30"/>
      <c r="GC9" s="33"/>
      <c r="GD9" s="30"/>
      <c r="GE9" s="33"/>
      <c r="GF9" s="30"/>
      <c r="GG9" s="33"/>
      <c r="GH9" s="30"/>
      <c r="GI9" s="30"/>
      <c r="GJ9" s="33"/>
      <c r="GK9" s="30"/>
      <c r="GL9" s="33"/>
      <c r="GM9" s="30" t="s">
        <v>60</v>
      </c>
      <c r="GN9" s="33" t="s">
        <v>60</v>
      </c>
      <c r="GO9" s="30"/>
      <c r="GP9" s="33"/>
      <c r="GQ9" s="30"/>
      <c r="GR9" s="33"/>
      <c r="GS9" s="30"/>
      <c r="GT9" s="33"/>
      <c r="GU9" s="30"/>
      <c r="GV9" s="33"/>
      <c r="GW9" s="30"/>
      <c r="GX9" s="33"/>
      <c r="GY9" s="30"/>
      <c r="GZ9" s="33"/>
      <c r="HA9" s="30"/>
      <c r="HB9" s="33"/>
      <c r="HC9" s="30"/>
      <c r="HD9" s="30"/>
      <c r="HE9" s="33"/>
      <c r="HF9" s="30"/>
      <c r="HG9" s="33"/>
      <c r="HH9" s="30"/>
      <c r="HI9" s="33"/>
      <c r="HJ9" s="30"/>
      <c r="HK9" s="33"/>
    </row>
    <row r="10" spans="1:219" ht="24.9" customHeight="1" x14ac:dyDescent="0.3">
      <c r="B10" s="66" t="s">
        <v>84</v>
      </c>
      <c r="C10" s="67"/>
      <c r="D10" s="6">
        <f>D5</f>
        <v>45693</v>
      </c>
      <c r="E10" s="6">
        <f>D10+4</f>
        <v>45697</v>
      </c>
      <c r="F10" s="7">
        <f>IF(AND(D10&gt;0,E10=""),"FECHA DE FINALIZACIÓN",IF(AND(D10="",E10=""),"",E10-D10))</f>
        <v>4</v>
      </c>
      <c r="G10" s="8" t="s">
        <v>17</v>
      </c>
      <c r="H10" s="16"/>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8"/>
      <c r="DZ10" s="17"/>
      <c r="EA10" s="17"/>
      <c r="EB10" s="18"/>
      <c r="EC10" s="17"/>
      <c r="ED10" s="17"/>
      <c r="EE10" s="18"/>
      <c r="EF10" s="17"/>
      <c r="EG10" s="17"/>
      <c r="EH10" s="18"/>
      <c r="EI10" s="17"/>
      <c r="EJ10" s="17"/>
      <c r="EK10" s="18"/>
      <c r="EL10" s="17"/>
      <c r="EM10" s="17"/>
      <c r="EN10" s="18"/>
      <c r="EO10" s="17"/>
      <c r="EP10" s="17"/>
      <c r="EQ10" s="18"/>
      <c r="ER10" s="17"/>
      <c r="ES10" s="17"/>
      <c r="ET10" s="18"/>
      <c r="EU10" s="17"/>
      <c r="EV10" s="17"/>
      <c r="EW10" s="18"/>
      <c r="EX10" s="17"/>
      <c r="EY10" s="17"/>
      <c r="EZ10" s="18"/>
      <c r="FA10" s="17"/>
      <c r="FB10" s="17"/>
      <c r="FC10" s="18"/>
      <c r="FD10" s="17"/>
      <c r="FE10" s="17"/>
      <c r="FF10" s="18"/>
      <c r="FG10" s="17"/>
      <c r="FH10" s="17"/>
      <c r="FI10" s="18"/>
      <c r="FJ10" s="17"/>
      <c r="FK10" s="17"/>
      <c r="FL10" s="18"/>
      <c r="FM10" s="17"/>
      <c r="FN10" s="17"/>
      <c r="FO10" s="18"/>
      <c r="FP10" s="17"/>
      <c r="FQ10" s="17"/>
      <c r="FR10" s="18"/>
      <c r="FS10" s="17"/>
      <c r="FT10" s="17"/>
      <c r="FU10" s="18"/>
      <c r="FV10" s="17"/>
      <c r="FW10" s="17"/>
      <c r="FX10" s="18"/>
      <c r="FY10" s="17"/>
      <c r="FZ10" s="17"/>
      <c r="GA10" s="18"/>
      <c r="GB10" s="17"/>
      <c r="GC10" s="17"/>
      <c r="GD10" s="18"/>
      <c r="GE10" s="17"/>
      <c r="GF10" s="17"/>
      <c r="GG10" s="18"/>
      <c r="GH10" s="17"/>
      <c r="GI10" s="17"/>
      <c r="GJ10" s="18"/>
      <c r="GK10" s="17"/>
      <c r="GL10" s="17"/>
      <c r="GM10" s="18"/>
      <c r="GN10" s="17"/>
      <c r="GO10" s="17"/>
      <c r="GP10" s="18"/>
      <c r="GQ10" s="17"/>
      <c r="GR10" s="17"/>
      <c r="GS10" s="18"/>
      <c r="GT10" s="17"/>
      <c r="GU10" s="17"/>
      <c r="GV10" s="18"/>
      <c r="GW10" s="17"/>
      <c r="GX10" s="17"/>
      <c r="GY10" s="18"/>
      <c r="GZ10" s="17"/>
      <c r="HA10" s="17"/>
      <c r="HB10" s="18"/>
      <c r="HC10" s="17"/>
      <c r="HD10" s="17"/>
      <c r="HE10" s="18"/>
      <c r="HF10" s="17"/>
      <c r="HG10" s="17"/>
      <c r="HH10" s="18"/>
      <c r="HI10" s="17"/>
      <c r="HJ10" s="17"/>
      <c r="HK10" s="18"/>
    </row>
    <row r="11" spans="1:219" ht="24.9" customHeight="1" x14ac:dyDescent="0.3">
      <c r="B11" s="46" t="s">
        <v>23</v>
      </c>
      <c r="C11" s="9"/>
      <c r="D11" s="39">
        <f>D10</f>
        <v>45693</v>
      </c>
      <c r="E11" s="39">
        <f>D11+3</f>
        <v>45696</v>
      </c>
      <c r="F11" s="9">
        <f t="shared" ref="F11:F39" si="186">IF(AND(D11&gt;0,E11=""),"FECHA DE FINALIZACIÓN",IF(AND(D11="",E11=""),"",E11-D11))</f>
        <v>3</v>
      </c>
      <c r="G11" s="9" t="s">
        <v>17</v>
      </c>
      <c r="H11" s="38"/>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1"/>
      <c r="DZ11" s="20"/>
      <c r="EA11" s="20"/>
      <c r="EB11" s="21"/>
      <c r="EC11" s="20"/>
      <c r="ED11" s="20"/>
      <c r="EE11" s="21"/>
      <c r="EF11" s="20"/>
      <c r="EG11" s="20"/>
      <c r="EH11" s="21"/>
      <c r="EI11" s="20"/>
      <c r="EJ11" s="20"/>
      <c r="EK11" s="21"/>
      <c r="EL11" s="20"/>
      <c r="EM11" s="20"/>
      <c r="EN11" s="21"/>
      <c r="EO11" s="20"/>
      <c r="EP11" s="20"/>
      <c r="EQ11" s="21"/>
      <c r="ER11" s="20"/>
      <c r="ES11" s="20"/>
      <c r="ET11" s="21"/>
      <c r="EU11" s="20"/>
      <c r="EV11" s="20"/>
      <c r="EW11" s="21"/>
      <c r="EX11" s="20"/>
      <c r="EY11" s="20"/>
      <c r="EZ11" s="21"/>
      <c r="FA11" s="20"/>
      <c r="FB11" s="20"/>
      <c r="FC11" s="21"/>
      <c r="FD11" s="20"/>
      <c r="FE11" s="20"/>
      <c r="FF11" s="21"/>
      <c r="FG11" s="20"/>
      <c r="FH11" s="20"/>
      <c r="FI11" s="21"/>
      <c r="FJ11" s="20"/>
      <c r="FK11" s="20"/>
      <c r="FL11" s="21"/>
      <c r="FM11" s="20"/>
      <c r="FN11" s="20"/>
      <c r="FO11" s="21"/>
      <c r="FP11" s="20"/>
      <c r="FQ11" s="20"/>
      <c r="FR11" s="21"/>
      <c r="FS11" s="20"/>
      <c r="FT11" s="20"/>
      <c r="FU11" s="21"/>
      <c r="FV11" s="20"/>
      <c r="FW11" s="20"/>
      <c r="FX11" s="21"/>
      <c r="FY11" s="20"/>
      <c r="FZ11" s="20"/>
      <c r="GA11" s="21"/>
      <c r="GB11" s="20"/>
      <c r="GC11" s="20"/>
      <c r="GD11" s="21"/>
      <c r="GE11" s="20"/>
      <c r="GF11" s="20"/>
      <c r="GG11" s="21"/>
      <c r="GH11" s="20"/>
      <c r="GI11" s="20"/>
      <c r="GJ11" s="21"/>
      <c r="GK11" s="20"/>
      <c r="GL11" s="20"/>
      <c r="GM11" s="21"/>
      <c r="GN11" s="20"/>
      <c r="GO11" s="20"/>
      <c r="GP11" s="21"/>
      <c r="GQ11" s="20"/>
      <c r="GR11" s="20"/>
      <c r="GS11" s="21"/>
      <c r="GT11" s="20"/>
      <c r="GU11" s="20"/>
      <c r="GV11" s="21"/>
      <c r="GW11" s="20"/>
      <c r="GX11" s="20"/>
      <c r="GY11" s="21"/>
      <c r="GZ11" s="20"/>
      <c r="HA11" s="20"/>
      <c r="HB11" s="21"/>
      <c r="HC11" s="20"/>
      <c r="HD11" s="20"/>
      <c r="HE11" s="21"/>
      <c r="HF11" s="20"/>
      <c r="HG11" s="20"/>
      <c r="HH11" s="21"/>
      <c r="HI11" s="20"/>
      <c r="HJ11" s="20"/>
      <c r="HK11" s="21"/>
    </row>
    <row r="12" spans="1:219" ht="50.4" x14ac:dyDescent="0.3">
      <c r="B12" s="46" t="s">
        <v>24</v>
      </c>
      <c r="C12" s="9"/>
      <c r="D12" s="39">
        <f>E11</f>
        <v>45696</v>
      </c>
      <c r="E12" s="39">
        <f>D12+2</f>
        <v>45698</v>
      </c>
      <c r="F12" s="9">
        <f t="shared" si="186"/>
        <v>2</v>
      </c>
      <c r="G12" s="9" t="s">
        <v>17</v>
      </c>
      <c r="H12" s="38"/>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1"/>
      <c r="DZ12" s="20"/>
      <c r="EA12" s="20"/>
      <c r="EB12" s="21"/>
      <c r="EC12" s="20"/>
      <c r="ED12" s="20"/>
      <c r="EE12" s="21"/>
      <c r="EF12" s="20"/>
      <c r="EG12" s="20"/>
      <c r="EH12" s="21"/>
      <c r="EI12" s="20"/>
      <c r="EJ12" s="20"/>
      <c r="EK12" s="21"/>
      <c r="EL12" s="20"/>
      <c r="EM12" s="20"/>
      <c r="EN12" s="21"/>
      <c r="EO12" s="20"/>
      <c r="EP12" s="20"/>
      <c r="EQ12" s="21"/>
      <c r="ER12" s="20"/>
      <c r="ES12" s="20"/>
      <c r="ET12" s="21"/>
      <c r="EU12" s="20"/>
      <c r="EV12" s="20"/>
      <c r="EW12" s="21"/>
      <c r="EX12" s="20"/>
      <c r="EY12" s="20"/>
      <c r="EZ12" s="21"/>
      <c r="FA12" s="20"/>
      <c r="FB12" s="20"/>
      <c r="FC12" s="21"/>
      <c r="FD12" s="20"/>
      <c r="FE12" s="20"/>
      <c r="FF12" s="21"/>
      <c r="FG12" s="20"/>
      <c r="FH12" s="20"/>
      <c r="FI12" s="21"/>
      <c r="FJ12" s="20"/>
      <c r="FK12" s="20"/>
      <c r="FL12" s="21"/>
      <c r="FM12" s="20"/>
      <c r="FN12" s="20"/>
      <c r="FO12" s="21"/>
      <c r="FP12" s="20"/>
      <c r="FQ12" s="20"/>
      <c r="FR12" s="21"/>
      <c r="FS12" s="20"/>
      <c r="FT12" s="20"/>
      <c r="FU12" s="21"/>
      <c r="FV12" s="20"/>
      <c r="FW12" s="20"/>
      <c r="FX12" s="21"/>
      <c r="FY12" s="20"/>
      <c r="FZ12" s="20"/>
      <c r="GA12" s="21"/>
      <c r="GB12" s="20"/>
      <c r="GC12" s="20"/>
      <c r="GD12" s="21"/>
      <c r="GE12" s="20"/>
      <c r="GF12" s="20"/>
      <c r="GG12" s="21"/>
      <c r="GH12" s="20"/>
      <c r="GI12" s="20"/>
      <c r="GJ12" s="21"/>
      <c r="GK12" s="20"/>
      <c r="GL12" s="20"/>
      <c r="GM12" s="21"/>
      <c r="GN12" s="20"/>
      <c r="GO12" s="20"/>
      <c r="GP12" s="21"/>
      <c r="GQ12" s="20"/>
      <c r="GR12" s="20"/>
      <c r="GS12" s="21"/>
      <c r="GT12" s="20"/>
      <c r="GU12" s="20"/>
      <c r="GV12" s="21"/>
      <c r="GW12" s="20"/>
      <c r="GX12" s="20"/>
      <c r="GY12" s="21"/>
      <c r="GZ12" s="20"/>
      <c r="HA12" s="20"/>
      <c r="HB12" s="21"/>
      <c r="HC12" s="20"/>
      <c r="HD12" s="20"/>
      <c r="HE12" s="21"/>
      <c r="HF12" s="20"/>
      <c r="HG12" s="20"/>
      <c r="HH12" s="21"/>
      <c r="HI12" s="20"/>
      <c r="HJ12" s="20"/>
      <c r="HK12" s="21"/>
    </row>
    <row r="13" spans="1:219" ht="24.9" customHeight="1" x14ac:dyDescent="0.3">
      <c r="B13" s="72" t="s">
        <v>82</v>
      </c>
      <c r="C13" s="73"/>
      <c r="D13" s="6">
        <f t="shared" ref="D13:D15" si="187">E12</f>
        <v>45698</v>
      </c>
      <c r="E13" s="6">
        <v>45712</v>
      </c>
      <c r="F13" s="7">
        <f t="shared" ref="F13:F14" si="188">IF(AND(D13&gt;0,E13=""),"FECHA DE FINALIZACIÓN",IF(AND(D13="",E13=""),"",E13-D13))</f>
        <v>14</v>
      </c>
      <c r="G13" s="8" t="s">
        <v>17</v>
      </c>
      <c r="H13" s="19"/>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1"/>
      <c r="DZ13" s="20"/>
      <c r="EA13" s="20"/>
      <c r="EB13" s="21"/>
      <c r="EC13" s="20"/>
      <c r="ED13" s="20"/>
      <c r="EE13" s="21"/>
      <c r="EF13" s="20"/>
      <c r="EG13" s="20"/>
      <c r="EH13" s="21"/>
      <c r="EI13" s="20"/>
      <c r="EJ13" s="20"/>
      <c r="EK13" s="21"/>
      <c r="EL13" s="20"/>
      <c r="EM13" s="20"/>
      <c r="EN13" s="21"/>
      <c r="EO13" s="20"/>
      <c r="EP13" s="20"/>
      <c r="EQ13" s="21"/>
      <c r="ER13" s="20"/>
      <c r="ES13" s="20"/>
      <c r="ET13" s="21"/>
      <c r="EU13" s="20"/>
      <c r="EV13" s="20"/>
      <c r="EW13" s="21"/>
      <c r="EX13" s="20"/>
      <c r="EY13" s="20"/>
      <c r="EZ13" s="21"/>
      <c r="FA13" s="20"/>
      <c r="FB13" s="20"/>
      <c r="FC13" s="21"/>
      <c r="FD13" s="20"/>
      <c r="FE13" s="20"/>
      <c r="FF13" s="21"/>
      <c r="FG13" s="20"/>
      <c r="FH13" s="20"/>
      <c r="FI13" s="21"/>
      <c r="FJ13" s="20"/>
      <c r="FK13" s="20"/>
      <c r="FL13" s="21"/>
      <c r="FM13" s="20"/>
      <c r="FN13" s="20"/>
      <c r="FO13" s="21"/>
      <c r="FP13" s="20"/>
      <c r="FQ13" s="20"/>
      <c r="FR13" s="21"/>
      <c r="FS13" s="20"/>
      <c r="FT13" s="20"/>
      <c r="FU13" s="21"/>
      <c r="FV13" s="20"/>
      <c r="FW13" s="20"/>
      <c r="FX13" s="21"/>
      <c r="FY13" s="20"/>
      <c r="FZ13" s="20"/>
      <c r="GA13" s="21"/>
      <c r="GB13" s="20"/>
      <c r="GC13" s="20"/>
      <c r="GD13" s="21"/>
      <c r="GE13" s="20"/>
      <c r="GF13" s="20"/>
      <c r="GG13" s="21"/>
      <c r="GH13" s="20"/>
      <c r="GI13" s="20"/>
      <c r="GJ13" s="21"/>
      <c r="GK13" s="20"/>
      <c r="GL13" s="20"/>
      <c r="GM13" s="21"/>
      <c r="GN13" s="20"/>
      <c r="GO13" s="20"/>
      <c r="GP13" s="21"/>
      <c r="GQ13" s="20"/>
      <c r="GR13" s="20"/>
      <c r="GS13" s="21"/>
      <c r="GT13" s="20"/>
      <c r="GU13" s="20"/>
      <c r="GV13" s="21"/>
      <c r="GW13" s="20"/>
      <c r="GX13" s="20"/>
      <c r="GY13" s="21"/>
      <c r="GZ13" s="20"/>
      <c r="HA13" s="20"/>
      <c r="HB13" s="21"/>
      <c r="HC13" s="20"/>
      <c r="HD13" s="20"/>
      <c r="HE13" s="21"/>
      <c r="HF13" s="20"/>
      <c r="HG13" s="20"/>
      <c r="HH13" s="21"/>
      <c r="HI13" s="20"/>
      <c r="HJ13" s="20"/>
      <c r="HK13" s="21"/>
    </row>
    <row r="14" spans="1:219" ht="34.200000000000003" thickBot="1" x14ac:dyDescent="0.35">
      <c r="B14" s="46" t="s">
        <v>34</v>
      </c>
      <c r="C14" s="9"/>
      <c r="D14" s="39">
        <f>D11</f>
        <v>45693</v>
      </c>
      <c r="E14" s="39">
        <f>D14+4</f>
        <v>45697</v>
      </c>
      <c r="F14" s="9">
        <f t="shared" si="188"/>
        <v>4</v>
      </c>
      <c r="G14" s="9" t="s">
        <v>17</v>
      </c>
      <c r="H14" s="40"/>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4"/>
      <c r="DZ14" s="23"/>
      <c r="EA14" s="23"/>
      <c r="EB14" s="24"/>
      <c r="EC14" s="23"/>
      <c r="ED14" s="23"/>
      <c r="EE14" s="24"/>
      <c r="EF14" s="23"/>
      <c r="EG14" s="23"/>
      <c r="EH14" s="24"/>
      <c r="EI14" s="23"/>
      <c r="EJ14" s="23"/>
      <c r="EK14" s="24"/>
      <c r="EL14" s="23"/>
      <c r="EM14" s="23"/>
      <c r="EN14" s="24"/>
      <c r="EO14" s="23"/>
      <c r="EP14" s="23"/>
      <c r="EQ14" s="24"/>
      <c r="ER14" s="23"/>
      <c r="ES14" s="23"/>
      <c r="ET14" s="24"/>
      <c r="EU14" s="23"/>
      <c r="EV14" s="23"/>
      <c r="EW14" s="24"/>
      <c r="EX14" s="23"/>
      <c r="EY14" s="23"/>
      <c r="EZ14" s="24"/>
      <c r="FA14" s="23"/>
      <c r="FB14" s="23"/>
      <c r="FC14" s="24"/>
      <c r="FD14" s="23"/>
      <c r="FE14" s="23"/>
      <c r="FF14" s="24"/>
      <c r="FG14" s="23"/>
      <c r="FH14" s="23"/>
      <c r="FI14" s="24"/>
      <c r="FJ14" s="23"/>
      <c r="FK14" s="23"/>
      <c r="FL14" s="24"/>
      <c r="FM14" s="23"/>
      <c r="FN14" s="23"/>
      <c r="FO14" s="24"/>
      <c r="FP14" s="23"/>
      <c r="FQ14" s="23"/>
      <c r="FR14" s="24"/>
      <c r="FS14" s="23"/>
      <c r="FT14" s="23"/>
      <c r="FU14" s="24"/>
      <c r="FV14" s="23"/>
      <c r="FW14" s="23"/>
      <c r="FX14" s="24"/>
      <c r="FY14" s="23"/>
      <c r="FZ14" s="23"/>
      <c r="GA14" s="24"/>
      <c r="GB14" s="23"/>
      <c r="GC14" s="23"/>
      <c r="GD14" s="24"/>
      <c r="GE14" s="23"/>
      <c r="GF14" s="23"/>
      <c r="GG14" s="24"/>
      <c r="GH14" s="23"/>
      <c r="GI14" s="23"/>
      <c r="GJ14" s="24"/>
      <c r="GK14" s="23"/>
      <c r="GL14" s="23"/>
      <c r="GM14" s="24"/>
      <c r="GN14" s="23"/>
      <c r="GO14" s="23"/>
      <c r="GP14" s="24"/>
      <c r="GQ14" s="23"/>
      <c r="GR14" s="23"/>
      <c r="GS14" s="24"/>
      <c r="GT14" s="23"/>
      <c r="GU14" s="23"/>
      <c r="GV14" s="24"/>
      <c r="GW14" s="23"/>
      <c r="GX14" s="23"/>
      <c r="GY14" s="24"/>
      <c r="GZ14" s="23"/>
      <c r="HA14" s="23"/>
      <c r="HB14" s="24"/>
      <c r="HC14" s="23"/>
      <c r="HD14" s="23"/>
      <c r="HE14" s="24"/>
      <c r="HF14" s="23"/>
      <c r="HG14" s="23"/>
      <c r="HH14" s="24"/>
      <c r="HI14" s="23"/>
      <c r="HJ14" s="23"/>
      <c r="HK14" s="24"/>
    </row>
    <row r="15" spans="1:219" ht="34.200000000000003" thickBot="1" x14ac:dyDescent="0.35">
      <c r="B15" s="46" t="s">
        <v>91</v>
      </c>
      <c r="C15" s="9"/>
      <c r="D15" s="39">
        <f t="shared" si="187"/>
        <v>45697</v>
      </c>
      <c r="E15" s="39">
        <f>D15+4</f>
        <v>45701</v>
      </c>
      <c r="F15" s="9">
        <f t="shared" ref="F15" si="189">IF(AND(D15&gt;0,E15=""),"FECHA DE FINALIZACIÓN",IF(AND(D15="",E15=""),"",E15-D15))</f>
        <v>4</v>
      </c>
      <c r="G15" s="9" t="s">
        <v>17</v>
      </c>
      <c r="H15" s="40"/>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4"/>
      <c r="DZ15" s="23"/>
      <c r="EA15" s="23"/>
      <c r="EB15" s="24"/>
      <c r="EC15" s="23"/>
      <c r="ED15" s="23"/>
      <c r="EE15" s="24"/>
      <c r="EF15" s="23"/>
      <c r="EG15" s="23"/>
      <c r="EH15" s="24"/>
      <c r="EI15" s="23"/>
      <c r="EJ15" s="23"/>
      <c r="EK15" s="24"/>
      <c r="EL15" s="23"/>
      <c r="EM15" s="23"/>
      <c r="EN15" s="24"/>
      <c r="EO15" s="23"/>
      <c r="EP15" s="23"/>
      <c r="EQ15" s="24"/>
      <c r="ER15" s="23"/>
      <c r="ES15" s="23"/>
      <c r="ET15" s="24"/>
      <c r="EU15" s="23"/>
      <c r="EV15" s="23"/>
      <c r="EW15" s="24"/>
      <c r="EX15" s="23"/>
      <c r="EY15" s="23"/>
      <c r="EZ15" s="24"/>
      <c r="FA15" s="23"/>
      <c r="FB15" s="23"/>
      <c r="FC15" s="24"/>
      <c r="FD15" s="23"/>
      <c r="FE15" s="23"/>
      <c r="FF15" s="24"/>
      <c r="FG15" s="23"/>
      <c r="FH15" s="23"/>
      <c r="FI15" s="24"/>
      <c r="FJ15" s="23"/>
      <c r="FK15" s="23"/>
      <c r="FL15" s="24"/>
      <c r="FM15" s="23"/>
      <c r="FN15" s="23"/>
      <c r="FO15" s="24"/>
      <c r="FP15" s="23"/>
      <c r="FQ15" s="23"/>
      <c r="FR15" s="24"/>
      <c r="FS15" s="23"/>
      <c r="FT15" s="23"/>
      <c r="FU15" s="24"/>
      <c r="FV15" s="23"/>
      <c r="FW15" s="23"/>
      <c r="FX15" s="24"/>
      <c r="FY15" s="23"/>
      <c r="FZ15" s="23"/>
      <c r="GA15" s="24"/>
      <c r="GB15" s="23"/>
      <c r="GC15" s="23"/>
      <c r="GD15" s="24"/>
      <c r="GE15" s="23"/>
      <c r="GF15" s="23"/>
      <c r="GG15" s="24"/>
      <c r="GH15" s="23"/>
      <c r="GI15" s="23"/>
      <c r="GJ15" s="24"/>
      <c r="GK15" s="23"/>
      <c r="GL15" s="23"/>
      <c r="GM15" s="24"/>
      <c r="GN15" s="23"/>
      <c r="GO15" s="23"/>
      <c r="GP15" s="24"/>
      <c r="GQ15" s="23"/>
      <c r="GR15" s="23"/>
      <c r="GS15" s="24"/>
      <c r="GT15" s="23"/>
      <c r="GU15" s="23"/>
      <c r="GV15" s="24"/>
      <c r="GW15" s="23"/>
      <c r="GX15" s="23"/>
      <c r="GY15" s="24"/>
      <c r="GZ15" s="23"/>
      <c r="HA15" s="23"/>
      <c r="HB15" s="24"/>
      <c r="HC15" s="23"/>
      <c r="HD15" s="23"/>
      <c r="HE15" s="24"/>
      <c r="HF15" s="23"/>
      <c r="HG15" s="23"/>
      <c r="HH15" s="24"/>
      <c r="HI15" s="23"/>
      <c r="HJ15" s="23"/>
      <c r="HK15" s="24"/>
    </row>
    <row r="16" spans="1:219" ht="17.399999999999999" thickBot="1" x14ac:dyDescent="0.35">
      <c r="B16" s="46" t="s">
        <v>92</v>
      </c>
      <c r="C16" s="9"/>
      <c r="D16" s="39">
        <f t="shared" ref="D16:D17" si="190">E15</f>
        <v>45701</v>
      </c>
      <c r="E16" s="39">
        <f>D16+5</f>
        <v>45706</v>
      </c>
      <c r="F16" s="9">
        <f t="shared" ref="F16:F17" si="191">IF(AND(D16&gt;0,E16=""),"FECHA DE FINALIZACIÓN",IF(AND(D16="",E16=""),"",E16-D16))</f>
        <v>5</v>
      </c>
      <c r="G16" s="9" t="s">
        <v>17</v>
      </c>
      <c r="H16" s="40"/>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4"/>
      <c r="DZ16" s="23"/>
      <c r="EA16" s="23"/>
      <c r="EB16" s="24"/>
      <c r="EC16" s="23"/>
      <c r="ED16" s="23"/>
      <c r="EE16" s="24"/>
      <c r="EF16" s="23"/>
      <c r="EG16" s="23"/>
      <c r="EH16" s="24"/>
      <c r="EI16" s="23"/>
      <c r="EJ16" s="23"/>
      <c r="EK16" s="24"/>
      <c r="EL16" s="23"/>
      <c r="EM16" s="23"/>
      <c r="EN16" s="24"/>
      <c r="EO16" s="23"/>
      <c r="EP16" s="23"/>
      <c r="EQ16" s="24"/>
      <c r="ER16" s="23"/>
      <c r="ES16" s="23"/>
      <c r="ET16" s="24"/>
      <c r="EU16" s="23"/>
      <c r="EV16" s="23"/>
      <c r="EW16" s="24"/>
      <c r="EX16" s="23"/>
      <c r="EY16" s="23"/>
      <c r="EZ16" s="24"/>
      <c r="FA16" s="23"/>
      <c r="FB16" s="23"/>
      <c r="FC16" s="24"/>
      <c r="FD16" s="23"/>
      <c r="FE16" s="23"/>
      <c r="FF16" s="24"/>
      <c r="FG16" s="23"/>
      <c r="FH16" s="23"/>
      <c r="FI16" s="24"/>
      <c r="FJ16" s="23"/>
      <c r="FK16" s="23"/>
      <c r="FL16" s="24"/>
      <c r="FM16" s="23"/>
      <c r="FN16" s="23"/>
      <c r="FO16" s="24"/>
      <c r="FP16" s="23"/>
      <c r="FQ16" s="23"/>
      <c r="FR16" s="24"/>
      <c r="FS16" s="23"/>
      <c r="FT16" s="23"/>
      <c r="FU16" s="24"/>
      <c r="FV16" s="23"/>
      <c r="FW16" s="23"/>
      <c r="FX16" s="24"/>
      <c r="FY16" s="23"/>
      <c r="FZ16" s="23"/>
      <c r="GA16" s="24"/>
      <c r="GB16" s="23"/>
      <c r="GC16" s="23"/>
      <c r="GD16" s="24"/>
      <c r="GE16" s="23"/>
      <c r="GF16" s="23"/>
      <c r="GG16" s="24"/>
      <c r="GH16" s="23"/>
      <c r="GI16" s="23"/>
      <c r="GJ16" s="24"/>
      <c r="GK16" s="23"/>
      <c r="GL16" s="23"/>
      <c r="GM16" s="24"/>
      <c r="GN16" s="23"/>
      <c r="GO16" s="23"/>
      <c r="GP16" s="24"/>
      <c r="GQ16" s="23"/>
      <c r="GR16" s="23"/>
      <c r="GS16" s="24"/>
      <c r="GT16" s="23"/>
      <c r="GU16" s="23"/>
      <c r="GV16" s="24"/>
      <c r="GW16" s="23"/>
      <c r="GX16" s="23"/>
      <c r="GY16" s="24"/>
      <c r="GZ16" s="23"/>
      <c r="HA16" s="23"/>
      <c r="HB16" s="24"/>
      <c r="HC16" s="23"/>
      <c r="HD16" s="23"/>
      <c r="HE16" s="24"/>
      <c r="HF16" s="23"/>
      <c r="HG16" s="23"/>
      <c r="HH16" s="24"/>
      <c r="HI16" s="23"/>
      <c r="HJ16" s="23"/>
      <c r="HK16" s="24"/>
    </row>
    <row r="17" spans="2:219" ht="17.399999999999999" thickBot="1" x14ac:dyDescent="0.35">
      <c r="B17" s="46" t="s">
        <v>93</v>
      </c>
      <c r="C17" s="9"/>
      <c r="D17" s="39">
        <f t="shared" si="190"/>
        <v>45706</v>
      </c>
      <c r="E17" s="39">
        <f>D17+6</f>
        <v>45712</v>
      </c>
      <c r="F17" s="9">
        <f t="shared" si="191"/>
        <v>6</v>
      </c>
      <c r="G17" s="9" t="s">
        <v>17</v>
      </c>
      <c r="H17" s="40"/>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4"/>
      <c r="DZ17" s="23"/>
      <c r="EA17" s="23"/>
      <c r="EB17" s="24"/>
      <c r="EC17" s="23"/>
      <c r="ED17" s="23"/>
      <c r="EE17" s="24"/>
      <c r="EF17" s="23"/>
      <c r="EG17" s="23"/>
      <c r="EH17" s="24"/>
      <c r="EI17" s="23"/>
      <c r="EJ17" s="23"/>
      <c r="EK17" s="24"/>
      <c r="EL17" s="23"/>
      <c r="EM17" s="23"/>
      <c r="EN17" s="24"/>
      <c r="EO17" s="23"/>
      <c r="EP17" s="23"/>
      <c r="EQ17" s="24"/>
      <c r="ER17" s="23"/>
      <c r="ES17" s="23"/>
      <c r="ET17" s="24"/>
      <c r="EU17" s="23"/>
      <c r="EV17" s="23"/>
      <c r="EW17" s="24"/>
      <c r="EX17" s="23"/>
      <c r="EY17" s="23"/>
      <c r="EZ17" s="24"/>
      <c r="FA17" s="23"/>
      <c r="FB17" s="23"/>
      <c r="FC17" s="24"/>
      <c r="FD17" s="23"/>
      <c r="FE17" s="23"/>
      <c r="FF17" s="24"/>
      <c r="FG17" s="23"/>
      <c r="FH17" s="23"/>
      <c r="FI17" s="24"/>
      <c r="FJ17" s="23"/>
      <c r="FK17" s="23"/>
      <c r="FL17" s="24"/>
      <c r="FM17" s="23"/>
      <c r="FN17" s="23"/>
      <c r="FO17" s="24"/>
      <c r="FP17" s="23"/>
      <c r="FQ17" s="23"/>
      <c r="FR17" s="24"/>
      <c r="FS17" s="23"/>
      <c r="FT17" s="23"/>
      <c r="FU17" s="24"/>
      <c r="FV17" s="23"/>
      <c r="FW17" s="23"/>
      <c r="FX17" s="24"/>
      <c r="FY17" s="23"/>
      <c r="FZ17" s="23"/>
      <c r="GA17" s="24"/>
      <c r="GB17" s="23"/>
      <c r="GC17" s="23"/>
      <c r="GD17" s="24"/>
      <c r="GE17" s="23"/>
      <c r="GF17" s="23"/>
      <c r="GG17" s="24"/>
      <c r="GH17" s="23"/>
      <c r="GI17" s="23"/>
      <c r="GJ17" s="24"/>
      <c r="GK17" s="23"/>
      <c r="GL17" s="23"/>
      <c r="GM17" s="24"/>
      <c r="GN17" s="23"/>
      <c r="GO17" s="23"/>
      <c r="GP17" s="24"/>
      <c r="GQ17" s="23"/>
      <c r="GR17" s="23"/>
      <c r="GS17" s="24"/>
      <c r="GT17" s="23"/>
      <c r="GU17" s="23"/>
      <c r="GV17" s="24"/>
      <c r="GW17" s="23"/>
      <c r="GX17" s="23"/>
      <c r="GY17" s="24"/>
      <c r="GZ17" s="23"/>
      <c r="HA17" s="23"/>
      <c r="HB17" s="24"/>
      <c r="HC17" s="23"/>
      <c r="HD17" s="23"/>
      <c r="HE17" s="24"/>
      <c r="HF17" s="23"/>
      <c r="HG17" s="23"/>
      <c r="HH17" s="24"/>
      <c r="HI17" s="23"/>
      <c r="HJ17" s="23"/>
      <c r="HK17" s="24"/>
    </row>
    <row r="18" spans="2:219" ht="24.9" customHeight="1" thickBot="1" x14ac:dyDescent="0.35">
      <c r="B18" s="80" t="s">
        <v>75</v>
      </c>
      <c r="C18" s="81"/>
      <c r="D18" s="6">
        <f>E17</f>
        <v>45712</v>
      </c>
      <c r="E18" s="6">
        <f>D18+17</f>
        <v>45729</v>
      </c>
      <c r="F18" s="7">
        <f t="shared" si="186"/>
        <v>17</v>
      </c>
      <c r="G18" s="9" t="s">
        <v>17</v>
      </c>
      <c r="H18" s="22"/>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4"/>
      <c r="DZ18" s="23"/>
      <c r="EA18" s="23"/>
      <c r="EB18" s="24"/>
      <c r="EC18" s="23"/>
      <c r="ED18" s="23"/>
      <c r="EE18" s="24"/>
      <c r="EF18" s="23"/>
      <c r="EG18" s="23"/>
      <c r="EH18" s="24"/>
      <c r="EI18" s="23"/>
      <c r="EJ18" s="23"/>
      <c r="EK18" s="24"/>
      <c r="EL18" s="23"/>
      <c r="EM18" s="23"/>
      <c r="EN18" s="24"/>
      <c r="EO18" s="23"/>
      <c r="EP18" s="23"/>
      <c r="EQ18" s="24"/>
      <c r="ER18" s="23"/>
      <c r="ES18" s="23"/>
      <c r="ET18" s="24"/>
      <c r="EU18" s="23"/>
      <c r="EV18" s="23"/>
      <c r="EW18" s="24"/>
      <c r="EX18" s="23"/>
      <c r="EY18" s="23"/>
      <c r="EZ18" s="24"/>
      <c r="FA18" s="23"/>
      <c r="FB18" s="23"/>
      <c r="FC18" s="24"/>
      <c r="FD18" s="23"/>
      <c r="FE18" s="23"/>
      <c r="FF18" s="24"/>
      <c r="FG18" s="23"/>
      <c r="FH18" s="23"/>
      <c r="FI18" s="24"/>
      <c r="FJ18" s="23"/>
      <c r="FK18" s="23"/>
      <c r="FL18" s="24"/>
      <c r="FM18" s="23"/>
      <c r="FN18" s="23"/>
      <c r="FO18" s="24"/>
      <c r="FP18" s="23"/>
      <c r="FQ18" s="23"/>
      <c r="FR18" s="24"/>
      <c r="FS18" s="23"/>
      <c r="FT18" s="23"/>
      <c r="FU18" s="24"/>
      <c r="FV18" s="23"/>
      <c r="FW18" s="23"/>
      <c r="FX18" s="24"/>
      <c r="FY18" s="23"/>
      <c r="FZ18" s="23"/>
      <c r="GA18" s="24"/>
      <c r="GB18" s="23"/>
      <c r="GC18" s="23"/>
      <c r="GD18" s="24"/>
      <c r="GE18" s="23"/>
      <c r="GF18" s="23"/>
      <c r="GG18" s="24"/>
      <c r="GH18" s="23"/>
      <c r="GI18" s="23"/>
      <c r="GJ18" s="24"/>
      <c r="GK18" s="23"/>
      <c r="GL18" s="23"/>
      <c r="GM18" s="24"/>
      <c r="GN18" s="23"/>
      <c r="GO18" s="23"/>
      <c r="GP18" s="24"/>
      <c r="GQ18" s="23"/>
      <c r="GR18" s="23"/>
      <c r="GS18" s="24"/>
      <c r="GT18" s="23"/>
      <c r="GU18" s="23"/>
      <c r="GV18" s="24"/>
      <c r="GW18" s="23"/>
      <c r="GX18" s="23"/>
      <c r="GY18" s="24"/>
      <c r="GZ18" s="23"/>
      <c r="HA18" s="23"/>
      <c r="HB18" s="24"/>
      <c r="HC18" s="23"/>
      <c r="HD18" s="23"/>
      <c r="HE18" s="24"/>
      <c r="HF18" s="23"/>
      <c r="HG18" s="23"/>
      <c r="HH18" s="24"/>
      <c r="HI18" s="23"/>
      <c r="HJ18" s="23"/>
      <c r="HK18" s="24"/>
    </row>
    <row r="19" spans="2:219" ht="33.450000000000003" customHeight="1" thickBot="1" x14ac:dyDescent="0.35">
      <c r="B19" s="46" t="s">
        <v>94</v>
      </c>
      <c r="C19" s="9"/>
      <c r="D19" s="39">
        <f>D18</f>
        <v>45712</v>
      </c>
      <c r="E19" s="39">
        <f t="shared" ref="E19" si="192">D19+2</f>
        <v>45714</v>
      </c>
      <c r="F19" s="9">
        <f t="shared" si="186"/>
        <v>2</v>
      </c>
      <c r="G19" s="9" t="s">
        <v>17</v>
      </c>
      <c r="H19" s="40"/>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4"/>
      <c r="DZ19" s="23"/>
      <c r="EA19" s="23"/>
      <c r="EB19" s="24"/>
      <c r="EC19" s="23"/>
      <c r="ED19" s="23"/>
      <c r="EE19" s="24"/>
      <c r="EF19" s="23"/>
      <c r="EG19" s="23"/>
      <c r="EH19" s="24"/>
      <c r="EI19" s="23"/>
      <c r="EJ19" s="23"/>
      <c r="EK19" s="24"/>
      <c r="EL19" s="23"/>
      <c r="EM19" s="23"/>
      <c r="EN19" s="24"/>
      <c r="EO19" s="23"/>
      <c r="EP19" s="23"/>
      <c r="EQ19" s="24"/>
      <c r="ER19" s="23"/>
      <c r="ES19" s="23"/>
      <c r="ET19" s="24"/>
      <c r="EU19" s="23"/>
      <c r="EV19" s="23"/>
      <c r="EW19" s="24"/>
      <c r="EX19" s="23"/>
      <c r="EY19" s="23"/>
      <c r="EZ19" s="24"/>
      <c r="FA19" s="23"/>
      <c r="FB19" s="23"/>
      <c r="FC19" s="24"/>
      <c r="FD19" s="23"/>
      <c r="FE19" s="23"/>
      <c r="FF19" s="24"/>
      <c r="FG19" s="23"/>
      <c r="FH19" s="23"/>
      <c r="FI19" s="24"/>
      <c r="FJ19" s="23"/>
      <c r="FK19" s="23"/>
      <c r="FL19" s="24"/>
      <c r="FM19" s="23"/>
      <c r="FN19" s="23"/>
      <c r="FO19" s="24"/>
      <c r="FP19" s="23"/>
      <c r="FQ19" s="23"/>
      <c r="FR19" s="24"/>
      <c r="FS19" s="23"/>
      <c r="FT19" s="23"/>
      <c r="FU19" s="24"/>
      <c r="FV19" s="23"/>
      <c r="FW19" s="23"/>
      <c r="FX19" s="24"/>
      <c r="FY19" s="23"/>
      <c r="FZ19" s="23"/>
      <c r="GA19" s="24"/>
      <c r="GB19" s="23"/>
      <c r="GC19" s="23"/>
      <c r="GD19" s="24"/>
      <c r="GE19" s="23"/>
      <c r="GF19" s="23"/>
      <c r="GG19" s="24"/>
      <c r="GH19" s="23"/>
      <c r="GI19" s="23"/>
      <c r="GJ19" s="24"/>
      <c r="GK19" s="23"/>
      <c r="GL19" s="23"/>
      <c r="GM19" s="24"/>
      <c r="GN19" s="23"/>
      <c r="GO19" s="23"/>
      <c r="GP19" s="24"/>
      <c r="GQ19" s="23"/>
      <c r="GR19" s="23"/>
      <c r="GS19" s="24"/>
      <c r="GT19" s="23"/>
      <c r="GU19" s="23"/>
      <c r="GV19" s="24"/>
      <c r="GW19" s="23"/>
      <c r="GX19" s="23"/>
      <c r="GY19" s="24"/>
      <c r="GZ19" s="23"/>
      <c r="HA19" s="23"/>
      <c r="HB19" s="24"/>
      <c r="HC19" s="23"/>
      <c r="HD19" s="23"/>
      <c r="HE19" s="24"/>
      <c r="HF19" s="23"/>
      <c r="HG19" s="23"/>
      <c r="HH19" s="24"/>
      <c r="HI19" s="23"/>
      <c r="HJ19" s="23"/>
      <c r="HK19" s="24"/>
    </row>
    <row r="20" spans="2:219" ht="17.399999999999999" thickBot="1" x14ac:dyDescent="0.35">
      <c r="B20" s="46" t="s">
        <v>95</v>
      </c>
      <c r="C20" s="9"/>
      <c r="D20" s="39">
        <f>E19</f>
        <v>45714</v>
      </c>
      <c r="E20" s="39">
        <f t="shared" ref="E20" si="193">D20+2</f>
        <v>45716</v>
      </c>
      <c r="F20" s="9">
        <f t="shared" ref="F20" si="194">IF(AND(D20&gt;0,E20=""),"FECHA DE FINALIZACIÓN",IF(AND(D20="",E20=""),"",E20-D20))</f>
        <v>2</v>
      </c>
      <c r="G20" s="9" t="s">
        <v>17</v>
      </c>
      <c r="H20" s="40"/>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4"/>
      <c r="DZ20" s="23"/>
      <c r="EA20" s="23"/>
      <c r="EB20" s="24"/>
      <c r="EC20" s="23"/>
      <c r="ED20" s="23"/>
      <c r="EE20" s="24"/>
      <c r="EF20" s="23"/>
      <c r="EG20" s="23"/>
      <c r="EH20" s="24"/>
      <c r="EI20" s="23"/>
      <c r="EJ20" s="23"/>
      <c r="EK20" s="24"/>
      <c r="EL20" s="23"/>
      <c r="EM20" s="23"/>
      <c r="EN20" s="24"/>
      <c r="EO20" s="23"/>
      <c r="EP20" s="23"/>
      <c r="EQ20" s="24"/>
      <c r="ER20" s="23"/>
      <c r="ES20" s="23"/>
      <c r="ET20" s="24"/>
      <c r="EU20" s="23"/>
      <c r="EV20" s="23"/>
      <c r="EW20" s="24"/>
      <c r="EX20" s="23"/>
      <c r="EY20" s="23"/>
      <c r="EZ20" s="24"/>
      <c r="FA20" s="23"/>
      <c r="FB20" s="23"/>
      <c r="FC20" s="24"/>
      <c r="FD20" s="23"/>
      <c r="FE20" s="23"/>
      <c r="FF20" s="24"/>
      <c r="FG20" s="23"/>
      <c r="FH20" s="23"/>
      <c r="FI20" s="24"/>
      <c r="FJ20" s="23"/>
      <c r="FK20" s="23"/>
      <c r="FL20" s="24"/>
      <c r="FM20" s="23"/>
      <c r="FN20" s="23"/>
      <c r="FO20" s="24"/>
      <c r="FP20" s="23"/>
      <c r="FQ20" s="23"/>
      <c r="FR20" s="24"/>
      <c r="FS20" s="23"/>
      <c r="FT20" s="23"/>
      <c r="FU20" s="24"/>
      <c r="FV20" s="23"/>
      <c r="FW20" s="23"/>
      <c r="FX20" s="24"/>
      <c r="FY20" s="23"/>
      <c r="FZ20" s="23"/>
      <c r="GA20" s="24"/>
      <c r="GB20" s="23"/>
      <c r="GC20" s="23"/>
      <c r="GD20" s="24"/>
      <c r="GE20" s="23"/>
      <c r="GF20" s="23"/>
      <c r="GG20" s="24"/>
      <c r="GH20" s="23"/>
      <c r="GI20" s="23"/>
      <c r="GJ20" s="24"/>
      <c r="GK20" s="23"/>
      <c r="GL20" s="23"/>
      <c r="GM20" s="24"/>
      <c r="GN20" s="23"/>
      <c r="GO20" s="23"/>
      <c r="GP20" s="24"/>
      <c r="GQ20" s="23"/>
      <c r="GR20" s="23"/>
      <c r="GS20" s="24"/>
      <c r="GT20" s="23"/>
      <c r="GU20" s="23"/>
      <c r="GV20" s="24"/>
      <c r="GW20" s="23"/>
      <c r="GX20" s="23"/>
      <c r="GY20" s="24"/>
      <c r="GZ20" s="23"/>
      <c r="HA20" s="23"/>
      <c r="HB20" s="24"/>
      <c r="HC20" s="23"/>
      <c r="HD20" s="23"/>
      <c r="HE20" s="24"/>
      <c r="HF20" s="23"/>
      <c r="HG20" s="23"/>
      <c r="HH20" s="24"/>
      <c r="HI20" s="23"/>
      <c r="HJ20" s="23"/>
      <c r="HK20" s="24"/>
    </row>
    <row r="21" spans="2:219" ht="34.200000000000003" thickBot="1" x14ac:dyDescent="0.35">
      <c r="B21" s="46" t="s">
        <v>96</v>
      </c>
      <c r="C21" s="9"/>
      <c r="D21" s="39">
        <v>45712</v>
      </c>
      <c r="E21" s="39">
        <f>D21+3</f>
        <v>45715</v>
      </c>
      <c r="F21" s="9">
        <f t="shared" si="186"/>
        <v>3</v>
      </c>
      <c r="G21" s="9" t="s">
        <v>17</v>
      </c>
      <c r="H21" s="40"/>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4"/>
      <c r="DZ21" s="23"/>
      <c r="EA21" s="23"/>
      <c r="EB21" s="24"/>
      <c r="EC21" s="23"/>
      <c r="ED21" s="23"/>
      <c r="EE21" s="24"/>
      <c r="EF21" s="23"/>
      <c r="EG21" s="23"/>
      <c r="EH21" s="24"/>
      <c r="EI21" s="23"/>
      <c r="EJ21" s="23"/>
      <c r="EK21" s="24"/>
      <c r="EL21" s="23"/>
      <c r="EM21" s="23"/>
      <c r="EN21" s="24"/>
      <c r="EO21" s="23"/>
      <c r="EP21" s="23"/>
      <c r="EQ21" s="24"/>
      <c r="ER21" s="23"/>
      <c r="ES21" s="23"/>
      <c r="ET21" s="24"/>
      <c r="EU21" s="23"/>
      <c r="EV21" s="23"/>
      <c r="EW21" s="24"/>
      <c r="EX21" s="23"/>
      <c r="EY21" s="23"/>
      <c r="EZ21" s="24"/>
      <c r="FA21" s="23"/>
      <c r="FB21" s="23"/>
      <c r="FC21" s="24"/>
      <c r="FD21" s="23"/>
      <c r="FE21" s="23"/>
      <c r="FF21" s="24"/>
      <c r="FG21" s="23"/>
      <c r="FH21" s="23"/>
      <c r="FI21" s="24"/>
      <c r="FJ21" s="23"/>
      <c r="FK21" s="23"/>
      <c r="FL21" s="24"/>
      <c r="FM21" s="23"/>
      <c r="FN21" s="23"/>
      <c r="FO21" s="24"/>
      <c r="FP21" s="23"/>
      <c r="FQ21" s="23"/>
      <c r="FR21" s="24"/>
      <c r="FS21" s="23"/>
      <c r="FT21" s="23"/>
      <c r="FU21" s="24"/>
      <c r="FV21" s="23"/>
      <c r="FW21" s="23"/>
      <c r="FX21" s="24"/>
      <c r="FY21" s="23"/>
      <c r="FZ21" s="23"/>
      <c r="GA21" s="24"/>
      <c r="GB21" s="23"/>
      <c r="GC21" s="23"/>
      <c r="GD21" s="24"/>
      <c r="GE21" s="23"/>
      <c r="GF21" s="23"/>
      <c r="GG21" s="24"/>
      <c r="GH21" s="23"/>
      <c r="GI21" s="23"/>
      <c r="GJ21" s="24"/>
      <c r="GK21" s="23"/>
      <c r="GL21" s="23"/>
      <c r="GM21" s="24"/>
      <c r="GN21" s="23"/>
      <c r="GO21" s="23"/>
      <c r="GP21" s="24"/>
      <c r="GQ21" s="23"/>
      <c r="GR21" s="23"/>
      <c r="GS21" s="24"/>
      <c r="GT21" s="23"/>
      <c r="GU21" s="23"/>
      <c r="GV21" s="24"/>
      <c r="GW21" s="23"/>
      <c r="GX21" s="23"/>
      <c r="GY21" s="24"/>
      <c r="GZ21" s="23"/>
      <c r="HA21" s="23"/>
      <c r="HB21" s="24"/>
      <c r="HC21" s="23"/>
      <c r="HD21" s="23"/>
      <c r="HE21" s="24"/>
      <c r="HF21" s="23"/>
      <c r="HG21" s="23"/>
      <c r="HH21" s="24"/>
      <c r="HI21" s="23"/>
      <c r="HJ21" s="23"/>
      <c r="HK21" s="24"/>
    </row>
    <row r="22" spans="2:219" ht="17.399999999999999" thickBot="1" x14ac:dyDescent="0.35">
      <c r="B22" s="46" t="s">
        <v>97</v>
      </c>
      <c r="C22" s="9"/>
      <c r="D22" s="39">
        <f>E21</f>
        <v>45715</v>
      </c>
      <c r="E22" s="39">
        <f>D22+1</f>
        <v>45716</v>
      </c>
      <c r="F22" s="9">
        <f t="shared" si="186"/>
        <v>1</v>
      </c>
      <c r="G22" s="9" t="s">
        <v>17</v>
      </c>
      <c r="H22" s="40"/>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4"/>
      <c r="DZ22" s="23"/>
      <c r="EA22" s="23"/>
      <c r="EB22" s="24"/>
      <c r="EC22" s="23"/>
      <c r="ED22" s="23"/>
      <c r="EE22" s="24"/>
      <c r="EF22" s="23"/>
      <c r="EG22" s="23"/>
      <c r="EH22" s="24"/>
      <c r="EI22" s="23"/>
      <c r="EJ22" s="23"/>
      <c r="EK22" s="24"/>
      <c r="EL22" s="23"/>
      <c r="EM22" s="23"/>
      <c r="EN22" s="24"/>
      <c r="EO22" s="23"/>
      <c r="EP22" s="23"/>
      <c r="EQ22" s="24"/>
      <c r="ER22" s="23"/>
      <c r="ES22" s="23"/>
      <c r="ET22" s="24"/>
      <c r="EU22" s="23"/>
      <c r="EV22" s="23"/>
      <c r="EW22" s="24"/>
      <c r="EX22" s="23"/>
      <c r="EY22" s="23"/>
      <c r="EZ22" s="24"/>
      <c r="FA22" s="23"/>
      <c r="FB22" s="23"/>
      <c r="FC22" s="24"/>
      <c r="FD22" s="23"/>
      <c r="FE22" s="23"/>
      <c r="FF22" s="24"/>
      <c r="FG22" s="23"/>
      <c r="FH22" s="23"/>
      <c r="FI22" s="24"/>
      <c r="FJ22" s="23"/>
      <c r="FK22" s="23"/>
      <c r="FL22" s="24"/>
      <c r="FM22" s="23"/>
      <c r="FN22" s="23"/>
      <c r="FO22" s="24"/>
      <c r="FP22" s="23"/>
      <c r="FQ22" s="23"/>
      <c r="FR22" s="24"/>
      <c r="FS22" s="23"/>
      <c r="FT22" s="23"/>
      <c r="FU22" s="24"/>
      <c r="FV22" s="23"/>
      <c r="FW22" s="23"/>
      <c r="FX22" s="24"/>
      <c r="FY22" s="23"/>
      <c r="FZ22" s="23"/>
      <c r="GA22" s="24"/>
      <c r="GB22" s="23"/>
      <c r="GC22" s="23"/>
      <c r="GD22" s="24"/>
      <c r="GE22" s="23"/>
      <c r="GF22" s="23"/>
      <c r="GG22" s="24"/>
      <c r="GH22" s="23"/>
      <c r="GI22" s="23"/>
      <c r="GJ22" s="24"/>
      <c r="GK22" s="23"/>
      <c r="GL22" s="23"/>
      <c r="GM22" s="24"/>
      <c r="GN22" s="23"/>
      <c r="GO22" s="23"/>
      <c r="GP22" s="24"/>
      <c r="GQ22" s="23"/>
      <c r="GR22" s="23"/>
      <c r="GS22" s="24"/>
      <c r="GT22" s="23"/>
      <c r="GU22" s="23"/>
      <c r="GV22" s="24"/>
      <c r="GW22" s="23"/>
      <c r="GX22" s="23"/>
      <c r="GY22" s="24"/>
      <c r="GZ22" s="23"/>
      <c r="HA22" s="23"/>
      <c r="HB22" s="24"/>
      <c r="HC22" s="23"/>
      <c r="HD22" s="23"/>
      <c r="HE22" s="24"/>
      <c r="HF22" s="23"/>
      <c r="HG22" s="23"/>
      <c r="HH22" s="24"/>
      <c r="HI22" s="23"/>
      <c r="HJ22" s="23"/>
      <c r="HK22" s="24"/>
    </row>
    <row r="23" spans="2:219" ht="17.399999999999999" thickBot="1" x14ac:dyDescent="0.35">
      <c r="B23" s="46" t="s">
        <v>35</v>
      </c>
      <c r="C23" s="9"/>
      <c r="D23" s="39">
        <f>E22</f>
        <v>45716</v>
      </c>
      <c r="E23" s="39">
        <f t="shared" ref="E23:E36" si="195">D23+2</f>
        <v>45718</v>
      </c>
      <c r="F23" s="9">
        <f t="shared" si="186"/>
        <v>2</v>
      </c>
      <c r="G23" s="9" t="s">
        <v>17</v>
      </c>
      <c r="H23" s="40"/>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4"/>
      <c r="DZ23" s="23"/>
      <c r="EA23" s="23"/>
      <c r="EB23" s="24"/>
      <c r="EC23" s="23"/>
      <c r="ED23" s="23"/>
      <c r="EE23" s="24"/>
      <c r="EF23" s="23"/>
      <c r="EG23" s="23"/>
      <c r="EH23" s="24"/>
      <c r="EI23" s="23"/>
      <c r="EJ23" s="23"/>
      <c r="EK23" s="24"/>
      <c r="EL23" s="23"/>
      <c r="EM23" s="23"/>
      <c r="EN23" s="24"/>
      <c r="EO23" s="23"/>
      <c r="EP23" s="23"/>
      <c r="EQ23" s="24"/>
      <c r="ER23" s="23"/>
      <c r="ES23" s="23"/>
      <c r="ET23" s="24"/>
      <c r="EU23" s="23"/>
      <c r="EV23" s="23"/>
      <c r="EW23" s="24"/>
      <c r="EX23" s="23"/>
      <c r="EY23" s="23"/>
      <c r="EZ23" s="24"/>
      <c r="FA23" s="23"/>
      <c r="FB23" s="23"/>
      <c r="FC23" s="24"/>
      <c r="FD23" s="23"/>
      <c r="FE23" s="23"/>
      <c r="FF23" s="24"/>
      <c r="FG23" s="23"/>
      <c r="FH23" s="23"/>
      <c r="FI23" s="24"/>
      <c r="FJ23" s="23"/>
      <c r="FK23" s="23"/>
      <c r="FL23" s="24"/>
      <c r="FM23" s="23"/>
      <c r="FN23" s="23"/>
      <c r="FO23" s="24"/>
      <c r="FP23" s="23"/>
      <c r="FQ23" s="23"/>
      <c r="FR23" s="24"/>
      <c r="FS23" s="23"/>
      <c r="FT23" s="23"/>
      <c r="FU23" s="24"/>
      <c r="FV23" s="23"/>
      <c r="FW23" s="23"/>
      <c r="FX23" s="24"/>
      <c r="FY23" s="23"/>
      <c r="FZ23" s="23"/>
      <c r="GA23" s="24"/>
      <c r="GB23" s="23"/>
      <c r="GC23" s="23"/>
      <c r="GD23" s="24"/>
      <c r="GE23" s="23"/>
      <c r="GF23" s="23"/>
      <c r="GG23" s="24"/>
      <c r="GH23" s="23"/>
      <c r="GI23" s="23"/>
      <c r="GJ23" s="24"/>
      <c r="GK23" s="23"/>
      <c r="GL23" s="23"/>
      <c r="GM23" s="24"/>
      <c r="GN23" s="23"/>
      <c r="GO23" s="23"/>
      <c r="GP23" s="24"/>
      <c r="GQ23" s="23"/>
      <c r="GR23" s="23"/>
      <c r="GS23" s="24"/>
      <c r="GT23" s="23"/>
      <c r="GU23" s="23"/>
      <c r="GV23" s="24"/>
      <c r="GW23" s="23"/>
      <c r="GX23" s="23"/>
      <c r="GY23" s="24"/>
      <c r="GZ23" s="23"/>
      <c r="HA23" s="23"/>
      <c r="HB23" s="24"/>
      <c r="HC23" s="23"/>
      <c r="HD23" s="23"/>
      <c r="HE23" s="24"/>
      <c r="HF23" s="23"/>
      <c r="HG23" s="23"/>
      <c r="HH23" s="24"/>
      <c r="HI23" s="23"/>
      <c r="HJ23" s="23"/>
      <c r="HK23" s="24"/>
    </row>
    <row r="24" spans="2:219" ht="34.200000000000003" thickBot="1" x14ac:dyDescent="0.35">
      <c r="B24" s="46" t="s">
        <v>98</v>
      </c>
      <c r="C24" s="9"/>
      <c r="D24" s="39">
        <f t="shared" ref="D24:D25" si="196">E23</f>
        <v>45718</v>
      </c>
      <c r="E24" s="39">
        <f>D24+2</f>
        <v>45720</v>
      </c>
      <c r="F24" s="9">
        <f t="shared" si="186"/>
        <v>2</v>
      </c>
      <c r="G24" s="9" t="s">
        <v>17</v>
      </c>
      <c r="H24" s="40"/>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4"/>
      <c r="DZ24" s="23"/>
      <c r="EA24" s="23"/>
      <c r="EB24" s="24"/>
      <c r="EC24" s="23"/>
      <c r="ED24" s="23"/>
      <c r="EE24" s="24"/>
      <c r="EF24" s="23"/>
      <c r="EG24" s="23"/>
      <c r="EH24" s="24"/>
      <c r="EI24" s="23"/>
      <c r="EJ24" s="23"/>
      <c r="EK24" s="24"/>
      <c r="EL24" s="23"/>
      <c r="EM24" s="23"/>
      <c r="EN24" s="24"/>
      <c r="EO24" s="23"/>
      <c r="EP24" s="23"/>
      <c r="EQ24" s="24"/>
      <c r="ER24" s="23"/>
      <c r="ES24" s="23"/>
      <c r="ET24" s="24"/>
      <c r="EU24" s="23"/>
      <c r="EV24" s="23"/>
      <c r="EW24" s="24"/>
      <c r="EX24" s="23"/>
      <c r="EY24" s="23"/>
      <c r="EZ24" s="24"/>
      <c r="FA24" s="23"/>
      <c r="FB24" s="23"/>
      <c r="FC24" s="24"/>
      <c r="FD24" s="23"/>
      <c r="FE24" s="23"/>
      <c r="FF24" s="24"/>
      <c r="FG24" s="23"/>
      <c r="FH24" s="23"/>
      <c r="FI24" s="24"/>
      <c r="FJ24" s="23"/>
      <c r="FK24" s="23"/>
      <c r="FL24" s="24"/>
      <c r="FM24" s="23"/>
      <c r="FN24" s="23"/>
      <c r="FO24" s="24"/>
      <c r="FP24" s="23"/>
      <c r="FQ24" s="23"/>
      <c r="FR24" s="24"/>
      <c r="FS24" s="23"/>
      <c r="FT24" s="23"/>
      <c r="FU24" s="24"/>
      <c r="FV24" s="23"/>
      <c r="FW24" s="23"/>
      <c r="FX24" s="24"/>
      <c r="FY24" s="23"/>
      <c r="FZ24" s="23"/>
      <c r="GA24" s="24"/>
      <c r="GB24" s="23"/>
      <c r="GC24" s="23"/>
      <c r="GD24" s="24"/>
      <c r="GE24" s="23"/>
      <c r="GF24" s="23"/>
      <c r="GG24" s="24"/>
      <c r="GH24" s="23"/>
      <c r="GI24" s="23"/>
      <c r="GJ24" s="24"/>
      <c r="GK24" s="23"/>
      <c r="GL24" s="23"/>
      <c r="GM24" s="24"/>
      <c r="GN24" s="23"/>
      <c r="GO24" s="23"/>
      <c r="GP24" s="24"/>
      <c r="GQ24" s="23"/>
      <c r="GR24" s="23"/>
      <c r="GS24" s="24"/>
      <c r="GT24" s="23"/>
      <c r="GU24" s="23"/>
      <c r="GV24" s="24"/>
      <c r="GW24" s="23"/>
      <c r="GX24" s="23"/>
      <c r="GY24" s="24"/>
      <c r="GZ24" s="23"/>
      <c r="HA24" s="23"/>
      <c r="HB24" s="24"/>
      <c r="HC24" s="23"/>
      <c r="HD24" s="23"/>
      <c r="HE24" s="24"/>
      <c r="HF24" s="23"/>
      <c r="HG24" s="23"/>
      <c r="HH24" s="24"/>
      <c r="HI24" s="23"/>
      <c r="HJ24" s="23"/>
      <c r="HK24" s="24"/>
    </row>
    <row r="25" spans="2:219" ht="24.9" customHeight="1" thickBot="1" x14ac:dyDescent="0.35">
      <c r="B25" s="46" t="s">
        <v>83</v>
      </c>
      <c r="C25" s="9"/>
      <c r="D25" s="39">
        <f t="shared" si="196"/>
        <v>45720</v>
      </c>
      <c r="E25" s="39">
        <f>D25+4</f>
        <v>45724</v>
      </c>
      <c r="F25" s="9">
        <f t="shared" si="186"/>
        <v>4</v>
      </c>
      <c r="G25" s="9" t="s">
        <v>17</v>
      </c>
      <c r="H25" s="40"/>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4"/>
      <c r="DZ25" s="23"/>
      <c r="EA25" s="23"/>
      <c r="EB25" s="24"/>
      <c r="EC25" s="23"/>
      <c r="ED25" s="23"/>
      <c r="EE25" s="24"/>
      <c r="EF25" s="23"/>
      <c r="EG25" s="23"/>
      <c r="EH25" s="24"/>
      <c r="EI25" s="23"/>
      <c r="EJ25" s="23"/>
      <c r="EK25" s="24"/>
      <c r="EL25" s="23"/>
      <c r="EM25" s="23"/>
      <c r="EN25" s="24"/>
      <c r="EO25" s="23"/>
      <c r="EP25" s="23"/>
      <c r="EQ25" s="24"/>
      <c r="ER25" s="23"/>
      <c r="ES25" s="23"/>
      <c r="ET25" s="24"/>
      <c r="EU25" s="23"/>
      <c r="EV25" s="23"/>
      <c r="EW25" s="24"/>
      <c r="EX25" s="23"/>
      <c r="EY25" s="23"/>
      <c r="EZ25" s="24"/>
      <c r="FA25" s="23"/>
      <c r="FB25" s="23"/>
      <c r="FC25" s="24"/>
      <c r="FD25" s="23"/>
      <c r="FE25" s="23"/>
      <c r="FF25" s="24"/>
      <c r="FG25" s="23"/>
      <c r="FH25" s="23"/>
      <c r="FI25" s="24"/>
      <c r="FJ25" s="23"/>
      <c r="FK25" s="23"/>
      <c r="FL25" s="24"/>
      <c r="FM25" s="23"/>
      <c r="FN25" s="23"/>
      <c r="FO25" s="24"/>
      <c r="FP25" s="23"/>
      <c r="FQ25" s="23"/>
      <c r="FR25" s="24"/>
      <c r="FS25" s="23"/>
      <c r="FT25" s="23"/>
      <c r="FU25" s="24"/>
      <c r="FV25" s="23"/>
      <c r="FW25" s="23"/>
      <c r="FX25" s="24"/>
      <c r="FY25" s="23"/>
      <c r="FZ25" s="23"/>
      <c r="GA25" s="24"/>
      <c r="GB25" s="23"/>
      <c r="GC25" s="23"/>
      <c r="GD25" s="24"/>
      <c r="GE25" s="23"/>
      <c r="GF25" s="23"/>
      <c r="GG25" s="24"/>
      <c r="GH25" s="23"/>
      <c r="GI25" s="23"/>
      <c r="GJ25" s="24"/>
      <c r="GK25" s="23"/>
      <c r="GL25" s="23"/>
      <c r="GM25" s="24"/>
      <c r="GN25" s="23"/>
      <c r="GO25" s="23"/>
      <c r="GP25" s="24"/>
      <c r="GQ25" s="23"/>
      <c r="GR25" s="23"/>
      <c r="GS25" s="24"/>
      <c r="GT25" s="23"/>
      <c r="GU25" s="23"/>
      <c r="GV25" s="24"/>
      <c r="GW25" s="23"/>
      <c r="GX25" s="23"/>
      <c r="GY25" s="24"/>
      <c r="GZ25" s="23"/>
      <c r="HA25" s="23"/>
      <c r="HB25" s="24"/>
      <c r="HC25" s="23"/>
      <c r="HD25" s="23"/>
      <c r="HE25" s="24"/>
      <c r="HF25" s="23"/>
      <c r="HG25" s="23"/>
      <c r="HH25" s="24"/>
      <c r="HI25" s="23"/>
      <c r="HJ25" s="23"/>
      <c r="HK25" s="24"/>
    </row>
    <row r="26" spans="2:219" ht="67.8" thickBot="1" x14ac:dyDescent="0.35">
      <c r="B26" s="46" t="s">
        <v>85</v>
      </c>
      <c r="C26" s="54" t="s">
        <v>89</v>
      </c>
      <c r="D26" s="39">
        <f t="shared" ref="D26" si="197">E25</f>
        <v>45724</v>
      </c>
      <c r="E26" s="39">
        <f>D26+4</f>
        <v>45728</v>
      </c>
      <c r="F26" s="9">
        <f t="shared" ref="F26" si="198">IF(AND(D26&gt;0,E26=""),"FECHA DE FINALIZACIÓN",IF(AND(D26="",E26=""),"",E26-D26))</f>
        <v>4</v>
      </c>
      <c r="G26" s="9" t="s">
        <v>17</v>
      </c>
      <c r="H26" s="40"/>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4"/>
      <c r="DZ26" s="23"/>
      <c r="EA26" s="23"/>
      <c r="EB26" s="24"/>
      <c r="EC26" s="23"/>
      <c r="ED26" s="23"/>
      <c r="EE26" s="24"/>
      <c r="EF26" s="23"/>
      <c r="EG26" s="23"/>
      <c r="EH26" s="24"/>
      <c r="EI26" s="23"/>
      <c r="EJ26" s="23"/>
      <c r="EK26" s="24"/>
      <c r="EL26" s="23"/>
      <c r="EM26" s="23"/>
      <c r="EN26" s="24"/>
      <c r="EO26" s="23"/>
      <c r="EP26" s="23"/>
      <c r="EQ26" s="24"/>
      <c r="ER26" s="23"/>
      <c r="ES26" s="23"/>
      <c r="ET26" s="24"/>
      <c r="EU26" s="23"/>
      <c r="EV26" s="23"/>
      <c r="EW26" s="24"/>
      <c r="EX26" s="23"/>
      <c r="EY26" s="23"/>
      <c r="EZ26" s="24"/>
      <c r="FA26" s="23"/>
      <c r="FB26" s="23"/>
      <c r="FC26" s="24"/>
      <c r="FD26" s="23"/>
      <c r="FE26" s="23"/>
      <c r="FF26" s="24"/>
      <c r="FG26" s="23"/>
      <c r="FH26" s="23"/>
      <c r="FI26" s="24"/>
      <c r="FJ26" s="23"/>
      <c r="FK26" s="23"/>
      <c r="FL26" s="24"/>
      <c r="FM26" s="23"/>
      <c r="FN26" s="23"/>
      <c r="FO26" s="24"/>
      <c r="FP26" s="23"/>
      <c r="FQ26" s="23"/>
      <c r="FR26" s="24"/>
      <c r="FS26" s="23"/>
      <c r="FT26" s="23"/>
      <c r="FU26" s="24"/>
      <c r="FV26" s="23"/>
      <c r="FW26" s="23"/>
      <c r="FX26" s="24"/>
      <c r="FY26" s="23"/>
      <c r="FZ26" s="23"/>
      <c r="GA26" s="24"/>
      <c r="GB26" s="23"/>
      <c r="GC26" s="23"/>
      <c r="GD26" s="24"/>
      <c r="GE26" s="23"/>
      <c r="GF26" s="23"/>
      <c r="GG26" s="24"/>
      <c r="GH26" s="23"/>
      <c r="GI26" s="23"/>
      <c r="GJ26" s="24"/>
      <c r="GK26" s="23"/>
      <c r="GL26" s="23"/>
      <c r="GM26" s="24"/>
      <c r="GN26" s="23"/>
      <c r="GO26" s="23"/>
      <c r="GP26" s="24"/>
      <c r="GQ26" s="23"/>
      <c r="GR26" s="23"/>
      <c r="GS26" s="24"/>
      <c r="GT26" s="23"/>
      <c r="GU26" s="23"/>
      <c r="GV26" s="24"/>
      <c r="GW26" s="23"/>
      <c r="GX26" s="23"/>
      <c r="GY26" s="24"/>
      <c r="GZ26" s="23"/>
      <c r="HA26" s="23"/>
      <c r="HB26" s="24"/>
      <c r="HC26" s="23"/>
      <c r="HD26" s="23"/>
      <c r="HE26" s="24"/>
      <c r="HF26" s="23"/>
      <c r="HG26" s="23"/>
      <c r="HH26" s="24"/>
      <c r="HI26" s="23"/>
      <c r="HJ26" s="23"/>
      <c r="HK26" s="24"/>
    </row>
    <row r="27" spans="2:219" ht="26.55" customHeight="1" thickBot="1" x14ac:dyDescent="0.35">
      <c r="B27" s="72" t="s">
        <v>26</v>
      </c>
      <c r="C27" s="73"/>
      <c r="D27" s="6">
        <v>45728</v>
      </c>
      <c r="E27" s="6">
        <v>45744</v>
      </c>
      <c r="F27" s="7">
        <f t="shared" si="186"/>
        <v>16</v>
      </c>
      <c r="G27" s="9" t="s">
        <v>17</v>
      </c>
      <c r="H27" s="22"/>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4"/>
      <c r="DZ27" s="23"/>
      <c r="EA27" s="23"/>
      <c r="EB27" s="24"/>
      <c r="EC27" s="23"/>
      <c r="ED27" s="23"/>
      <c r="EE27" s="24"/>
      <c r="EF27" s="23"/>
      <c r="EG27" s="23"/>
      <c r="EH27" s="24"/>
      <c r="EI27" s="23"/>
      <c r="EJ27" s="23"/>
      <c r="EK27" s="24"/>
      <c r="EL27" s="23"/>
      <c r="EM27" s="23"/>
      <c r="EN27" s="24"/>
      <c r="EO27" s="23"/>
      <c r="EP27" s="23"/>
      <c r="EQ27" s="24"/>
      <c r="ER27" s="23"/>
      <c r="ES27" s="23"/>
      <c r="ET27" s="24"/>
      <c r="EU27" s="23"/>
      <c r="EV27" s="23"/>
      <c r="EW27" s="24"/>
      <c r="EX27" s="23"/>
      <c r="EY27" s="23"/>
      <c r="EZ27" s="24"/>
      <c r="FA27" s="23"/>
      <c r="FB27" s="23"/>
      <c r="FC27" s="24"/>
      <c r="FD27" s="23"/>
      <c r="FE27" s="23"/>
      <c r="FF27" s="24"/>
      <c r="FG27" s="23"/>
      <c r="FH27" s="23"/>
      <c r="FI27" s="24"/>
      <c r="FJ27" s="23"/>
      <c r="FK27" s="23"/>
      <c r="FL27" s="24"/>
      <c r="FM27" s="23"/>
      <c r="FN27" s="23"/>
      <c r="FO27" s="24"/>
      <c r="FP27" s="23"/>
      <c r="FQ27" s="23"/>
      <c r="FR27" s="24"/>
      <c r="FS27" s="23"/>
      <c r="FT27" s="23"/>
      <c r="FU27" s="24"/>
      <c r="FV27" s="23"/>
      <c r="FW27" s="23"/>
      <c r="FX27" s="24"/>
      <c r="FY27" s="23"/>
      <c r="FZ27" s="23"/>
      <c r="GA27" s="24"/>
      <c r="GB27" s="23"/>
      <c r="GC27" s="23"/>
      <c r="GD27" s="24"/>
      <c r="GE27" s="23"/>
      <c r="GF27" s="23"/>
      <c r="GG27" s="24"/>
      <c r="GH27" s="23"/>
      <c r="GI27" s="23"/>
      <c r="GJ27" s="24"/>
      <c r="GK27" s="23"/>
      <c r="GL27" s="23"/>
      <c r="GM27" s="24"/>
      <c r="GN27" s="23"/>
      <c r="GO27" s="23"/>
      <c r="GP27" s="24"/>
      <c r="GQ27" s="23"/>
      <c r="GR27" s="23"/>
      <c r="GS27" s="24"/>
      <c r="GT27" s="23"/>
      <c r="GU27" s="23"/>
      <c r="GV27" s="24"/>
      <c r="GW27" s="23"/>
      <c r="GX27" s="23"/>
      <c r="GY27" s="24"/>
      <c r="GZ27" s="23"/>
      <c r="HA27" s="23"/>
      <c r="HB27" s="24"/>
      <c r="HC27" s="23"/>
      <c r="HD27" s="23"/>
      <c r="HE27" s="24"/>
      <c r="HF27" s="23"/>
      <c r="HG27" s="23"/>
      <c r="HH27" s="24"/>
      <c r="HI27" s="23"/>
      <c r="HJ27" s="23"/>
      <c r="HK27" s="24"/>
    </row>
    <row r="28" spans="2:219" ht="33.450000000000003" customHeight="1" thickBot="1" x14ac:dyDescent="0.35">
      <c r="B28" s="46" t="s">
        <v>99</v>
      </c>
      <c r="C28" s="9"/>
      <c r="D28" s="39">
        <f>E26</f>
        <v>45728</v>
      </c>
      <c r="E28" s="39">
        <v>45728</v>
      </c>
      <c r="F28" s="9">
        <f t="shared" si="186"/>
        <v>0</v>
      </c>
      <c r="G28" s="9" t="s">
        <v>17</v>
      </c>
      <c r="H28" s="40"/>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4"/>
      <c r="DZ28" s="23"/>
      <c r="EA28" s="23"/>
      <c r="EB28" s="24"/>
      <c r="EC28" s="23"/>
      <c r="ED28" s="23"/>
      <c r="EE28" s="24"/>
      <c r="EF28" s="23"/>
      <c r="EG28" s="23"/>
      <c r="EH28" s="24"/>
      <c r="EI28" s="23"/>
      <c r="EJ28" s="23"/>
      <c r="EK28" s="24"/>
      <c r="EL28" s="23"/>
      <c r="EM28" s="23"/>
      <c r="EN28" s="24"/>
      <c r="EO28" s="23"/>
      <c r="EP28" s="23"/>
      <c r="EQ28" s="24"/>
      <c r="ER28" s="23"/>
      <c r="ES28" s="23"/>
      <c r="ET28" s="24"/>
      <c r="EU28" s="23"/>
      <c r="EV28" s="23"/>
      <c r="EW28" s="24"/>
      <c r="EX28" s="23"/>
      <c r="EY28" s="23"/>
      <c r="EZ28" s="24"/>
      <c r="FA28" s="23"/>
      <c r="FB28" s="23"/>
      <c r="FC28" s="24"/>
      <c r="FD28" s="23"/>
      <c r="FE28" s="23"/>
      <c r="FF28" s="24"/>
      <c r="FG28" s="23"/>
      <c r="FH28" s="23"/>
      <c r="FI28" s="24"/>
      <c r="FJ28" s="23"/>
      <c r="FK28" s="23"/>
      <c r="FL28" s="24"/>
      <c r="FM28" s="23"/>
      <c r="FN28" s="23"/>
      <c r="FO28" s="24"/>
      <c r="FP28" s="23"/>
      <c r="FQ28" s="23"/>
      <c r="FR28" s="24"/>
      <c r="FS28" s="23"/>
      <c r="FT28" s="23"/>
      <c r="FU28" s="24"/>
      <c r="FV28" s="23"/>
      <c r="FW28" s="23"/>
      <c r="FX28" s="24"/>
      <c r="FY28" s="23"/>
      <c r="FZ28" s="23"/>
      <c r="GA28" s="24"/>
      <c r="GB28" s="23"/>
      <c r="GC28" s="23"/>
      <c r="GD28" s="24"/>
      <c r="GE28" s="23"/>
      <c r="GF28" s="23"/>
      <c r="GG28" s="24"/>
      <c r="GH28" s="23"/>
      <c r="GI28" s="23"/>
      <c r="GJ28" s="24"/>
      <c r="GK28" s="23"/>
      <c r="GL28" s="23"/>
      <c r="GM28" s="24"/>
      <c r="GN28" s="23"/>
      <c r="GO28" s="23"/>
      <c r="GP28" s="24"/>
      <c r="GQ28" s="23"/>
      <c r="GR28" s="23"/>
      <c r="GS28" s="24"/>
      <c r="GT28" s="23"/>
      <c r="GU28" s="23"/>
      <c r="GV28" s="24"/>
      <c r="GW28" s="23"/>
      <c r="GX28" s="23"/>
      <c r="GY28" s="24"/>
      <c r="GZ28" s="23"/>
      <c r="HA28" s="23"/>
      <c r="HB28" s="24"/>
      <c r="HC28" s="23"/>
      <c r="HD28" s="23"/>
      <c r="HE28" s="24"/>
      <c r="HF28" s="23"/>
      <c r="HG28" s="23"/>
      <c r="HH28" s="24"/>
      <c r="HI28" s="23"/>
      <c r="HJ28" s="23"/>
      <c r="HK28" s="24"/>
    </row>
    <row r="29" spans="2:219" ht="185.4" thickBot="1" x14ac:dyDescent="0.35">
      <c r="B29" s="46" t="s">
        <v>100</v>
      </c>
      <c r="C29" s="46" t="s">
        <v>115</v>
      </c>
      <c r="D29" s="39">
        <v>45729</v>
      </c>
      <c r="E29" s="39">
        <v>45730</v>
      </c>
      <c r="F29" s="9">
        <v>1</v>
      </c>
      <c r="G29" s="9" t="s">
        <v>17</v>
      </c>
      <c r="H29" s="40"/>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4"/>
      <c r="DZ29" s="23"/>
      <c r="EA29" s="23"/>
      <c r="EB29" s="24"/>
      <c r="EC29" s="23"/>
      <c r="ED29" s="23"/>
      <c r="EE29" s="24"/>
      <c r="EF29" s="23"/>
      <c r="EG29" s="23"/>
      <c r="EH29" s="24"/>
      <c r="EI29" s="23"/>
      <c r="EJ29" s="23"/>
      <c r="EK29" s="24"/>
      <c r="EL29" s="23"/>
      <c r="EM29" s="23"/>
      <c r="EN29" s="24"/>
      <c r="EO29" s="23"/>
      <c r="EP29" s="23"/>
      <c r="EQ29" s="24"/>
      <c r="ER29" s="23"/>
      <c r="ES29" s="23"/>
      <c r="ET29" s="24"/>
      <c r="EU29" s="23"/>
      <c r="EV29" s="23"/>
      <c r="EW29" s="24"/>
      <c r="EX29" s="23"/>
      <c r="EY29" s="23"/>
      <c r="EZ29" s="24"/>
      <c r="FA29" s="23"/>
      <c r="FB29" s="23"/>
      <c r="FC29" s="24"/>
      <c r="FD29" s="23"/>
      <c r="FE29" s="23"/>
      <c r="FF29" s="24"/>
      <c r="FG29" s="23"/>
      <c r="FH29" s="23"/>
      <c r="FI29" s="24"/>
      <c r="FJ29" s="23"/>
      <c r="FK29" s="23"/>
      <c r="FL29" s="24"/>
      <c r="FM29" s="23"/>
      <c r="FN29" s="23"/>
      <c r="FO29" s="24"/>
      <c r="FP29" s="23"/>
      <c r="FQ29" s="23"/>
      <c r="FR29" s="24"/>
      <c r="FS29" s="23"/>
      <c r="FT29" s="23"/>
      <c r="FU29" s="24"/>
      <c r="FV29" s="23"/>
      <c r="FW29" s="23"/>
      <c r="FX29" s="24"/>
      <c r="FY29" s="23"/>
      <c r="FZ29" s="23"/>
      <c r="GA29" s="24"/>
      <c r="GB29" s="23"/>
      <c r="GC29" s="23"/>
      <c r="GD29" s="24"/>
      <c r="GE29" s="23"/>
      <c r="GF29" s="23"/>
      <c r="GG29" s="24"/>
      <c r="GH29" s="23"/>
      <c r="GI29" s="23"/>
      <c r="GJ29" s="24"/>
      <c r="GK29" s="23"/>
      <c r="GL29" s="23"/>
      <c r="GM29" s="24"/>
      <c r="GN29" s="23"/>
      <c r="GO29" s="23"/>
      <c r="GP29" s="24"/>
      <c r="GQ29" s="23"/>
      <c r="GR29" s="23"/>
      <c r="GS29" s="24"/>
      <c r="GT29" s="23"/>
      <c r="GU29" s="23"/>
      <c r="GV29" s="24"/>
      <c r="GW29" s="23"/>
      <c r="GX29" s="23"/>
      <c r="GY29" s="24"/>
      <c r="GZ29" s="23"/>
      <c r="HA29" s="23"/>
      <c r="HB29" s="24"/>
      <c r="HC29" s="23"/>
      <c r="HD29" s="23"/>
      <c r="HE29" s="24"/>
      <c r="HF29" s="23"/>
      <c r="HG29" s="23"/>
      <c r="HH29" s="24"/>
      <c r="HI29" s="23"/>
      <c r="HJ29" s="23"/>
      <c r="HK29" s="24"/>
    </row>
    <row r="30" spans="2:219" ht="76.5" customHeight="1" thickBot="1" x14ac:dyDescent="0.35">
      <c r="B30" s="46" t="s">
        <v>86</v>
      </c>
      <c r="C30" s="9"/>
      <c r="D30" s="39">
        <f t="shared" ref="D30:D39" si="199">E29</f>
        <v>45730</v>
      </c>
      <c r="E30" s="39">
        <v>45730</v>
      </c>
      <c r="F30" s="9">
        <f t="shared" si="186"/>
        <v>0</v>
      </c>
      <c r="G30" s="9" t="s">
        <v>17</v>
      </c>
      <c r="H30" s="40"/>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4"/>
      <c r="DZ30" s="23"/>
      <c r="EA30" s="23"/>
      <c r="EB30" s="24"/>
      <c r="EC30" s="23"/>
      <c r="ED30" s="23"/>
      <c r="EE30" s="24"/>
      <c r="EF30" s="23"/>
      <c r="EG30" s="23"/>
      <c r="EH30" s="24"/>
      <c r="EI30" s="23"/>
      <c r="EJ30" s="23"/>
      <c r="EK30" s="24"/>
      <c r="EL30" s="23"/>
      <c r="EM30" s="23"/>
      <c r="EN30" s="24"/>
      <c r="EO30" s="23"/>
      <c r="EP30" s="23"/>
      <c r="EQ30" s="24"/>
      <c r="ER30" s="23"/>
      <c r="ES30" s="23"/>
      <c r="ET30" s="24"/>
      <c r="EU30" s="23"/>
      <c r="EV30" s="23"/>
      <c r="EW30" s="24"/>
      <c r="EX30" s="23"/>
      <c r="EY30" s="23"/>
      <c r="EZ30" s="24"/>
      <c r="FA30" s="23"/>
      <c r="FB30" s="23"/>
      <c r="FC30" s="24"/>
      <c r="FD30" s="23"/>
      <c r="FE30" s="23"/>
      <c r="FF30" s="24"/>
      <c r="FG30" s="23"/>
      <c r="FH30" s="23"/>
      <c r="FI30" s="24"/>
      <c r="FJ30" s="23"/>
      <c r="FK30" s="23"/>
      <c r="FL30" s="24"/>
      <c r="FM30" s="23"/>
      <c r="FN30" s="23"/>
      <c r="FO30" s="24"/>
      <c r="FP30" s="23"/>
      <c r="FQ30" s="23"/>
      <c r="FR30" s="24"/>
      <c r="FS30" s="23"/>
      <c r="FT30" s="23"/>
      <c r="FU30" s="24"/>
      <c r="FV30" s="23"/>
      <c r="FW30" s="23"/>
      <c r="FX30" s="24"/>
      <c r="FY30" s="23"/>
      <c r="FZ30" s="23"/>
      <c r="GA30" s="24"/>
      <c r="GB30" s="23"/>
      <c r="GC30" s="23"/>
      <c r="GD30" s="24"/>
      <c r="GE30" s="23"/>
      <c r="GF30" s="23"/>
      <c r="GG30" s="24"/>
      <c r="GH30" s="23"/>
      <c r="GI30" s="23"/>
      <c r="GJ30" s="24"/>
      <c r="GK30" s="23"/>
      <c r="GL30" s="23"/>
      <c r="GM30" s="24"/>
      <c r="GN30" s="23"/>
      <c r="GO30" s="23"/>
      <c r="GP30" s="24"/>
      <c r="GQ30" s="23"/>
      <c r="GR30" s="23"/>
      <c r="GS30" s="24"/>
      <c r="GT30" s="23"/>
      <c r="GU30" s="23"/>
      <c r="GV30" s="24"/>
      <c r="GW30" s="23"/>
      <c r="GX30" s="23"/>
      <c r="GY30" s="24"/>
      <c r="GZ30" s="23"/>
      <c r="HA30" s="23"/>
      <c r="HB30" s="24"/>
      <c r="HC30" s="23"/>
      <c r="HD30" s="23"/>
      <c r="HE30" s="24"/>
      <c r="HF30" s="23"/>
      <c r="HG30" s="23"/>
      <c r="HH30" s="24"/>
      <c r="HI30" s="23"/>
      <c r="HJ30" s="23"/>
      <c r="HK30" s="24"/>
    </row>
    <row r="31" spans="2:219" ht="17.399999999999999" thickBot="1" x14ac:dyDescent="0.35">
      <c r="B31" s="46" t="s">
        <v>36</v>
      </c>
      <c r="C31" s="9"/>
      <c r="D31" s="39">
        <f>D30</f>
        <v>45730</v>
      </c>
      <c r="E31" s="39">
        <f>E30</f>
        <v>45730</v>
      </c>
      <c r="F31" s="9">
        <f t="shared" si="186"/>
        <v>0</v>
      </c>
      <c r="G31" s="9" t="s">
        <v>17</v>
      </c>
      <c r="H31" s="40"/>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4"/>
      <c r="DZ31" s="23"/>
      <c r="EA31" s="23"/>
      <c r="EB31" s="24"/>
      <c r="EC31" s="23"/>
      <c r="ED31" s="23"/>
      <c r="EE31" s="24"/>
      <c r="EF31" s="23"/>
      <c r="EG31" s="23"/>
      <c r="EH31" s="24"/>
      <c r="EI31" s="23"/>
      <c r="EJ31" s="23"/>
      <c r="EK31" s="24"/>
      <c r="EL31" s="23"/>
      <c r="EM31" s="23"/>
      <c r="EN31" s="24"/>
      <c r="EO31" s="23"/>
      <c r="EP31" s="23"/>
      <c r="EQ31" s="24"/>
      <c r="ER31" s="23"/>
      <c r="ES31" s="23"/>
      <c r="ET31" s="24"/>
      <c r="EU31" s="23"/>
      <c r="EV31" s="23"/>
      <c r="EW31" s="24"/>
      <c r="EX31" s="23"/>
      <c r="EY31" s="23"/>
      <c r="EZ31" s="24"/>
      <c r="FA31" s="23"/>
      <c r="FB31" s="23"/>
      <c r="FC31" s="24"/>
      <c r="FD31" s="23"/>
      <c r="FE31" s="23"/>
      <c r="FF31" s="24"/>
      <c r="FG31" s="23"/>
      <c r="FH31" s="23"/>
      <c r="FI31" s="24"/>
      <c r="FJ31" s="23"/>
      <c r="FK31" s="23"/>
      <c r="FL31" s="24"/>
      <c r="FM31" s="23"/>
      <c r="FN31" s="23"/>
      <c r="FO31" s="24"/>
      <c r="FP31" s="23"/>
      <c r="FQ31" s="23"/>
      <c r="FR31" s="24"/>
      <c r="FS31" s="23"/>
      <c r="FT31" s="23"/>
      <c r="FU31" s="24"/>
      <c r="FV31" s="23"/>
      <c r="FW31" s="23"/>
      <c r="FX31" s="24"/>
      <c r="FY31" s="23"/>
      <c r="FZ31" s="23"/>
      <c r="GA31" s="24"/>
      <c r="GB31" s="23"/>
      <c r="GC31" s="23"/>
      <c r="GD31" s="24"/>
      <c r="GE31" s="23"/>
      <c r="GF31" s="23"/>
      <c r="GG31" s="24"/>
      <c r="GH31" s="23"/>
      <c r="GI31" s="23"/>
      <c r="GJ31" s="24"/>
      <c r="GK31" s="23"/>
      <c r="GL31" s="23"/>
      <c r="GM31" s="24"/>
      <c r="GN31" s="23"/>
      <c r="GO31" s="23"/>
      <c r="GP31" s="24"/>
      <c r="GQ31" s="23"/>
      <c r="GR31" s="23"/>
      <c r="GS31" s="24"/>
      <c r="GT31" s="23"/>
      <c r="GU31" s="23"/>
      <c r="GV31" s="24"/>
      <c r="GW31" s="23"/>
      <c r="GX31" s="23"/>
      <c r="GY31" s="24"/>
      <c r="GZ31" s="23"/>
      <c r="HA31" s="23"/>
      <c r="HB31" s="24"/>
      <c r="HC31" s="23"/>
      <c r="HD31" s="23"/>
      <c r="HE31" s="24"/>
      <c r="HF31" s="23"/>
      <c r="HG31" s="23"/>
      <c r="HH31" s="24"/>
      <c r="HI31" s="23"/>
      <c r="HJ31" s="23"/>
      <c r="HK31" s="24"/>
    </row>
    <row r="32" spans="2:219" ht="17.399999999999999" thickBot="1" x14ac:dyDescent="0.35">
      <c r="B32" s="46" t="s">
        <v>90</v>
      </c>
      <c r="C32" s="9"/>
      <c r="D32" s="39">
        <v>45733</v>
      </c>
      <c r="E32" s="39">
        <v>45744</v>
      </c>
      <c r="F32" s="9">
        <f t="shared" ref="F32" si="200">IF(AND(D32&gt;0,E32=""),"FECHA DE FINALIZACIÓN",IF(AND(D32="",E32=""),"",E32-D32))</f>
        <v>11</v>
      </c>
      <c r="G32" s="9" t="s">
        <v>17</v>
      </c>
      <c r="H32" s="40"/>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4"/>
      <c r="DZ32" s="23"/>
      <c r="EA32" s="23"/>
      <c r="EB32" s="24"/>
      <c r="EC32" s="23"/>
      <c r="ED32" s="23"/>
      <c r="EE32" s="24"/>
      <c r="EF32" s="23"/>
      <c r="EG32" s="23"/>
      <c r="EH32" s="24"/>
      <c r="EI32" s="23"/>
      <c r="EJ32" s="23"/>
      <c r="EK32" s="24"/>
      <c r="EL32" s="23"/>
      <c r="EM32" s="23"/>
      <c r="EN32" s="24"/>
      <c r="EO32" s="23"/>
      <c r="EP32" s="23"/>
      <c r="EQ32" s="24"/>
      <c r="ER32" s="23"/>
      <c r="ES32" s="23"/>
      <c r="ET32" s="24"/>
      <c r="EU32" s="23"/>
      <c r="EV32" s="23"/>
      <c r="EW32" s="24"/>
      <c r="EX32" s="23"/>
      <c r="EY32" s="23"/>
      <c r="EZ32" s="24"/>
      <c r="FA32" s="23"/>
      <c r="FB32" s="23"/>
      <c r="FC32" s="24"/>
      <c r="FD32" s="23"/>
      <c r="FE32" s="23"/>
      <c r="FF32" s="24"/>
      <c r="FG32" s="23"/>
      <c r="FH32" s="23"/>
      <c r="FI32" s="24"/>
      <c r="FJ32" s="23"/>
      <c r="FK32" s="23"/>
      <c r="FL32" s="24"/>
      <c r="FM32" s="23"/>
      <c r="FN32" s="23"/>
      <c r="FO32" s="24"/>
      <c r="FP32" s="23"/>
      <c r="FQ32" s="23"/>
      <c r="FR32" s="24"/>
      <c r="FS32" s="23"/>
      <c r="FT32" s="23"/>
      <c r="FU32" s="24"/>
      <c r="FV32" s="23"/>
      <c r="FW32" s="23"/>
      <c r="FX32" s="24"/>
      <c r="FY32" s="23"/>
      <c r="FZ32" s="23"/>
      <c r="GA32" s="24"/>
      <c r="GB32" s="23"/>
      <c r="GC32" s="23"/>
      <c r="GD32" s="24"/>
      <c r="GE32" s="23"/>
      <c r="GF32" s="23"/>
      <c r="GG32" s="24"/>
      <c r="GH32" s="23"/>
      <c r="GI32" s="23"/>
      <c r="GJ32" s="24"/>
      <c r="GK32" s="23"/>
      <c r="GL32" s="23"/>
      <c r="GM32" s="24"/>
      <c r="GN32" s="23"/>
      <c r="GO32" s="23"/>
      <c r="GP32" s="24"/>
      <c r="GQ32" s="23"/>
      <c r="GR32" s="23"/>
      <c r="GS32" s="24"/>
      <c r="GT32" s="23"/>
      <c r="GU32" s="23"/>
      <c r="GV32" s="24"/>
      <c r="GW32" s="23"/>
      <c r="GX32" s="23"/>
      <c r="GY32" s="24"/>
      <c r="GZ32" s="23"/>
      <c r="HA32" s="23"/>
      <c r="HB32" s="24"/>
      <c r="HC32" s="23"/>
      <c r="HD32" s="23"/>
      <c r="HE32" s="24"/>
      <c r="HF32" s="23"/>
      <c r="HG32" s="23"/>
      <c r="HH32" s="24"/>
      <c r="HI32" s="23"/>
      <c r="HJ32" s="23"/>
      <c r="HK32" s="24"/>
    </row>
    <row r="33" spans="2:219" ht="24.9" customHeight="1" thickBot="1" x14ac:dyDescent="0.35">
      <c r="B33" s="46" t="s">
        <v>37</v>
      </c>
      <c r="C33" s="9"/>
      <c r="D33" s="39">
        <v>45747</v>
      </c>
      <c r="E33" s="39">
        <f t="shared" si="195"/>
        <v>45749</v>
      </c>
      <c r="F33" s="9">
        <f t="shared" si="186"/>
        <v>2</v>
      </c>
      <c r="G33" s="9" t="s">
        <v>17</v>
      </c>
      <c r="H33" s="40"/>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4"/>
      <c r="DZ33" s="23"/>
      <c r="EA33" s="23"/>
      <c r="EB33" s="24"/>
      <c r="EC33" s="23"/>
      <c r="ED33" s="23"/>
      <c r="EE33" s="24"/>
      <c r="EF33" s="23"/>
      <c r="EG33" s="23"/>
      <c r="EH33" s="24"/>
      <c r="EI33" s="23"/>
      <c r="EJ33" s="23"/>
      <c r="EK33" s="24"/>
      <c r="EL33" s="23"/>
      <c r="EM33" s="23"/>
      <c r="EN33" s="24"/>
      <c r="EO33" s="23"/>
      <c r="EP33" s="23"/>
      <c r="EQ33" s="24"/>
      <c r="ER33" s="23"/>
      <c r="ES33" s="23"/>
      <c r="ET33" s="24"/>
      <c r="EU33" s="23"/>
      <c r="EV33" s="23"/>
      <c r="EW33" s="24"/>
      <c r="EX33" s="23"/>
      <c r="EY33" s="23"/>
      <c r="EZ33" s="24"/>
      <c r="FA33" s="23"/>
      <c r="FB33" s="23"/>
      <c r="FC33" s="24"/>
      <c r="FD33" s="23"/>
      <c r="FE33" s="23"/>
      <c r="FF33" s="24"/>
      <c r="FG33" s="23"/>
      <c r="FH33" s="23"/>
      <c r="FI33" s="24"/>
      <c r="FJ33" s="23"/>
      <c r="FK33" s="23"/>
      <c r="FL33" s="24"/>
      <c r="FM33" s="23"/>
      <c r="FN33" s="23"/>
      <c r="FO33" s="24"/>
      <c r="FP33" s="23"/>
      <c r="FQ33" s="23"/>
      <c r="FR33" s="24"/>
      <c r="FS33" s="23"/>
      <c r="FT33" s="23"/>
      <c r="FU33" s="24"/>
      <c r="FV33" s="23"/>
      <c r="FW33" s="23"/>
      <c r="FX33" s="24"/>
      <c r="FY33" s="23"/>
      <c r="FZ33" s="23"/>
      <c r="GA33" s="24"/>
      <c r="GB33" s="23"/>
      <c r="GC33" s="23"/>
      <c r="GD33" s="24"/>
      <c r="GE33" s="23"/>
      <c r="GF33" s="23"/>
      <c r="GG33" s="24"/>
      <c r="GH33" s="23"/>
      <c r="GI33" s="23"/>
      <c r="GJ33" s="24"/>
      <c r="GK33" s="23"/>
      <c r="GL33" s="23"/>
      <c r="GM33" s="24"/>
      <c r="GN33" s="23"/>
      <c r="GO33" s="23"/>
      <c r="GP33" s="24"/>
      <c r="GQ33" s="23"/>
      <c r="GR33" s="23"/>
      <c r="GS33" s="24"/>
      <c r="GT33" s="23"/>
      <c r="GU33" s="23"/>
      <c r="GV33" s="24"/>
      <c r="GW33" s="23"/>
      <c r="GX33" s="23"/>
      <c r="GY33" s="24"/>
      <c r="GZ33" s="23"/>
      <c r="HA33" s="23"/>
      <c r="HB33" s="24"/>
      <c r="HC33" s="23"/>
      <c r="HD33" s="23"/>
      <c r="HE33" s="24"/>
      <c r="HF33" s="23"/>
      <c r="HG33" s="23"/>
      <c r="HH33" s="24"/>
      <c r="HI33" s="23"/>
      <c r="HJ33" s="23"/>
      <c r="HK33" s="24"/>
    </row>
    <row r="34" spans="2:219" ht="24.9" customHeight="1" thickBot="1" x14ac:dyDescent="0.35">
      <c r="B34" s="46" t="s">
        <v>27</v>
      </c>
      <c r="C34" s="9"/>
      <c r="D34" s="39">
        <f t="shared" si="199"/>
        <v>45749</v>
      </c>
      <c r="E34" s="39">
        <f t="shared" si="195"/>
        <v>45751</v>
      </c>
      <c r="F34" s="9">
        <f t="shared" si="186"/>
        <v>2</v>
      </c>
      <c r="G34" s="9" t="s">
        <v>17</v>
      </c>
      <c r="H34" s="40"/>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4"/>
      <c r="DZ34" s="23"/>
      <c r="EA34" s="23"/>
      <c r="EB34" s="24"/>
      <c r="EC34" s="23"/>
      <c r="ED34" s="23"/>
      <c r="EE34" s="24"/>
      <c r="EF34" s="23"/>
      <c r="EG34" s="23"/>
      <c r="EH34" s="24"/>
      <c r="EI34" s="23"/>
      <c r="EJ34" s="23"/>
      <c r="EK34" s="24"/>
      <c r="EL34" s="23"/>
      <c r="EM34" s="23"/>
      <c r="EN34" s="24"/>
      <c r="EO34" s="23"/>
      <c r="EP34" s="23"/>
      <c r="EQ34" s="24"/>
      <c r="ER34" s="23"/>
      <c r="ES34" s="23"/>
      <c r="ET34" s="24"/>
      <c r="EU34" s="23"/>
      <c r="EV34" s="23"/>
      <c r="EW34" s="24"/>
      <c r="EX34" s="23"/>
      <c r="EY34" s="23"/>
      <c r="EZ34" s="24"/>
      <c r="FA34" s="23"/>
      <c r="FB34" s="23"/>
      <c r="FC34" s="24"/>
      <c r="FD34" s="23"/>
      <c r="FE34" s="23"/>
      <c r="FF34" s="24"/>
      <c r="FG34" s="23"/>
      <c r="FH34" s="23"/>
      <c r="FI34" s="24"/>
      <c r="FJ34" s="23"/>
      <c r="FK34" s="23"/>
      <c r="FL34" s="24"/>
      <c r="FM34" s="23"/>
      <c r="FN34" s="23"/>
      <c r="FO34" s="24"/>
      <c r="FP34" s="23"/>
      <c r="FQ34" s="23"/>
      <c r="FR34" s="24"/>
      <c r="FS34" s="23"/>
      <c r="FT34" s="23"/>
      <c r="FU34" s="24"/>
      <c r="FV34" s="23"/>
      <c r="FW34" s="23"/>
      <c r="FX34" s="24"/>
      <c r="FY34" s="23"/>
      <c r="FZ34" s="23"/>
      <c r="GA34" s="24"/>
      <c r="GB34" s="23"/>
      <c r="GC34" s="23"/>
      <c r="GD34" s="24"/>
      <c r="GE34" s="23"/>
      <c r="GF34" s="23"/>
      <c r="GG34" s="24"/>
      <c r="GH34" s="23"/>
      <c r="GI34" s="23"/>
      <c r="GJ34" s="24"/>
      <c r="GK34" s="23"/>
      <c r="GL34" s="23"/>
      <c r="GM34" s="24"/>
      <c r="GN34" s="23"/>
      <c r="GO34" s="23"/>
      <c r="GP34" s="24"/>
      <c r="GQ34" s="23"/>
      <c r="GR34" s="23"/>
      <c r="GS34" s="24"/>
      <c r="GT34" s="23"/>
      <c r="GU34" s="23"/>
      <c r="GV34" s="24"/>
      <c r="GW34" s="23"/>
      <c r="GX34" s="23"/>
      <c r="GY34" s="24"/>
      <c r="GZ34" s="23"/>
      <c r="HA34" s="23"/>
      <c r="HB34" s="24"/>
      <c r="HC34" s="23"/>
      <c r="HD34" s="23"/>
      <c r="HE34" s="24"/>
      <c r="HF34" s="23"/>
      <c r="HG34" s="23"/>
      <c r="HH34" s="24"/>
      <c r="HI34" s="23"/>
      <c r="HJ34" s="23"/>
      <c r="HK34" s="24"/>
    </row>
    <row r="35" spans="2:219" ht="24.9" customHeight="1" thickBot="1" x14ac:dyDescent="0.35">
      <c r="B35" s="46" t="s">
        <v>38</v>
      </c>
      <c r="C35" s="9"/>
      <c r="D35" s="39">
        <f t="shared" si="199"/>
        <v>45751</v>
      </c>
      <c r="E35" s="39">
        <f>D35+5</f>
        <v>45756</v>
      </c>
      <c r="F35" s="9">
        <f t="shared" si="186"/>
        <v>5</v>
      </c>
      <c r="G35" s="9" t="s">
        <v>17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4"/>
      <c r="DZ35" s="23"/>
      <c r="EA35" s="23"/>
      <c r="EB35" s="24"/>
      <c r="EC35" s="23"/>
      <c r="ED35" s="23"/>
      <c r="EE35" s="24"/>
      <c r="EF35" s="23"/>
      <c r="EG35" s="23"/>
      <c r="EH35" s="24"/>
      <c r="EI35" s="23"/>
      <c r="EJ35" s="23"/>
      <c r="EK35" s="24"/>
      <c r="EL35" s="23"/>
      <c r="EM35" s="23"/>
      <c r="EN35" s="24"/>
      <c r="EO35" s="23"/>
      <c r="EP35" s="23"/>
      <c r="EQ35" s="24"/>
      <c r="ER35" s="23"/>
      <c r="ES35" s="23"/>
      <c r="ET35" s="24"/>
      <c r="EU35" s="23"/>
      <c r="EV35" s="23"/>
      <c r="EW35" s="24"/>
      <c r="EX35" s="23"/>
      <c r="EY35" s="23"/>
      <c r="EZ35" s="24"/>
      <c r="FA35" s="23"/>
      <c r="FB35" s="23"/>
      <c r="FC35" s="24"/>
      <c r="FD35" s="23"/>
      <c r="FE35" s="23"/>
      <c r="FF35" s="24"/>
      <c r="FG35" s="23"/>
      <c r="FH35" s="23"/>
      <c r="FI35" s="24"/>
      <c r="FJ35" s="23"/>
      <c r="FK35" s="23"/>
      <c r="FL35" s="24"/>
      <c r="FM35" s="23"/>
      <c r="FN35" s="23"/>
      <c r="FO35" s="24"/>
      <c r="FP35" s="23"/>
      <c r="FQ35" s="23"/>
      <c r="FR35" s="24"/>
      <c r="FS35" s="23"/>
      <c r="FT35" s="23"/>
      <c r="FU35" s="24"/>
      <c r="FV35" s="23"/>
      <c r="FW35" s="23"/>
      <c r="FX35" s="24"/>
      <c r="FY35" s="23"/>
      <c r="FZ35" s="23"/>
      <c r="GA35" s="24"/>
      <c r="GB35" s="23"/>
      <c r="GC35" s="23"/>
      <c r="GD35" s="24"/>
      <c r="GE35" s="23"/>
      <c r="GF35" s="23"/>
      <c r="GG35" s="24"/>
      <c r="GH35" s="23"/>
      <c r="GI35" s="23"/>
      <c r="GJ35" s="24"/>
      <c r="GK35" s="23"/>
      <c r="GL35" s="23"/>
      <c r="GM35" s="24"/>
      <c r="GN35" s="23"/>
      <c r="GO35" s="23"/>
      <c r="GP35" s="24"/>
      <c r="GQ35" s="23"/>
      <c r="GR35" s="23"/>
      <c r="GS35" s="24"/>
      <c r="GT35" s="23"/>
      <c r="GU35" s="23"/>
      <c r="GV35" s="24"/>
      <c r="GW35" s="23"/>
      <c r="GX35" s="23"/>
      <c r="GY35" s="24"/>
      <c r="GZ35" s="23"/>
      <c r="HA35" s="23"/>
      <c r="HB35" s="24"/>
      <c r="HC35" s="23"/>
      <c r="HD35" s="23"/>
      <c r="HE35" s="24"/>
      <c r="HF35" s="23"/>
      <c r="HG35" s="23"/>
      <c r="HH35" s="24"/>
      <c r="HI35" s="23"/>
      <c r="HJ35" s="23"/>
      <c r="HK35" s="24"/>
    </row>
    <row r="36" spans="2:219" ht="24.9" customHeight="1" thickBot="1" x14ac:dyDescent="0.35">
      <c r="B36" s="46" t="s">
        <v>39</v>
      </c>
      <c r="C36" s="9"/>
      <c r="D36" s="39">
        <f t="shared" si="199"/>
        <v>45756</v>
      </c>
      <c r="E36" s="39">
        <f t="shared" si="195"/>
        <v>45758</v>
      </c>
      <c r="F36" s="9">
        <f t="shared" si="186"/>
        <v>2</v>
      </c>
      <c r="G36" s="9" t="s">
        <v>17</v>
      </c>
      <c r="H36" s="40"/>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4"/>
      <c r="DZ36" s="23"/>
      <c r="EA36" s="23"/>
      <c r="EB36" s="24"/>
      <c r="EC36" s="23"/>
      <c r="ED36" s="23"/>
      <c r="EE36" s="24"/>
      <c r="EF36" s="23"/>
      <c r="EG36" s="23"/>
      <c r="EH36" s="24"/>
      <c r="EI36" s="23"/>
      <c r="EJ36" s="23"/>
      <c r="EK36" s="24"/>
      <c r="EL36" s="23"/>
      <c r="EM36" s="23"/>
      <c r="EN36" s="24"/>
      <c r="EO36" s="23"/>
      <c r="EP36" s="23"/>
      <c r="EQ36" s="24"/>
      <c r="ER36" s="23"/>
      <c r="ES36" s="23"/>
      <c r="ET36" s="24"/>
      <c r="EU36" s="23"/>
      <c r="EV36" s="23"/>
      <c r="EW36" s="24"/>
      <c r="EX36" s="23"/>
      <c r="EY36" s="23"/>
      <c r="EZ36" s="24"/>
      <c r="FA36" s="23"/>
      <c r="FB36" s="23"/>
      <c r="FC36" s="24"/>
      <c r="FD36" s="23"/>
      <c r="FE36" s="23"/>
      <c r="FF36" s="24"/>
      <c r="FG36" s="23"/>
      <c r="FH36" s="23"/>
      <c r="FI36" s="24"/>
      <c r="FJ36" s="23"/>
      <c r="FK36" s="23"/>
      <c r="FL36" s="24"/>
      <c r="FM36" s="23"/>
      <c r="FN36" s="23"/>
      <c r="FO36" s="24"/>
      <c r="FP36" s="23"/>
      <c r="FQ36" s="23"/>
      <c r="FR36" s="24"/>
      <c r="FS36" s="23"/>
      <c r="FT36" s="23"/>
      <c r="FU36" s="24"/>
      <c r="FV36" s="23"/>
      <c r="FW36" s="23"/>
      <c r="FX36" s="24"/>
      <c r="FY36" s="23"/>
      <c r="FZ36" s="23"/>
      <c r="GA36" s="24"/>
      <c r="GB36" s="23"/>
      <c r="GC36" s="23"/>
      <c r="GD36" s="24"/>
      <c r="GE36" s="23"/>
      <c r="GF36" s="23"/>
      <c r="GG36" s="24"/>
      <c r="GH36" s="23"/>
      <c r="GI36" s="23"/>
      <c r="GJ36" s="24"/>
      <c r="GK36" s="23"/>
      <c r="GL36" s="23"/>
      <c r="GM36" s="24"/>
      <c r="GN36" s="23"/>
      <c r="GO36" s="23"/>
      <c r="GP36" s="24"/>
      <c r="GQ36" s="23"/>
      <c r="GR36" s="23"/>
      <c r="GS36" s="24"/>
      <c r="GT36" s="23"/>
      <c r="GU36" s="23"/>
      <c r="GV36" s="24"/>
      <c r="GW36" s="23"/>
      <c r="GX36" s="23"/>
      <c r="GY36" s="24"/>
      <c r="GZ36" s="23"/>
      <c r="HA36" s="23"/>
      <c r="HB36" s="24"/>
      <c r="HC36" s="23"/>
      <c r="HD36" s="23"/>
      <c r="HE36" s="24"/>
      <c r="HF36" s="23"/>
      <c r="HG36" s="23"/>
      <c r="HH36" s="24"/>
      <c r="HI36" s="23"/>
      <c r="HJ36" s="23"/>
      <c r="HK36" s="24"/>
    </row>
    <row r="37" spans="2:219" ht="17.399999999999999" thickBot="1" x14ac:dyDescent="0.35">
      <c r="B37" s="46" t="s">
        <v>40</v>
      </c>
      <c r="C37" s="9"/>
      <c r="D37" s="39">
        <f t="shared" si="199"/>
        <v>45758</v>
      </c>
      <c r="E37" s="39">
        <v>45763</v>
      </c>
      <c r="F37" s="9">
        <f t="shared" si="186"/>
        <v>5</v>
      </c>
      <c r="G37" s="9" t="s">
        <v>17</v>
      </c>
      <c r="H37" s="40"/>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4"/>
      <c r="DZ37" s="23"/>
      <c r="EA37" s="23"/>
      <c r="EB37" s="24"/>
      <c r="EC37" s="23"/>
      <c r="ED37" s="23"/>
      <c r="EE37" s="24"/>
      <c r="EF37" s="23"/>
      <c r="EG37" s="23"/>
      <c r="EH37" s="24"/>
      <c r="EI37" s="23"/>
      <c r="EJ37" s="23"/>
      <c r="EK37" s="24"/>
      <c r="EL37" s="23"/>
      <c r="EM37" s="23"/>
      <c r="EN37" s="24"/>
      <c r="EO37" s="23"/>
      <c r="EP37" s="23"/>
      <c r="EQ37" s="24"/>
      <c r="ER37" s="23"/>
      <c r="ES37" s="23"/>
      <c r="ET37" s="24"/>
      <c r="EU37" s="23"/>
      <c r="EV37" s="23"/>
      <c r="EW37" s="24"/>
      <c r="EX37" s="23"/>
      <c r="EY37" s="23"/>
      <c r="EZ37" s="24"/>
      <c r="FA37" s="23"/>
      <c r="FB37" s="23"/>
      <c r="FC37" s="24"/>
      <c r="FD37" s="23"/>
      <c r="FE37" s="23"/>
      <c r="FF37" s="24"/>
      <c r="FG37" s="23"/>
      <c r="FH37" s="23"/>
      <c r="FI37" s="24"/>
      <c r="FJ37" s="23"/>
      <c r="FK37" s="23"/>
      <c r="FL37" s="24"/>
      <c r="FM37" s="23"/>
      <c r="FN37" s="23"/>
      <c r="FO37" s="24"/>
      <c r="FP37" s="23"/>
      <c r="FQ37" s="23"/>
      <c r="FR37" s="24"/>
      <c r="FS37" s="23"/>
      <c r="FT37" s="23"/>
      <c r="FU37" s="24"/>
      <c r="FV37" s="23"/>
      <c r="FW37" s="23"/>
      <c r="FX37" s="24"/>
      <c r="FY37" s="23"/>
      <c r="FZ37" s="23"/>
      <c r="GA37" s="24"/>
      <c r="GB37" s="23"/>
      <c r="GC37" s="23"/>
      <c r="GD37" s="24"/>
      <c r="GE37" s="23"/>
      <c r="GF37" s="23"/>
      <c r="GG37" s="24"/>
      <c r="GH37" s="23"/>
      <c r="GI37" s="23"/>
      <c r="GJ37" s="24"/>
      <c r="GK37" s="23"/>
      <c r="GL37" s="23"/>
      <c r="GM37" s="24"/>
      <c r="GN37" s="23"/>
      <c r="GO37" s="23"/>
      <c r="GP37" s="24"/>
      <c r="GQ37" s="23"/>
      <c r="GR37" s="23"/>
      <c r="GS37" s="24"/>
      <c r="GT37" s="23"/>
      <c r="GU37" s="23"/>
      <c r="GV37" s="24"/>
      <c r="GW37" s="23"/>
      <c r="GX37" s="23"/>
      <c r="GY37" s="24"/>
      <c r="GZ37" s="23"/>
      <c r="HA37" s="23"/>
      <c r="HB37" s="24"/>
      <c r="HC37" s="23"/>
      <c r="HD37" s="23"/>
      <c r="HE37" s="24"/>
      <c r="HF37" s="23"/>
      <c r="HG37" s="23"/>
      <c r="HH37" s="24"/>
      <c r="HI37" s="23"/>
      <c r="HJ37" s="23"/>
      <c r="HK37" s="24"/>
    </row>
    <row r="38" spans="2:219" ht="24.9" customHeight="1" thickBot="1" x14ac:dyDescent="0.35">
      <c r="B38" s="46" t="s">
        <v>28</v>
      </c>
      <c r="C38" s="9"/>
      <c r="D38" s="39">
        <f t="shared" si="199"/>
        <v>45763</v>
      </c>
      <c r="E38" s="39">
        <f>D38+7</f>
        <v>45770</v>
      </c>
      <c r="F38" s="9">
        <f t="shared" si="186"/>
        <v>7</v>
      </c>
      <c r="G38" s="9" t="s">
        <v>17</v>
      </c>
      <c r="H38" s="40"/>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4"/>
      <c r="DZ38" s="23"/>
      <c r="EA38" s="23"/>
      <c r="EB38" s="24"/>
      <c r="EC38" s="23"/>
      <c r="ED38" s="23"/>
      <c r="EE38" s="24"/>
      <c r="EF38" s="23"/>
      <c r="EG38" s="23"/>
      <c r="EH38" s="24"/>
      <c r="EI38" s="23"/>
      <c r="EJ38" s="23"/>
      <c r="EK38" s="24"/>
      <c r="EL38" s="23"/>
      <c r="EM38" s="23"/>
      <c r="EN38" s="24"/>
      <c r="EO38" s="23"/>
      <c r="EP38" s="23"/>
      <c r="EQ38" s="24"/>
      <c r="ER38" s="23"/>
      <c r="ES38" s="23"/>
      <c r="ET38" s="24"/>
      <c r="EU38" s="23"/>
      <c r="EV38" s="23"/>
      <c r="EW38" s="24"/>
      <c r="EX38" s="23"/>
      <c r="EY38" s="23"/>
      <c r="EZ38" s="24"/>
      <c r="FA38" s="23"/>
      <c r="FB38" s="23"/>
      <c r="FC38" s="24"/>
      <c r="FD38" s="23"/>
      <c r="FE38" s="23"/>
      <c r="FF38" s="24"/>
      <c r="FG38" s="23"/>
      <c r="FH38" s="23"/>
      <c r="FI38" s="24"/>
      <c r="FJ38" s="23"/>
      <c r="FK38" s="23"/>
      <c r="FL38" s="24"/>
      <c r="FM38" s="23"/>
      <c r="FN38" s="23"/>
      <c r="FO38" s="24"/>
      <c r="FP38" s="23"/>
      <c r="FQ38" s="23"/>
      <c r="FR38" s="24"/>
      <c r="FS38" s="23"/>
      <c r="FT38" s="23"/>
      <c r="FU38" s="24"/>
      <c r="FV38" s="23"/>
      <c r="FW38" s="23"/>
      <c r="FX38" s="24"/>
      <c r="FY38" s="23"/>
      <c r="FZ38" s="23"/>
      <c r="GA38" s="24"/>
      <c r="GB38" s="23"/>
      <c r="GC38" s="23"/>
      <c r="GD38" s="24"/>
      <c r="GE38" s="23"/>
      <c r="GF38" s="23"/>
      <c r="GG38" s="24"/>
      <c r="GH38" s="23"/>
      <c r="GI38" s="23"/>
      <c r="GJ38" s="24"/>
      <c r="GK38" s="23"/>
      <c r="GL38" s="23"/>
      <c r="GM38" s="24"/>
      <c r="GN38" s="23"/>
      <c r="GO38" s="23"/>
      <c r="GP38" s="24"/>
      <c r="GQ38" s="23"/>
      <c r="GR38" s="23"/>
      <c r="GS38" s="24"/>
      <c r="GT38" s="23"/>
      <c r="GU38" s="23"/>
      <c r="GV38" s="24"/>
      <c r="GW38" s="23"/>
      <c r="GX38" s="23"/>
      <c r="GY38" s="24"/>
      <c r="GZ38" s="23"/>
      <c r="HA38" s="23"/>
      <c r="HB38" s="24"/>
      <c r="HC38" s="23"/>
      <c r="HD38" s="23"/>
      <c r="HE38" s="24"/>
      <c r="HF38" s="23"/>
      <c r="HG38" s="23"/>
      <c r="HH38" s="24"/>
      <c r="HI38" s="23"/>
      <c r="HJ38" s="23"/>
      <c r="HK38" s="24"/>
    </row>
    <row r="39" spans="2:219" ht="24.9" customHeight="1" thickBot="1" x14ac:dyDescent="0.35">
      <c r="B39" s="46" t="s">
        <v>41</v>
      </c>
      <c r="C39" s="9"/>
      <c r="D39" s="39">
        <f t="shared" si="199"/>
        <v>45770</v>
      </c>
      <c r="E39" s="39">
        <f>D39+7</f>
        <v>45777</v>
      </c>
      <c r="F39" s="9">
        <f t="shared" si="186"/>
        <v>7</v>
      </c>
      <c r="G39" s="9" t="s">
        <v>17</v>
      </c>
      <c r="H39" s="40"/>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4"/>
      <c r="DZ39" s="23"/>
      <c r="EA39" s="23"/>
      <c r="EB39" s="24"/>
      <c r="EC39" s="23"/>
      <c r="ED39" s="23"/>
      <c r="EE39" s="24"/>
      <c r="EF39" s="23"/>
      <c r="EG39" s="23"/>
      <c r="EH39" s="24"/>
      <c r="EI39" s="23"/>
      <c r="EJ39" s="23"/>
      <c r="EK39" s="24"/>
      <c r="EL39" s="23"/>
      <c r="EM39" s="23"/>
      <c r="EN39" s="24"/>
      <c r="EO39" s="23"/>
      <c r="EP39" s="23"/>
      <c r="EQ39" s="24"/>
      <c r="ER39" s="23"/>
      <c r="ES39" s="23"/>
      <c r="ET39" s="24"/>
      <c r="EU39" s="23"/>
      <c r="EV39" s="23"/>
      <c r="EW39" s="24"/>
      <c r="EX39" s="23"/>
      <c r="EY39" s="23"/>
      <c r="EZ39" s="24"/>
      <c r="FA39" s="23"/>
      <c r="FB39" s="23"/>
      <c r="FC39" s="24"/>
      <c r="FD39" s="23"/>
      <c r="FE39" s="23"/>
      <c r="FF39" s="24"/>
      <c r="FG39" s="23"/>
      <c r="FH39" s="23"/>
      <c r="FI39" s="24"/>
      <c r="FJ39" s="23"/>
      <c r="FK39" s="23"/>
      <c r="FL39" s="24"/>
      <c r="FM39" s="23"/>
      <c r="FN39" s="23"/>
      <c r="FO39" s="24"/>
      <c r="FP39" s="23"/>
      <c r="FQ39" s="23"/>
      <c r="FR39" s="24"/>
      <c r="FS39" s="23"/>
      <c r="FT39" s="23"/>
      <c r="FU39" s="24"/>
      <c r="FV39" s="23"/>
      <c r="FW39" s="23"/>
      <c r="FX39" s="24"/>
      <c r="FY39" s="23"/>
      <c r="FZ39" s="23"/>
      <c r="GA39" s="24"/>
      <c r="GB39" s="23"/>
      <c r="GC39" s="23"/>
      <c r="GD39" s="24"/>
      <c r="GE39" s="23"/>
      <c r="GF39" s="23"/>
      <c r="GG39" s="24"/>
      <c r="GH39" s="23"/>
      <c r="GI39" s="23"/>
      <c r="GJ39" s="24"/>
      <c r="GK39" s="23"/>
      <c r="GL39" s="23"/>
      <c r="GM39" s="24"/>
      <c r="GN39" s="23"/>
      <c r="GO39" s="23"/>
      <c r="GP39" s="24"/>
      <c r="GQ39" s="23"/>
      <c r="GR39" s="23"/>
      <c r="GS39" s="24"/>
      <c r="GT39" s="23"/>
      <c r="GU39" s="23"/>
      <c r="GV39" s="24"/>
      <c r="GW39" s="23"/>
      <c r="GX39" s="23"/>
      <c r="GY39" s="24"/>
      <c r="GZ39" s="23"/>
      <c r="HA39" s="23"/>
      <c r="HB39" s="24"/>
      <c r="HC39" s="23"/>
      <c r="HD39" s="23"/>
      <c r="HE39" s="24"/>
      <c r="HF39" s="23"/>
      <c r="HG39" s="23"/>
      <c r="HH39" s="24"/>
      <c r="HI39" s="23"/>
      <c r="HJ39" s="23"/>
      <c r="HK39" s="24"/>
    </row>
    <row r="40" spans="2:219" ht="24.9" customHeight="1" thickBot="1" x14ac:dyDescent="0.35">
      <c r="B40" s="74" t="s">
        <v>30</v>
      </c>
      <c r="C40" s="75"/>
      <c r="D40" s="75"/>
      <c r="E40" s="75"/>
      <c r="F40" s="75"/>
      <c r="G40" s="76"/>
      <c r="H40" s="22"/>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4"/>
      <c r="DZ40" s="23"/>
      <c r="EA40" s="23"/>
      <c r="EB40" s="24"/>
      <c r="EC40" s="23"/>
      <c r="ED40" s="23"/>
      <c r="EE40" s="24"/>
      <c r="EF40" s="23"/>
      <c r="EG40" s="23"/>
      <c r="EH40" s="24"/>
      <c r="EI40" s="23"/>
      <c r="EJ40" s="23"/>
      <c r="EK40" s="24"/>
      <c r="EL40" s="23"/>
      <c r="EM40" s="23"/>
      <c r="EN40" s="24"/>
      <c r="EO40" s="23"/>
      <c r="EP40" s="23"/>
      <c r="EQ40" s="24"/>
      <c r="ER40" s="23"/>
      <c r="ES40" s="23"/>
      <c r="ET40" s="24"/>
      <c r="EU40" s="23"/>
      <c r="EV40" s="23"/>
      <c r="EW40" s="24"/>
      <c r="EX40" s="23"/>
      <c r="EY40" s="23"/>
      <c r="EZ40" s="24"/>
      <c r="FA40" s="23"/>
      <c r="FB40" s="23"/>
      <c r="FC40" s="24"/>
      <c r="FD40" s="23"/>
      <c r="FE40" s="23"/>
      <c r="FF40" s="24"/>
      <c r="FG40" s="23"/>
      <c r="FH40" s="23"/>
      <c r="FI40" s="24"/>
      <c r="FJ40" s="23"/>
      <c r="FK40" s="23"/>
      <c r="FL40" s="24"/>
      <c r="FM40" s="23"/>
      <c r="FN40" s="23"/>
      <c r="FO40" s="24"/>
      <c r="FP40" s="23"/>
      <c r="FQ40" s="23"/>
      <c r="FR40" s="24"/>
      <c r="FS40" s="23"/>
      <c r="FT40" s="23"/>
      <c r="FU40" s="24"/>
      <c r="FV40" s="23"/>
      <c r="FW40" s="23"/>
      <c r="FX40" s="24"/>
      <c r="FY40" s="23"/>
      <c r="FZ40" s="23"/>
      <c r="GA40" s="24"/>
      <c r="GB40" s="23"/>
      <c r="GC40" s="23"/>
      <c r="GD40" s="24"/>
      <c r="GE40" s="23"/>
      <c r="GF40" s="23"/>
      <c r="GG40" s="24"/>
      <c r="GH40" s="23"/>
      <c r="GI40" s="23"/>
      <c r="GJ40" s="24"/>
      <c r="GK40" s="23"/>
      <c r="GL40" s="23"/>
      <c r="GM40" s="24"/>
      <c r="GN40" s="23"/>
      <c r="GO40" s="23"/>
      <c r="GP40" s="24"/>
      <c r="GQ40" s="23"/>
      <c r="GR40" s="23"/>
      <c r="GS40" s="24"/>
      <c r="GT40" s="23"/>
      <c r="GU40" s="23"/>
      <c r="GV40" s="24"/>
      <c r="GW40" s="23"/>
      <c r="GX40" s="23"/>
      <c r="GY40" s="24"/>
      <c r="GZ40" s="23"/>
      <c r="HA40" s="23"/>
      <c r="HB40" s="24"/>
      <c r="HC40" s="23"/>
      <c r="HD40" s="23"/>
      <c r="HE40" s="24"/>
      <c r="HF40" s="23"/>
      <c r="HG40" s="23"/>
      <c r="HH40" s="24"/>
      <c r="HI40" s="23"/>
      <c r="HJ40" s="23"/>
      <c r="HK40" s="24"/>
    </row>
    <row r="41" spans="2:219" ht="24.9" customHeight="1" thickBot="1" x14ac:dyDescent="0.35">
      <c r="B41" s="79" t="s">
        <v>42</v>
      </c>
      <c r="C41" s="73"/>
      <c r="D41" s="39">
        <v>45768</v>
      </c>
      <c r="E41" s="39">
        <f>D41+76</f>
        <v>45844</v>
      </c>
      <c r="F41" s="9">
        <v>72</v>
      </c>
      <c r="G41" s="9" t="s">
        <v>17</v>
      </c>
      <c r="H41" s="40"/>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4"/>
      <c r="DZ41" s="23"/>
      <c r="EA41" s="23"/>
      <c r="EB41" s="24"/>
      <c r="EC41" s="23"/>
      <c r="ED41" s="23"/>
      <c r="EE41" s="24"/>
      <c r="EF41" s="23"/>
      <c r="EG41" s="23"/>
      <c r="EH41" s="24"/>
      <c r="EI41" s="23"/>
      <c r="EJ41" s="23"/>
      <c r="EK41" s="24"/>
      <c r="EL41" s="23"/>
      <c r="EM41" s="23"/>
      <c r="EN41" s="24"/>
      <c r="EO41" s="23"/>
      <c r="EP41" s="23"/>
      <c r="EQ41" s="24"/>
      <c r="ER41" s="23"/>
      <c r="ES41" s="23"/>
      <c r="ET41" s="24"/>
      <c r="EU41" s="23"/>
      <c r="EV41" s="23"/>
      <c r="EW41" s="24"/>
      <c r="EX41" s="23"/>
      <c r="EY41" s="23"/>
      <c r="EZ41" s="24"/>
      <c r="FA41" s="23"/>
      <c r="FB41" s="23"/>
      <c r="FC41" s="24"/>
      <c r="FD41" s="23"/>
      <c r="FE41" s="23"/>
      <c r="FF41" s="24"/>
      <c r="FG41" s="23"/>
      <c r="FH41" s="23"/>
      <c r="FI41" s="24"/>
      <c r="FJ41" s="23"/>
      <c r="FK41" s="23"/>
      <c r="FL41" s="24"/>
      <c r="FM41" s="23"/>
      <c r="FN41" s="23"/>
      <c r="FO41" s="24"/>
      <c r="FP41" s="23"/>
      <c r="FQ41" s="23"/>
      <c r="FR41" s="24"/>
      <c r="FS41" s="23"/>
      <c r="FT41" s="23"/>
      <c r="FU41" s="24"/>
      <c r="FV41" s="23"/>
      <c r="FW41" s="23"/>
      <c r="FX41" s="24"/>
      <c r="FY41" s="23"/>
      <c r="FZ41" s="23"/>
      <c r="GA41" s="24"/>
      <c r="GB41" s="23"/>
      <c r="GC41" s="23"/>
      <c r="GD41" s="24"/>
      <c r="GE41" s="23"/>
      <c r="GF41" s="23"/>
      <c r="GG41" s="24"/>
      <c r="GH41" s="23"/>
      <c r="GI41" s="23"/>
      <c r="GJ41" s="24"/>
      <c r="GK41" s="23"/>
      <c r="GL41" s="23"/>
      <c r="GM41" s="24"/>
      <c r="GN41" s="23"/>
      <c r="GO41" s="23"/>
      <c r="GP41" s="24"/>
      <c r="GQ41" s="23"/>
      <c r="GR41" s="23"/>
      <c r="GS41" s="24"/>
      <c r="GT41" s="23"/>
      <c r="GU41" s="23"/>
      <c r="GV41" s="24"/>
      <c r="GW41" s="23"/>
      <c r="GX41" s="23"/>
      <c r="GY41" s="24"/>
      <c r="GZ41" s="23"/>
      <c r="HA41" s="23"/>
      <c r="HB41" s="24"/>
      <c r="HC41" s="23"/>
      <c r="HD41" s="23"/>
      <c r="HE41" s="24"/>
      <c r="HF41" s="23"/>
      <c r="HG41" s="23"/>
      <c r="HH41" s="24"/>
      <c r="HI41" s="23"/>
      <c r="HJ41" s="23"/>
      <c r="HK41" s="24"/>
    </row>
    <row r="42" spans="2:219" ht="24.9" customHeight="1" thickBot="1" x14ac:dyDescent="0.35">
      <c r="B42" s="46" t="s">
        <v>43</v>
      </c>
      <c r="C42" s="9"/>
      <c r="D42" s="39">
        <f>D41</f>
        <v>45768</v>
      </c>
      <c r="E42" s="39">
        <f>D42+2</f>
        <v>45770</v>
      </c>
      <c r="F42" s="9">
        <f t="shared" ref="F42:F86" si="201">IF(AND(D42&gt;0,E42=""),"FECHA DE FINALIZACIÓN",IF(AND(D42="",E42=""),"",E42-D42))</f>
        <v>2</v>
      </c>
      <c r="G42" s="9" t="s">
        <v>17</v>
      </c>
      <c r="H42" s="40"/>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4"/>
      <c r="DZ42" s="23"/>
      <c r="EA42" s="23"/>
      <c r="EB42" s="24"/>
      <c r="EC42" s="23"/>
      <c r="ED42" s="23"/>
      <c r="EE42" s="24"/>
      <c r="EF42" s="23"/>
      <c r="EG42" s="23"/>
      <c r="EH42" s="24"/>
      <c r="EI42" s="23"/>
      <c r="EJ42" s="23"/>
      <c r="EK42" s="24"/>
      <c r="EL42" s="23"/>
      <c r="EM42" s="23"/>
      <c r="EN42" s="24"/>
      <c r="EO42" s="23"/>
      <c r="EP42" s="23"/>
      <c r="EQ42" s="24"/>
      <c r="ER42" s="23"/>
      <c r="ES42" s="23"/>
      <c r="ET42" s="24"/>
      <c r="EU42" s="23"/>
      <c r="EV42" s="23"/>
      <c r="EW42" s="24"/>
      <c r="EX42" s="23"/>
      <c r="EY42" s="23"/>
      <c r="EZ42" s="24"/>
      <c r="FA42" s="23"/>
      <c r="FB42" s="23"/>
      <c r="FC42" s="24"/>
      <c r="FD42" s="23"/>
      <c r="FE42" s="23"/>
      <c r="FF42" s="24"/>
      <c r="FG42" s="23"/>
      <c r="FH42" s="23"/>
      <c r="FI42" s="24"/>
      <c r="FJ42" s="23"/>
      <c r="FK42" s="23"/>
      <c r="FL42" s="24"/>
      <c r="FM42" s="23"/>
      <c r="FN42" s="23"/>
      <c r="FO42" s="24"/>
      <c r="FP42" s="23"/>
      <c r="FQ42" s="23"/>
      <c r="FR42" s="24"/>
      <c r="FS42" s="23"/>
      <c r="FT42" s="23"/>
      <c r="FU42" s="24"/>
      <c r="FV42" s="23"/>
      <c r="FW42" s="23"/>
      <c r="FX42" s="24"/>
      <c r="FY42" s="23"/>
      <c r="FZ42" s="23"/>
      <c r="GA42" s="24"/>
      <c r="GB42" s="23"/>
      <c r="GC42" s="23"/>
      <c r="GD42" s="24"/>
      <c r="GE42" s="23"/>
      <c r="GF42" s="23"/>
      <c r="GG42" s="24"/>
      <c r="GH42" s="23"/>
      <c r="GI42" s="23"/>
      <c r="GJ42" s="24"/>
      <c r="GK42" s="23"/>
      <c r="GL42" s="23"/>
      <c r="GM42" s="24"/>
      <c r="GN42" s="23"/>
      <c r="GO42" s="23"/>
      <c r="GP42" s="24"/>
      <c r="GQ42" s="23"/>
      <c r="GR42" s="23"/>
      <c r="GS42" s="24"/>
      <c r="GT42" s="23"/>
      <c r="GU42" s="23"/>
      <c r="GV42" s="24"/>
      <c r="GW42" s="23"/>
      <c r="GX42" s="23"/>
      <c r="GY42" s="24"/>
      <c r="GZ42" s="23"/>
      <c r="HA42" s="23"/>
      <c r="HB42" s="24"/>
      <c r="HC42" s="23"/>
      <c r="HD42" s="23"/>
      <c r="HE42" s="24"/>
      <c r="HF42" s="23"/>
      <c r="HG42" s="23"/>
      <c r="HH42" s="24"/>
      <c r="HI42" s="23"/>
      <c r="HJ42" s="23"/>
      <c r="HK42" s="24"/>
    </row>
    <row r="43" spans="2:219" ht="24.9" customHeight="1" thickBot="1" x14ac:dyDescent="0.35">
      <c r="B43" s="46" t="s">
        <v>44</v>
      </c>
      <c r="C43" s="9"/>
      <c r="D43" s="39">
        <f>E42</f>
        <v>45770</v>
      </c>
      <c r="E43" s="39">
        <f>D43+1</f>
        <v>45771</v>
      </c>
      <c r="F43" s="9">
        <f t="shared" si="201"/>
        <v>1</v>
      </c>
      <c r="G43" s="9" t="s">
        <v>17</v>
      </c>
      <c r="H43" s="40"/>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4"/>
      <c r="DZ43" s="23"/>
      <c r="EA43" s="23"/>
      <c r="EB43" s="24"/>
      <c r="EC43" s="23"/>
      <c r="ED43" s="23"/>
      <c r="EE43" s="24"/>
      <c r="EF43" s="23"/>
      <c r="EG43" s="23"/>
      <c r="EH43" s="24"/>
      <c r="EI43" s="23"/>
      <c r="EJ43" s="23"/>
      <c r="EK43" s="24"/>
      <c r="EL43" s="23"/>
      <c r="EM43" s="23"/>
      <c r="EN43" s="24"/>
      <c r="EO43" s="23"/>
      <c r="EP43" s="23"/>
      <c r="EQ43" s="24"/>
      <c r="ER43" s="23"/>
      <c r="ES43" s="23"/>
      <c r="ET43" s="24"/>
      <c r="EU43" s="23"/>
      <c r="EV43" s="23"/>
      <c r="EW43" s="24"/>
      <c r="EX43" s="23"/>
      <c r="EY43" s="23"/>
      <c r="EZ43" s="24"/>
      <c r="FA43" s="23"/>
      <c r="FB43" s="23"/>
      <c r="FC43" s="24"/>
      <c r="FD43" s="23"/>
      <c r="FE43" s="23"/>
      <c r="FF43" s="24"/>
      <c r="FG43" s="23"/>
      <c r="FH43" s="23"/>
      <c r="FI43" s="24"/>
      <c r="FJ43" s="23"/>
      <c r="FK43" s="23"/>
      <c r="FL43" s="24"/>
      <c r="FM43" s="23"/>
      <c r="FN43" s="23"/>
      <c r="FO43" s="24"/>
      <c r="FP43" s="23"/>
      <c r="FQ43" s="23"/>
      <c r="FR43" s="24"/>
      <c r="FS43" s="23"/>
      <c r="FT43" s="23"/>
      <c r="FU43" s="24"/>
      <c r="FV43" s="23"/>
      <c r="FW43" s="23"/>
      <c r="FX43" s="24"/>
      <c r="FY43" s="23"/>
      <c r="FZ43" s="23"/>
      <c r="GA43" s="24"/>
      <c r="GB43" s="23"/>
      <c r="GC43" s="23"/>
      <c r="GD43" s="24"/>
      <c r="GE43" s="23"/>
      <c r="GF43" s="23"/>
      <c r="GG43" s="24"/>
      <c r="GH43" s="23"/>
      <c r="GI43" s="23"/>
      <c r="GJ43" s="24"/>
      <c r="GK43" s="23"/>
      <c r="GL43" s="23"/>
      <c r="GM43" s="24"/>
      <c r="GN43" s="23"/>
      <c r="GO43" s="23"/>
      <c r="GP43" s="24"/>
      <c r="GQ43" s="23"/>
      <c r="GR43" s="23"/>
      <c r="GS43" s="24"/>
      <c r="GT43" s="23"/>
      <c r="GU43" s="23"/>
      <c r="GV43" s="24"/>
      <c r="GW43" s="23"/>
      <c r="GX43" s="23"/>
      <c r="GY43" s="24"/>
      <c r="GZ43" s="23"/>
      <c r="HA43" s="23"/>
      <c r="HB43" s="24"/>
      <c r="HC43" s="23"/>
      <c r="HD43" s="23"/>
      <c r="HE43" s="24"/>
      <c r="HF43" s="23"/>
      <c r="HG43" s="23"/>
      <c r="HH43" s="24"/>
      <c r="HI43" s="23"/>
      <c r="HJ43" s="23"/>
      <c r="HK43" s="24"/>
    </row>
    <row r="44" spans="2:219" ht="17.399999999999999" thickBot="1" x14ac:dyDescent="0.35">
      <c r="B44" s="46" t="s">
        <v>45</v>
      </c>
      <c r="C44" s="9"/>
      <c r="D44" s="39">
        <f t="shared" ref="D44:D45" si="202">E43</f>
        <v>45771</v>
      </c>
      <c r="E44" s="39">
        <f>D44+1</f>
        <v>45772</v>
      </c>
      <c r="F44" s="9">
        <f t="shared" si="201"/>
        <v>1</v>
      </c>
      <c r="G44" s="9" t="s">
        <v>17</v>
      </c>
      <c r="H44" s="40"/>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4"/>
      <c r="DZ44" s="23"/>
      <c r="EA44" s="23"/>
      <c r="EB44" s="24"/>
      <c r="EC44" s="23"/>
      <c r="ED44" s="23"/>
      <c r="EE44" s="24"/>
      <c r="EF44" s="23"/>
      <c r="EG44" s="23"/>
      <c r="EH44" s="24"/>
      <c r="EI44" s="23"/>
      <c r="EJ44" s="23"/>
      <c r="EK44" s="24"/>
      <c r="EL44" s="23"/>
      <c r="EM44" s="23"/>
      <c r="EN44" s="24"/>
      <c r="EO44" s="23"/>
      <c r="EP44" s="23"/>
      <c r="EQ44" s="24"/>
      <c r="ER44" s="23"/>
      <c r="ES44" s="23"/>
      <c r="ET44" s="24"/>
      <c r="EU44" s="23"/>
      <c r="EV44" s="23"/>
      <c r="EW44" s="24"/>
      <c r="EX44" s="23"/>
      <c r="EY44" s="23"/>
      <c r="EZ44" s="24"/>
      <c r="FA44" s="23"/>
      <c r="FB44" s="23"/>
      <c r="FC44" s="24"/>
      <c r="FD44" s="23"/>
      <c r="FE44" s="23"/>
      <c r="FF44" s="24"/>
      <c r="FG44" s="23"/>
      <c r="FH44" s="23"/>
      <c r="FI44" s="24"/>
      <c r="FJ44" s="23"/>
      <c r="FK44" s="23"/>
      <c r="FL44" s="24"/>
      <c r="FM44" s="23"/>
      <c r="FN44" s="23"/>
      <c r="FO44" s="24"/>
      <c r="FP44" s="23"/>
      <c r="FQ44" s="23"/>
      <c r="FR44" s="24"/>
      <c r="FS44" s="23"/>
      <c r="FT44" s="23"/>
      <c r="FU44" s="24"/>
      <c r="FV44" s="23"/>
      <c r="FW44" s="23"/>
      <c r="FX44" s="24"/>
      <c r="FY44" s="23"/>
      <c r="FZ44" s="23"/>
      <c r="GA44" s="24"/>
      <c r="GB44" s="23"/>
      <c r="GC44" s="23"/>
      <c r="GD44" s="24"/>
      <c r="GE44" s="23"/>
      <c r="GF44" s="23"/>
      <c r="GG44" s="24"/>
      <c r="GH44" s="23"/>
      <c r="GI44" s="23"/>
      <c r="GJ44" s="24"/>
      <c r="GK44" s="23"/>
      <c r="GL44" s="23"/>
      <c r="GM44" s="24"/>
      <c r="GN44" s="23"/>
      <c r="GO44" s="23"/>
      <c r="GP44" s="24"/>
      <c r="GQ44" s="23"/>
      <c r="GR44" s="23"/>
      <c r="GS44" s="24"/>
      <c r="GT44" s="23"/>
      <c r="GU44" s="23"/>
      <c r="GV44" s="24"/>
      <c r="GW44" s="23"/>
      <c r="GX44" s="23"/>
      <c r="GY44" s="24"/>
      <c r="GZ44" s="23"/>
      <c r="HA44" s="23"/>
      <c r="HB44" s="24"/>
      <c r="HC44" s="23"/>
      <c r="HD44" s="23"/>
      <c r="HE44" s="24"/>
      <c r="HF44" s="23"/>
      <c r="HG44" s="23"/>
      <c r="HH44" s="24"/>
      <c r="HI44" s="23"/>
      <c r="HJ44" s="23"/>
      <c r="HK44" s="24"/>
    </row>
    <row r="45" spans="2:219" ht="24.9" customHeight="1" thickBot="1" x14ac:dyDescent="0.35">
      <c r="B45" s="46" t="s">
        <v>46</v>
      </c>
      <c r="C45" s="9"/>
      <c r="D45" s="39">
        <f t="shared" si="202"/>
        <v>45772</v>
      </c>
      <c r="E45" s="39">
        <f>D45+2</f>
        <v>45774</v>
      </c>
      <c r="F45" s="9">
        <f t="shared" si="201"/>
        <v>2</v>
      </c>
      <c r="G45" s="9" t="s">
        <v>17</v>
      </c>
      <c r="H45" s="40"/>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4"/>
      <c r="DZ45" s="23"/>
      <c r="EA45" s="23"/>
      <c r="EB45" s="24"/>
      <c r="EC45" s="23"/>
      <c r="ED45" s="23"/>
      <c r="EE45" s="24"/>
      <c r="EF45" s="23"/>
      <c r="EG45" s="23"/>
      <c r="EH45" s="24"/>
      <c r="EI45" s="23"/>
      <c r="EJ45" s="23"/>
      <c r="EK45" s="24"/>
      <c r="EL45" s="23"/>
      <c r="EM45" s="23"/>
      <c r="EN45" s="24"/>
      <c r="EO45" s="23"/>
      <c r="EP45" s="23"/>
      <c r="EQ45" s="24"/>
      <c r="ER45" s="23"/>
      <c r="ES45" s="23"/>
      <c r="ET45" s="24"/>
      <c r="EU45" s="23"/>
      <c r="EV45" s="23"/>
      <c r="EW45" s="24"/>
      <c r="EX45" s="23"/>
      <c r="EY45" s="23"/>
      <c r="EZ45" s="24"/>
      <c r="FA45" s="23"/>
      <c r="FB45" s="23"/>
      <c r="FC45" s="24"/>
      <c r="FD45" s="23"/>
      <c r="FE45" s="23"/>
      <c r="FF45" s="24"/>
      <c r="FG45" s="23"/>
      <c r="FH45" s="23"/>
      <c r="FI45" s="24"/>
      <c r="FJ45" s="23"/>
      <c r="FK45" s="23"/>
      <c r="FL45" s="24"/>
      <c r="FM45" s="23"/>
      <c r="FN45" s="23"/>
      <c r="FO45" s="24"/>
      <c r="FP45" s="23"/>
      <c r="FQ45" s="23"/>
      <c r="FR45" s="24"/>
      <c r="FS45" s="23"/>
      <c r="FT45" s="23"/>
      <c r="FU45" s="24"/>
      <c r="FV45" s="23"/>
      <c r="FW45" s="23"/>
      <c r="FX45" s="24"/>
      <c r="FY45" s="23"/>
      <c r="FZ45" s="23"/>
      <c r="GA45" s="24"/>
      <c r="GB45" s="23"/>
      <c r="GC45" s="23"/>
      <c r="GD45" s="24"/>
      <c r="GE45" s="23"/>
      <c r="GF45" s="23"/>
      <c r="GG45" s="24"/>
      <c r="GH45" s="23"/>
      <c r="GI45" s="23"/>
      <c r="GJ45" s="24"/>
      <c r="GK45" s="23"/>
      <c r="GL45" s="23"/>
      <c r="GM45" s="24"/>
      <c r="GN45" s="23"/>
      <c r="GO45" s="23"/>
      <c r="GP45" s="24"/>
      <c r="GQ45" s="23"/>
      <c r="GR45" s="23"/>
      <c r="GS45" s="24"/>
      <c r="GT45" s="23"/>
      <c r="GU45" s="23"/>
      <c r="GV45" s="24"/>
      <c r="GW45" s="23"/>
      <c r="GX45" s="23"/>
      <c r="GY45" s="24"/>
      <c r="GZ45" s="23"/>
      <c r="HA45" s="23"/>
      <c r="HB45" s="24"/>
      <c r="HC45" s="23"/>
      <c r="HD45" s="23"/>
      <c r="HE45" s="24"/>
      <c r="HF45" s="23"/>
      <c r="HG45" s="23"/>
      <c r="HH45" s="24"/>
      <c r="HI45" s="23"/>
      <c r="HJ45" s="23"/>
      <c r="HK45" s="24"/>
    </row>
    <row r="46" spans="2:219" ht="51" thickBot="1" x14ac:dyDescent="0.35">
      <c r="B46" s="46" t="s">
        <v>47</v>
      </c>
      <c r="C46" s="9"/>
      <c r="D46" s="39">
        <f t="shared" ref="D46" si="203">E45</f>
        <v>45774</v>
      </c>
      <c r="E46" s="39">
        <f>D46+1</f>
        <v>45775</v>
      </c>
      <c r="F46" s="9">
        <f t="shared" si="201"/>
        <v>1</v>
      </c>
      <c r="G46" s="9" t="s">
        <v>17</v>
      </c>
      <c r="H46" s="40"/>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4"/>
      <c r="DZ46" s="23"/>
      <c r="EA46" s="23"/>
      <c r="EB46" s="24"/>
      <c r="EC46" s="23"/>
      <c r="ED46" s="23"/>
      <c r="EE46" s="24"/>
      <c r="EF46" s="23"/>
      <c r="EG46" s="23"/>
      <c r="EH46" s="24"/>
      <c r="EI46" s="23"/>
      <c r="EJ46" s="23"/>
      <c r="EK46" s="24"/>
      <c r="EL46" s="23"/>
      <c r="EM46" s="23"/>
      <c r="EN46" s="24"/>
      <c r="EO46" s="23"/>
      <c r="EP46" s="23"/>
      <c r="EQ46" s="24"/>
      <c r="ER46" s="23"/>
      <c r="ES46" s="23"/>
      <c r="ET46" s="24"/>
      <c r="EU46" s="23"/>
      <c r="EV46" s="23"/>
      <c r="EW46" s="24"/>
      <c r="EX46" s="23"/>
      <c r="EY46" s="23"/>
      <c r="EZ46" s="24"/>
      <c r="FA46" s="23"/>
      <c r="FB46" s="23"/>
      <c r="FC46" s="24"/>
      <c r="FD46" s="23"/>
      <c r="FE46" s="23"/>
      <c r="FF46" s="24"/>
      <c r="FG46" s="23"/>
      <c r="FH46" s="23"/>
      <c r="FI46" s="24"/>
      <c r="FJ46" s="23"/>
      <c r="FK46" s="23"/>
      <c r="FL46" s="24"/>
      <c r="FM46" s="23"/>
      <c r="FN46" s="23"/>
      <c r="FO46" s="24"/>
      <c r="FP46" s="23"/>
      <c r="FQ46" s="23"/>
      <c r="FR46" s="24"/>
      <c r="FS46" s="23"/>
      <c r="FT46" s="23"/>
      <c r="FU46" s="24"/>
      <c r="FV46" s="23"/>
      <c r="FW46" s="23"/>
      <c r="FX46" s="24"/>
      <c r="FY46" s="23"/>
      <c r="FZ46" s="23"/>
      <c r="GA46" s="24"/>
      <c r="GB46" s="23"/>
      <c r="GC46" s="23"/>
      <c r="GD46" s="24"/>
      <c r="GE46" s="23"/>
      <c r="GF46" s="23"/>
      <c r="GG46" s="24"/>
      <c r="GH46" s="23"/>
      <c r="GI46" s="23"/>
      <c r="GJ46" s="24"/>
      <c r="GK46" s="23"/>
      <c r="GL46" s="23"/>
      <c r="GM46" s="24"/>
      <c r="GN46" s="23"/>
      <c r="GO46" s="23"/>
      <c r="GP46" s="24"/>
      <c r="GQ46" s="23"/>
      <c r="GR46" s="23"/>
      <c r="GS46" s="24"/>
      <c r="GT46" s="23"/>
      <c r="GU46" s="23"/>
      <c r="GV46" s="24"/>
      <c r="GW46" s="23"/>
      <c r="GX46" s="23"/>
      <c r="GY46" s="24"/>
      <c r="GZ46" s="23"/>
      <c r="HA46" s="23"/>
      <c r="HB46" s="24"/>
      <c r="HC46" s="23"/>
      <c r="HD46" s="23"/>
      <c r="HE46" s="24"/>
      <c r="HF46" s="23"/>
      <c r="HG46" s="23"/>
      <c r="HH46" s="24"/>
      <c r="HI46" s="23"/>
      <c r="HJ46" s="23"/>
      <c r="HK46" s="24"/>
    </row>
    <row r="47" spans="2:219" ht="52.95" customHeight="1" thickBot="1" x14ac:dyDescent="0.35">
      <c r="B47" s="46" t="s">
        <v>48</v>
      </c>
      <c r="C47" s="9"/>
      <c r="D47" s="39">
        <f t="shared" ref="D47:D49" si="204">E46</f>
        <v>45775</v>
      </c>
      <c r="E47" s="39">
        <f>D47+0</f>
        <v>45775</v>
      </c>
      <c r="F47" s="9">
        <f t="shared" si="201"/>
        <v>0</v>
      </c>
      <c r="G47" s="9" t="s">
        <v>17</v>
      </c>
      <c r="H47" s="40"/>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4"/>
      <c r="DZ47" s="23"/>
      <c r="EA47" s="23"/>
      <c r="EB47" s="24"/>
      <c r="EC47" s="23"/>
      <c r="ED47" s="23"/>
      <c r="EE47" s="24"/>
      <c r="EF47" s="23"/>
      <c r="EG47" s="23"/>
      <c r="EH47" s="24"/>
      <c r="EI47" s="23"/>
      <c r="EJ47" s="23"/>
      <c r="EK47" s="24"/>
      <c r="EL47" s="23"/>
      <c r="EM47" s="23"/>
      <c r="EN47" s="24"/>
      <c r="EO47" s="23"/>
      <c r="EP47" s="23"/>
      <c r="EQ47" s="24"/>
      <c r="ER47" s="23"/>
      <c r="ES47" s="23"/>
      <c r="ET47" s="24"/>
      <c r="EU47" s="23"/>
      <c r="EV47" s="23"/>
      <c r="EW47" s="24"/>
      <c r="EX47" s="23"/>
      <c r="EY47" s="23"/>
      <c r="EZ47" s="24"/>
      <c r="FA47" s="23"/>
      <c r="FB47" s="23"/>
      <c r="FC47" s="24"/>
      <c r="FD47" s="23"/>
      <c r="FE47" s="23"/>
      <c r="FF47" s="24"/>
      <c r="FG47" s="23"/>
      <c r="FH47" s="23"/>
      <c r="FI47" s="24"/>
      <c r="FJ47" s="23"/>
      <c r="FK47" s="23"/>
      <c r="FL47" s="24"/>
      <c r="FM47" s="23"/>
      <c r="FN47" s="23"/>
      <c r="FO47" s="24"/>
      <c r="FP47" s="23"/>
      <c r="FQ47" s="23"/>
      <c r="FR47" s="24"/>
      <c r="FS47" s="23"/>
      <c r="FT47" s="23"/>
      <c r="FU47" s="24"/>
      <c r="FV47" s="23"/>
      <c r="FW47" s="23"/>
      <c r="FX47" s="24"/>
      <c r="FY47" s="23"/>
      <c r="FZ47" s="23"/>
      <c r="GA47" s="24"/>
      <c r="GB47" s="23"/>
      <c r="GC47" s="23"/>
      <c r="GD47" s="24"/>
      <c r="GE47" s="23"/>
      <c r="GF47" s="23"/>
      <c r="GG47" s="24"/>
      <c r="GH47" s="23"/>
      <c r="GI47" s="23"/>
      <c r="GJ47" s="24"/>
      <c r="GK47" s="23"/>
      <c r="GL47" s="23"/>
      <c r="GM47" s="24"/>
      <c r="GN47" s="23"/>
      <c r="GO47" s="23"/>
      <c r="GP47" s="24"/>
      <c r="GQ47" s="23"/>
      <c r="GR47" s="23"/>
      <c r="GS47" s="24"/>
      <c r="GT47" s="23"/>
      <c r="GU47" s="23"/>
      <c r="GV47" s="24"/>
      <c r="GW47" s="23"/>
      <c r="GX47" s="23"/>
      <c r="GY47" s="24"/>
      <c r="GZ47" s="23"/>
      <c r="HA47" s="23"/>
      <c r="HB47" s="24"/>
      <c r="HC47" s="23"/>
      <c r="HD47" s="23"/>
      <c r="HE47" s="24"/>
      <c r="HF47" s="23"/>
      <c r="HG47" s="23"/>
      <c r="HH47" s="24"/>
      <c r="HI47" s="23"/>
      <c r="HJ47" s="23"/>
      <c r="HK47" s="24"/>
    </row>
    <row r="48" spans="2:219" ht="24.9" customHeight="1" thickBot="1" x14ac:dyDescent="0.35">
      <c r="B48" s="46" t="s">
        <v>87</v>
      </c>
      <c r="C48" s="9"/>
      <c r="D48" s="39">
        <f t="shared" si="204"/>
        <v>45775</v>
      </c>
      <c r="E48" s="39">
        <f>D48+0</f>
        <v>45775</v>
      </c>
      <c r="F48" s="9">
        <f t="shared" si="201"/>
        <v>0</v>
      </c>
      <c r="G48" s="9" t="s">
        <v>17</v>
      </c>
      <c r="H48" s="40"/>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4"/>
      <c r="DZ48" s="23"/>
      <c r="EA48" s="23"/>
      <c r="EB48" s="24"/>
      <c r="EC48" s="23"/>
      <c r="ED48" s="23"/>
      <c r="EE48" s="24"/>
      <c r="EF48" s="23"/>
      <c r="EG48" s="23"/>
      <c r="EH48" s="24"/>
      <c r="EI48" s="23"/>
      <c r="EJ48" s="23"/>
      <c r="EK48" s="24"/>
      <c r="EL48" s="23"/>
      <c r="EM48" s="23"/>
      <c r="EN48" s="24"/>
      <c r="EO48" s="23"/>
      <c r="EP48" s="23"/>
      <c r="EQ48" s="24"/>
      <c r="ER48" s="23"/>
      <c r="ES48" s="23"/>
      <c r="ET48" s="24"/>
      <c r="EU48" s="23"/>
      <c r="EV48" s="23"/>
      <c r="EW48" s="24"/>
      <c r="EX48" s="23"/>
      <c r="EY48" s="23"/>
      <c r="EZ48" s="24"/>
      <c r="FA48" s="23"/>
      <c r="FB48" s="23"/>
      <c r="FC48" s="24"/>
      <c r="FD48" s="23"/>
      <c r="FE48" s="23"/>
      <c r="FF48" s="24"/>
      <c r="FG48" s="23"/>
      <c r="FH48" s="23"/>
      <c r="FI48" s="24"/>
      <c r="FJ48" s="23"/>
      <c r="FK48" s="23"/>
      <c r="FL48" s="24"/>
      <c r="FM48" s="23"/>
      <c r="FN48" s="23"/>
      <c r="FO48" s="24"/>
      <c r="FP48" s="23"/>
      <c r="FQ48" s="23"/>
      <c r="FR48" s="24"/>
      <c r="FS48" s="23"/>
      <c r="FT48" s="23"/>
      <c r="FU48" s="24"/>
      <c r="FV48" s="23"/>
      <c r="FW48" s="23"/>
      <c r="FX48" s="24"/>
      <c r="FY48" s="23"/>
      <c r="FZ48" s="23"/>
      <c r="GA48" s="24"/>
      <c r="GB48" s="23"/>
      <c r="GC48" s="23"/>
      <c r="GD48" s="24"/>
      <c r="GE48" s="23"/>
      <c r="GF48" s="23"/>
      <c r="GG48" s="24"/>
      <c r="GH48" s="23"/>
      <c r="GI48" s="23"/>
      <c r="GJ48" s="24"/>
      <c r="GK48" s="23"/>
      <c r="GL48" s="23"/>
      <c r="GM48" s="24"/>
      <c r="GN48" s="23"/>
      <c r="GO48" s="23"/>
      <c r="GP48" s="24"/>
      <c r="GQ48" s="23"/>
      <c r="GR48" s="23"/>
      <c r="GS48" s="24"/>
      <c r="GT48" s="23"/>
      <c r="GU48" s="23"/>
      <c r="GV48" s="24"/>
      <c r="GW48" s="23"/>
      <c r="GX48" s="23"/>
      <c r="GY48" s="24"/>
      <c r="GZ48" s="23"/>
      <c r="HA48" s="23"/>
      <c r="HB48" s="24"/>
      <c r="HC48" s="23"/>
      <c r="HD48" s="23"/>
      <c r="HE48" s="24"/>
      <c r="HF48" s="23"/>
      <c r="HG48" s="23"/>
      <c r="HH48" s="24"/>
      <c r="HI48" s="23"/>
      <c r="HJ48" s="23"/>
      <c r="HK48" s="24"/>
    </row>
    <row r="49" spans="2:219" ht="24" customHeight="1" thickBot="1" x14ac:dyDescent="0.35">
      <c r="B49" s="46" t="s">
        <v>50</v>
      </c>
      <c r="C49" s="9"/>
      <c r="D49" s="39">
        <f t="shared" si="204"/>
        <v>45775</v>
      </c>
      <c r="E49" s="39">
        <f>D49+0</f>
        <v>45775</v>
      </c>
      <c r="F49" s="9">
        <f t="shared" si="201"/>
        <v>0</v>
      </c>
      <c r="G49" s="9" t="s">
        <v>17</v>
      </c>
      <c r="H49" s="40"/>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4"/>
      <c r="DZ49" s="23"/>
      <c r="EA49" s="23"/>
      <c r="EB49" s="24"/>
      <c r="EC49" s="23"/>
      <c r="ED49" s="23"/>
      <c r="EE49" s="24"/>
      <c r="EF49" s="23"/>
      <c r="EG49" s="23"/>
      <c r="EH49" s="24"/>
      <c r="EI49" s="23"/>
      <c r="EJ49" s="23"/>
      <c r="EK49" s="24"/>
      <c r="EL49" s="23"/>
      <c r="EM49" s="23"/>
      <c r="EN49" s="24"/>
      <c r="EO49" s="23"/>
      <c r="EP49" s="23"/>
      <c r="EQ49" s="24"/>
      <c r="ER49" s="23"/>
      <c r="ES49" s="23"/>
      <c r="ET49" s="24"/>
      <c r="EU49" s="23"/>
      <c r="EV49" s="23"/>
      <c r="EW49" s="24"/>
      <c r="EX49" s="23"/>
      <c r="EY49" s="23"/>
      <c r="EZ49" s="24"/>
      <c r="FA49" s="23"/>
      <c r="FB49" s="23"/>
      <c r="FC49" s="24"/>
      <c r="FD49" s="23"/>
      <c r="FE49" s="23"/>
      <c r="FF49" s="24"/>
      <c r="FG49" s="23"/>
      <c r="FH49" s="23"/>
      <c r="FI49" s="24"/>
      <c r="FJ49" s="23"/>
      <c r="FK49" s="23"/>
      <c r="FL49" s="24"/>
      <c r="FM49" s="23"/>
      <c r="FN49" s="23"/>
      <c r="FO49" s="24"/>
      <c r="FP49" s="23"/>
      <c r="FQ49" s="23"/>
      <c r="FR49" s="24"/>
      <c r="FS49" s="23"/>
      <c r="FT49" s="23"/>
      <c r="FU49" s="24"/>
      <c r="FV49" s="23"/>
      <c r="FW49" s="23"/>
      <c r="FX49" s="24"/>
      <c r="FY49" s="23"/>
      <c r="FZ49" s="23"/>
      <c r="GA49" s="24"/>
      <c r="GB49" s="23"/>
      <c r="GC49" s="23"/>
      <c r="GD49" s="24"/>
      <c r="GE49" s="23"/>
      <c r="GF49" s="23"/>
      <c r="GG49" s="24"/>
      <c r="GH49" s="23"/>
      <c r="GI49" s="23"/>
      <c r="GJ49" s="24"/>
      <c r="GK49" s="23"/>
      <c r="GL49" s="23"/>
      <c r="GM49" s="24"/>
      <c r="GN49" s="23"/>
      <c r="GO49" s="23"/>
      <c r="GP49" s="24"/>
      <c r="GQ49" s="23"/>
      <c r="GR49" s="23"/>
      <c r="GS49" s="24"/>
      <c r="GT49" s="23"/>
      <c r="GU49" s="23"/>
      <c r="GV49" s="24"/>
      <c r="GW49" s="23"/>
      <c r="GX49" s="23"/>
      <c r="GY49" s="24"/>
      <c r="GZ49" s="23"/>
      <c r="HA49" s="23"/>
      <c r="HB49" s="24"/>
      <c r="HC49" s="23"/>
      <c r="HD49" s="23"/>
      <c r="HE49" s="24"/>
      <c r="HF49" s="23"/>
      <c r="HG49" s="23"/>
      <c r="HH49" s="24"/>
      <c r="HI49" s="23"/>
      <c r="HJ49" s="23"/>
      <c r="HK49" s="24"/>
    </row>
    <row r="50" spans="2:219" ht="24" customHeight="1" thickBot="1" x14ac:dyDescent="0.35">
      <c r="B50" s="46" t="s">
        <v>49</v>
      </c>
      <c r="C50" s="9"/>
      <c r="D50" s="39">
        <f>E49</f>
        <v>45775</v>
      </c>
      <c r="E50" s="39">
        <f>D50+0</f>
        <v>45775</v>
      </c>
      <c r="F50" s="9">
        <f t="shared" ref="F50" si="205">IF(AND(D50&gt;0,E50=""),"FECHA DE FINALIZACIÓN",IF(AND(D50="",E50=""),"",E50-D50))</f>
        <v>0</v>
      </c>
      <c r="G50" s="9" t="s">
        <v>17</v>
      </c>
      <c r="H50" s="40"/>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4"/>
      <c r="DZ50" s="23"/>
      <c r="EA50" s="23"/>
      <c r="EB50" s="24"/>
      <c r="EC50" s="23"/>
      <c r="ED50" s="23"/>
      <c r="EE50" s="24"/>
      <c r="EF50" s="23"/>
      <c r="EG50" s="23"/>
      <c r="EH50" s="24"/>
      <c r="EI50" s="23"/>
      <c r="EJ50" s="23"/>
      <c r="EK50" s="24"/>
      <c r="EL50" s="23"/>
      <c r="EM50" s="23"/>
      <c r="EN50" s="24"/>
      <c r="EO50" s="23"/>
      <c r="EP50" s="23"/>
      <c r="EQ50" s="24"/>
      <c r="ER50" s="23"/>
      <c r="ES50" s="23"/>
      <c r="ET50" s="24"/>
      <c r="EU50" s="23"/>
      <c r="EV50" s="23"/>
      <c r="EW50" s="24"/>
      <c r="EX50" s="23"/>
      <c r="EY50" s="23"/>
      <c r="EZ50" s="24"/>
      <c r="FA50" s="23"/>
      <c r="FB50" s="23"/>
      <c r="FC50" s="24"/>
      <c r="FD50" s="23"/>
      <c r="FE50" s="23"/>
      <c r="FF50" s="24"/>
      <c r="FG50" s="23"/>
      <c r="FH50" s="23"/>
      <c r="FI50" s="24"/>
      <c r="FJ50" s="23"/>
      <c r="FK50" s="23"/>
      <c r="FL50" s="24"/>
      <c r="FM50" s="23"/>
      <c r="FN50" s="23"/>
      <c r="FO50" s="24"/>
      <c r="FP50" s="23"/>
      <c r="FQ50" s="23"/>
      <c r="FR50" s="24"/>
      <c r="FS50" s="23"/>
      <c r="FT50" s="23"/>
      <c r="FU50" s="24"/>
      <c r="FV50" s="23"/>
      <c r="FW50" s="23"/>
      <c r="FX50" s="24"/>
      <c r="FY50" s="23"/>
      <c r="FZ50" s="23"/>
      <c r="GA50" s="24"/>
      <c r="GB50" s="23"/>
      <c r="GC50" s="23"/>
      <c r="GD50" s="24"/>
      <c r="GE50" s="23"/>
      <c r="GF50" s="23"/>
      <c r="GG50" s="24"/>
      <c r="GH50" s="23"/>
      <c r="GI50" s="23"/>
      <c r="GJ50" s="24"/>
      <c r="GK50" s="23"/>
      <c r="GL50" s="23"/>
      <c r="GM50" s="24"/>
      <c r="GN50" s="23"/>
      <c r="GO50" s="23"/>
      <c r="GP50" s="24"/>
      <c r="GQ50" s="23"/>
      <c r="GR50" s="23"/>
      <c r="GS50" s="24"/>
      <c r="GT50" s="23"/>
      <c r="GU50" s="23"/>
      <c r="GV50" s="24"/>
      <c r="GW50" s="23"/>
      <c r="GX50" s="23"/>
      <c r="GY50" s="24"/>
      <c r="GZ50" s="23"/>
      <c r="HA50" s="23"/>
      <c r="HB50" s="24"/>
      <c r="HC50" s="23"/>
      <c r="HD50" s="23"/>
      <c r="HE50" s="24"/>
      <c r="HF50" s="23"/>
      <c r="HG50" s="23"/>
      <c r="HH50" s="24"/>
      <c r="HI50" s="23"/>
      <c r="HJ50" s="23"/>
      <c r="HK50" s="24"/>
    </row>
    <row r="51" spans="2:219" ht="34.200000000000003" thickBot="1" x14ac:dyDescent="0.35">
      <c r="B51" s="46" t="s">
        <v>51</v>
      </c>
      <c r="C51" s="9"/>
      <c r="D51" s="39">
        <v>45775</v>
      </c>
      <c r="E51" s="39">
        <f>D51+11</f>
        <v>45786</v>
      </c>
      <c r="F51" s="9">
        <f t="shared" si="201"/>
        <v>11</v>
      </c>
      <c r="G51" s="9" t="s">
        <v>17</v>
      </c>
      <c r="H51" s="40"/>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4"/>
      <c r="DZ51" s="23"/>
      <c r="EA51" s="23"/>
      <c r="EB51" s="24"/>
      <c r="EC51" s="23"/>
      <c r="ED51" s="23"/>
      <c r="EE51" s="24"/>
      <c r="EF51" s="23"/>
      <c r="EG51" s="23"/>
      <c r="EH51" s="24"/>
      <c r="EI51" s="23"/>
      <c r="EJ51" s="23"/>
      <c r="EK51" s="24"/>
      <c r="EL51" s="23"/>
      <c r="EM51" s="23"/>
      <c r="EN51" s="24"/>
      <c r="EO51" s="23"/>
      <c r="EP51" s="23"/>
      <c r="EQ51" s="24"/>
      <c r="ER51" s="23"/>
      <c r="ES51" s="23"/>
      <c r="ET51" s="24"/>
      <c r="EU51" s="23"/>
      <c r="EV51" s="23"/>
      <c r="EW51" s="24"/>
      <c r="EX51" s="23"/>
      <c r="EY51" s="23"/>
      <c r="EZ51" s="24"/>
      <c r="FA51" s="23"/>
      <c r="FB51" s="23"/>
      <c r="FC51" s="24"/>
      <c r="FD51" s="23"/>
      <c r="FE51" s="23"/>
      <c r="FF51" s="24"/>
      <c r="FG51" s="23"/>
      <c r="FH51" s="23"/>
      <c r="FI51" s="24"/>
      <c r="FJ51" s="23"/>
      <c r="FK51" s="23"/>
      <c r="FL51" s="24"/>
      <c r="FM51" s="23"/>
      <c r="FN51" s="23"/>
      <c r="FO51" s="24"/>
      <c r="FP51" s="23"/>
      <c r="FQ51" s="23"/>
      <c r="FR51" s="24"/>
      <c r="FS51" s="23"/>
      <c r="FT51" s="23"/>
      <c r="FU51" s="24"/>
      <c r="FV51" s="23"/>
      <c r="FW51" s="23"/>
      <c r="FX51" s="24"/>
      <c r="FY51" s="23"/>
      <c r="FZ51" s="23"/>
      <c r="GA51" s="24"/>
      <c r="GB51" s="23"/>
      <c r="GC51" s="23"/>
      <c r="GD51" s="24"/>
      <c r="GE51" s="23"/>
      <c r="GF51" s="23"/>
      <c r="GG51" s="24"/>
      <c r="GH51" s="23"/>
      <c r="GI51" s="23"/>
      <c r="GJ51" s="24"/>
      <c r="GK51" s="23"/>
      <c r="GL51" s="23"/>
      <c r="GM51" s="24"/>
      <c r="GN51" s="23"/>
      <c r="GO51" s="23"/>
      <c r="GP51" s="24"/>
      <c r="GQ51" s="23"/>
      <c r="GR51" s="23"/>
      <c r="GS51" s="24"/>
      <c r="GT51" s="23"/>
      <c r="GU51" s="23"/>
      <c r="GV51" s="24"/>
      <c r="GW51" s="23"/>
      <c r="GX51" s="23"/>
      <c r="GY51" s="24"/>
      <c r="GZ51" s="23"/>
      <c r="HA51" s="23"/>
      <c r="HB51" s="24"/>
      <c r="HC51" s="23"/>
      <c r="HD51" s="23"/>
      <c r="HE51" s="24"/>
      <c r="HF51" s="23"/>
      <c r="HG51" s="23"/>
      <c r="HH51" s="24"/>
      <c r="HI51" s="23"/>
      <c r="HJ51" s="23"/>
      <c r="HK51" s="24"/>
    </row>
    <row r="52" spans="2:219" ht="34.200000000000003" thickBot="1" x14ac:dyDescent="0.35">
      <c r="B52" s="46" t="s">
        <v>104</v>
      </c>
      <c r="C52" s="9"/>
      <c r="D52" s="39">
        <v>45775</v>
      </c>
      <c r="E52" s="39">
        <f>D52+11</f>
        <v>45786</v>
      </c>
      <c r="F52" s="9">
        <f t="shared" ref="F52" si="206">IF(AND(D52&gt;0,E52=""),"FECHA DE FINALIZACIÓN",IF(AND(D52="",E52=""),"",E52-D52))</f>
        <v>11</v>
      </c>
      <c r="G52" s="9" t="s">
        <v>17</v>
      </c>
      <c r="H52" s="40"/>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4"/>
      <c r="DZ52" s="23"/>
      <c r="EA52" s="23"/>
      <c r="EB52" s="24"/>
      <c r="EC52" s="23"/>
      <c r="ED52" s="23"/>
      <c r="EE52" s="24"/>
      <c r="EF52" s="23"/>
      <c r="EG52" s="23"/>
      <c r="EH52" s="24"/>
      <c r="EI52" s="23"/>
      <c r="EJ52" s="23"/>
      <c r="EK52" s="24"/>
      <c r="EL52" s="23"/>
      <c r="EM52" s="23"/>
      <c r="EN52" s="24"/>
      <c r="EO52" s="23"/>
      <c r="EP52" s="23"/>
      <c r="EQ52" s="24"/>
      <c r="ER52" s="23"/>
      <c r="ES52" s="23"/>
      <c r="ET52" s="24"/>
      <c r="EU52" s="23"/>
      <c r="EV52" s="23"/>
      <c r="EW52" s="24"/>
      <c r="EX52" s="23"/>
      <c r="EY52" s="23"/>
      <c r="EZ52" s="24"/>
      <c r="FA52" s="23"/>
      <c r="FB52" s="23"/>
      <c r="FC52" s="24"/>
      <c r="FD52" s="23"/>
      <c r="FE52" s="23"/>
      <c r="FF52" s="24"/>
      <c r="FG52" s="23"/>
      <c r="FH52" s="23"/>
      <c r="FI52" s="24"/>
      <c r="FJ52" s="23"/>
      <c r="FK52" s="23"/>
      <c r="FL52" s="24"/>
      <c r="FM52" s="23"/>
      <c r="FN52" s="23"/>
      <c r="FO52" s="24"/>
      <c r="FP52" s="23"/>
      <c r="FQ52" s="23"/>
      <c r="FR52" s="24"/>
      <c r="FS52" s="23"/>
      <c r="FT52" s="23"/>
      <c r="FU52" s="24"/>
      <c r="FV52" s="23"/>
      <c r="FW52" s="23"/>
      <c r="FX52" s="24"/>
      <c r="FY52" s="23"/>
      <c r="FZ52" s="23"/>
      <c r="GA52" s="24"/>
      <c r="GB52" s="23"/>
      <c r="GC52" s="23"/>
      <c r="GD52" s="24"/>
      <c r="GE52" s="23"/>
      <c r="GF52" s="23"/>
      <c r="GG52" s="24"/>
      <c r="GH52" s="23"/>
      <c r="GI52" s="23"/>
      <c r="GJ52" s="24"/>
      <c r="GK52" s="23"/>
      <c r="GL52" s="23"/>
      <c r="GM52" s="24"/>
      <c r="GN52" s="23"/>
      <c r="GO52" s="23"/>
      <c r="GP52" s="24"/>
      <c r="GQ52" s="23"/>
      <c r="GR52" s="23"/>
      <c r="GS52" s="24"/>
      <c r="GT52" s="23"/>
      <c r="GU52" s="23"/>
      <c r="GV52" s="24"/>
      <c r="GW52" s="23"/>
      <c r="GX52" s="23"/>
      <c r="GY52" s="24"/>
      <c r="GZ52" s="23"/>
      <c r="HA52" s="23"/>
      <c r="HB52" s="24"/>
      <c r="HC52" s="23"/>
      <c r="HD52" s="23"/>
      <c r="HE52" s="24"/>
      <c r="HF52" s="23"/>
      <c r="HG52" s="23"/>
      <c r="HH52" s="24"/>
      <c r="HI52" s="23"/>
      <c r="HJ52" s="23"/>
      <c r="HK52" s="24"/>
    </row>
    <row r="53" spans="2:219" ht="17.399999999999999" thickBot="1" x14ac:dyDescent="0.35">
      <c r="B53" s="46" t="s">
        <v>52</v>
      </c>
      <c r="C53" s="9"/>
      <c r="D53" s="39">
        <f>E51</f>
        <v>45786</v>
      </c>
      <c r="E53" s="39">
        <f>D53+2</f>
        <v>45788</v>
      </c>
      <c r="F53" s="9">
        <f t="shared" si="201"/>
        <v>2</v>
      </c>
      <c r="G53" s="9" t="s">
        <v>17</v>
      </c>
      <c r="H53" s="40"/>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4"/>
      <c r="DZ53" s="23"/>
      <c r="EA53" s="23"/>
      <c r="EB53" s="24"/>
      <c r="EC53" s="23"/>
      <c r="ED53" s="23"/>
      <c r="EE53" s="24"/>
      <c r="EF53" s="23"/>
      <c r="EG53" s="23"/>
      <c r="EH53" s="24"/>
      <c r="EI53" s="23"/>
      <c r="EJ53" s="23"/>
      <c r="EK53" s="24"/>
      <c r="EL53" s="23"/>
      <c r="EM53" s="23"/>
      <c r="EN53" s="24"/>
      <c r="EO53" s="23"/>
      <c r="EP53" s="23"/>
      <c r="EQ53" s="24"/>
      <c r="ER53" s="23"/>
      <c r="ES53" s="23"/>
      <c r="ET53" s="24"/>
      <c r="EU53" s="23"/>
      <c r="EV53" s="23"/>
      <c r="EW53" s="24"/>
      <c r="EX53" s="23"/>
      <c r="EY53" s="23"/>
      <c r="EZ53" s="24"/>
      <c r="FA53" s="23"/>
      <c r="FB53" s="23"/>
      <c r="FC53" s="24"/>
      <c r="FD53" s="23"/>
      <c r="FE53" s="23"/>
      <c r="FF53" s="24"/>
      <c r="FG53" s="23"/>
      <c r="FH53" s="23"/>
      <c r="FI53" s="24"/>
      <c r="FJ53" s="23"/>
      <c r="FK53" s="23"/>
      <c r="FL53" s="24"/>
      <c r="FM53" s="23"/>
      <c r="FN53" s="23"/>
      <c r="FO53" s="24"/>
      <c r="FP53" s="23"/>
      <c r="FQ53" s="23"/>
      <c r="FR53" s="24"/>
      <c r="FS53" s="23"/>
      <c r="FT53" s="23"/>
      <c r="FU53" s="24"/>
      <c r="FV53" s="23"/>
      <c r="FW53" s="23"/>
      <c r="FX53" s="24"/>
      <c r="FY53" s="23"/>
      <c r="FZ53" s="23"/>
      <c r="GA53" s="24"/>
      <c r="GB53" s="23"/>
      <c r="GC53" s="23"/>
      <c r="GD53" s="24"/>
      <c r="GE53" s="23"/>
      <c r="GF53" s="23"/>
      <c r="GG53" s="24"/>
      <c r="GH53" s="23"/>
      <c r="GI53" s="23"/>
      <c r="GJ53" s="24"/>
      <c r="GK53" s="23"/>
      <c r="GL53" s="23"/>
      <c r="GM53" s="24"/>
      <c r="GN53" s="23"/>
      <c r="GO53" s="23"/>
      <c r="GP53" s="24"/>
      <c r="GQ53" s="23"/>
      <c r="GR53" s="23"/>
      <c r="GS53" s="24"/>
      <c r="GT53" s="23"/>
      <c r="GU53" s="23"/>
      <c r="GV53" s="24"/>
      <c r="GW53" s="23"/>
      <c r="GX53" s="23"/>
      <c r="GY53" s="24"/>
      <c r="GZ53" s="23"/>
      <c r="HA53" s="23"/>
      <c r="HB53" s="24"/>
      <c r="HC53" s="23"/>
      <c r="HD53" s="23"/>
      <c r="HE53" s="24"/>
      <c r="HF53" s="23"/>
      <c r="HG53" s="23"/>
      <c r="HH53" s="24"/>
      <c r="HI53" s="23"/>
      <c r="HJ53" s="23"/>
      <c r="HK53" s="24"/>
    </row>
    <row r="54" spans="2:219" ht="24.9" customHeight="1" thickBot="1" x14ac:dyDescent="0.35">
      <c r="B54" s="46" t="s">
        <v>53</v>
      </c>
      <c r="C54" s="9"/>
      <c r="D54" s="39">
        <v>45789</v>
      </c>
      <c r="E54" s="39">
        <f>D54+1</f>
        <v>45790</v>
      </c>
      <c r="F54" s="9">
        <f t="shared" si="201"/>
        <v>1</v>
      </c>
      <c r="G54" s="9" t="s">
        <v>17</v>
      </c>
      <c r="H54" s="40"/>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4"/>
      <c r="DZ54" s="23"/>
      <c r="EA54" s="23"/>
      <c r="EB54" s="24"/>
      <c r="EC54" s="23"/>
      <c r="ED54" s="23"/>
      <c r="EE54" s="24"/>
      <c r="EF54" s="23"/>
      <c r="EG54" s="23"/>
      <c r="EH54" s="24"/>
      <c r="EI54" s="23"/>
      <c r="EJ54" s="23"/>
      <c r="EK54" s="24"/>
      <c r="EL54" s="23"/>
      <c r="EM54" s="23"/>
      <c r="EN54" s="24"/>
      <c r="EO54" s="23"/>
      <c r="EP54" s="23"/>
      <c r="EQ54" s="24"/>
      <c r="ER54" s="23"/>
      <c r="ES54" s="23"/>
      <c r="ET54" s="24"/>
      <c r="EU54" s="23"/>
      <c r="EV54" s="23"/>
      <c r="EW54" s="24"/>
      <c r="EX54" s="23"/>
      <c r="EY54" s="23"/>
      <c r="EZ54" s="24"/>
      <c r="FA54" s="23"/>
      <c r="FB54" s="23"/>
      <c r="FC54" s="24"/>
      <c r="FD54" s="23"/>
      <c r="FE54" s="23"/>
      <c r="FF54" s="24"/>
      <c r="FG54" s="23"/>
      <c r="FH54" s="23"/>
      <c r="FI54" s="24"/>
      <c r="FJ54" s="23"/>
      <c r="FK54" s="23"/>
      <c r="FL54" s="24"/>
      <c r="FM54" s="23"/>
      <c r="FN54" s="23"/>
      <c r="FO54" s="24"/>
      <c r="FP54" s="23"/>
      <c r="FQ54" s="23"/>
      <c r="FR54" s="24"/>
      <c r="FS54" s="23"/>
      <c r="FT54" s="23"/>
      <c r="FU54" s="24"/>
      <c r="FV54" s="23"/>
      <c r="FW54" s="23"/>
      <c r="FX54" s="24"/>
      <c r="FY54" s="23"/>
      <c r="FZ54" s="23"/>
      <c r="GA54" s="24"/>
      <c r="GB54" s="23"/>
      <c r="GC54" s="23"/>
      <c r="GD54" s="24"/>
      <c r="GE54" s="23"/>
      <c r="GF54" s="23"/>
      <c r="GG54" s="24"/>
      <c r="GH54" s="23"/>
      <c r="GI54" s="23"/>
      <c r="GJ54" s="24"/>
      <c r="GK54" s="23"/>
      <c r="GL54" s="23"/>
      <c r="GM54" s="24"/>
      <c r="GN54" s="23"/>
      <c r="GO54" s="23"/>
      <c r="GP54" s="24"/>
      <c r="GQ54" s="23"/>
      <c r="GR54" s="23"/>
      <c r="GS54" s="24"/>
      <c r="GT54" s="23"/>
      <c r="GU54" s="23"/>
      <c r="GV54" s="24"/>
      <c r="GW54" s="23"/>
      <c r="GX54" s="23"/>
      <c r="GY54" s="24"/>
      <c r="GZ54" s="23"/>
      <c r="HA54" s="23"/>
      <c r="HB54" s="24"/>
      <c r="HC54" s="23"/>
      <c r="HD54" s="23"/>
      <c r="HE54" s="24"/>
      <c r="HF54" s="23"/>
      <c r="HG54" s="23"/>
      <c r="HH54" s="24"/>
      <c r="HI54" s="23"/>
      <c r="HJ54" s="23"/>
      <c r="HK54" s="24"/>
    </row>
    <row r="55" spans="2:219" ht="34.200000000000003" thickBot="1" x14ac:dyDescent="0.35">
      <c r="B55" s="46" t="s">
        <v>54</v>
      </c>
      <c r="C55" s="9"/>
      <c r="D55" s="39">
        <f t="shared" ref="D55" si="207">E54</f>
        <v>45790</v>
      </c>
      <c r="E55" s="39">
        <f>D55+1</f>
        <v>45791</v>
      </c>
      <c r="F55" s="9">
        <f t="shared" si="201"/>
        <v>1</v>
      </c>
      <c r="G55" s="9" t="s">
        <v>17</v>
      </c>
      <c r="H55" s="40"/>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4"/>
      <c r="DZ55" s="23"/>
      <c r="EA55" s="23"/>
      <c r="EB55" s="24"/>
      <c r="EC55" s="23"/>
      <c r="ED55" s="23"/>
      <c r="EE55" s="24"/>
      <c r="EF55" s="23"/>
      <c r="EG55" s="23"/>
      <c r="EH55" s="24"/>
      <c r="EI55" s="23"/>
      <c r="EJ55" s="23"/>
      <c r="EK55" s="24"/>
      <c r="EL55" s="23"/>
      <c r="EM55" s="23"/>
      <c r="EN55" s="24"/>
      <c r="EO55" s="23"/>
      <c r="EP55" s="23"/>
      <c r="EQ55" s="24"/>
      <c r="ER55" s="23"/>
      <c r="ES55" s="23"/>
      <c r="ET55" s="24"/>
      <c r="EU55" s="23"/>
      <c r="EV55" s="23"/>
      <c r="EW55" s="24"/>
      <c r="EX55" s="23"/>
      <c r="EY55" s="23"/>
      <c r="EZ55" s="24"/>
      <c r="FA55" s="23"/>
      <c r="FB55" s="23"/>
      <c r="FC55" s="24"/>
      <c r="FD55" s="23"/>
      <c r="FE55" s="23"/>
      <c r="FF55" s="24"/>
      <c r="FG55" s="23"/>
      <c r="FH55" s="23"/>
      <c r="FI55" s="24"/>
      <c r="FJ55" s="23"/>
      <c r="FK55" s="23"/>
      <c r="FL55" s="24"/>
      <c r="FM55" s="23"/>
      <c r="FN55" s="23"/>
      <c r="FO55" s="24"/>
      <c r="FP55" s="23"/>
      <c r="FQ55" s="23"/>
      <c r="FR55" s="24"/>
      <c r="FS55" s="23"/>
      <c r="FT55" s="23"/>
      <c r="FU55" s="24"/>
      <c r="FV55" s="23"/>
      <c r="FW55" s="23"/>
      <c r="FX55" s="24"/>
      <c r="FY55" s="23"/>
      <c r="FZ55" s="23"/>
      <c r="GA55" s="24"/>
      <c r="GB55" s="23"/>
      <c r="GC55" s="23"/>
      <c r="GD55" s="24"/>
      <c r="GE55" s="23"/>
      <c r="GF55" s="23"/>
      <c r="GG55" s="24"/>
      <c r="GH55" s="23"/>
      <c r="GI55" s="23"/>
      <c r="GJ55" s="24"/>
      <c r="GK55" s="23"/>
      <c r="GL55" s="23"/>
      <c r="GM55" s="24"/>
      <c r="GN55" s="23"/>
      <c r="GO55" s="23"/>
      <c r="GP55" s="24"/>
      <c r="GQ55" s="23"/>
      <c r="GR55" s="23"/>
      <c r="GS55" s="24"/>
      <c r="GT55" s="23"/>
      <c r="GU55" s="23"/>
      <c r="GV55" s="24"/>
      <c r="GW55" s="23"/>
      <c r="GX55" s="23"/>
      <c r="GY55" s="24"/>
      <c r="GZ55" s="23"/>
      <c r="HA55" s="23"/>
      <c r="HB55" s="24"/>
      <c r="HC55" s="23"/>
      <c r="HD55" s="23"/>
      <c r="HE55" s="24"/>
      <c r="HF55" s="23"/>
      <c r="HG55" s="23"/>
      <c r="HH55" s="24"/>
      <c r="HI55" s="23"/>
      <c r="HJ55" s="23"/>
      <c r="HK55" s="24"/>
    </row>
    <row r="56" spans="2:219" ht="17.399999999999999" thickBot="1" x14ac:dyDescent="0.35">
      <c r="B56" s="46" t="s">
        <v>101</v>
      </c>
      <c r="C56" s="9"/>
      <c r="D56" s="39">
        <v>45797</v>
      </c>
      <c r="E56" s="39">
        <f>D56+1</f>
        <v>45798</v>
      </c>
      <c r="F56" s="9">
        <f t="shared" ref="F56" si="208">IF(AND(D56&gt;0,E56=""),"FECHA DE FINALIZACIÓN",IF(AND(D56="",E56=""),"",E56-D56))</f>
        <v>1</v>
      </c>
      <c r="G56" s="9" t="s">
        <v>61</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4"/>
      <c r="DZ56" s="23"/>
      <c r="EA56" s="23"/>
      <c r="EB56" s="24"/>
      <c r="EC56" s="23"/>
      <c r="ED56" s="23"/>
      <c r="EE56" s="24"/>
      <c r="EF56" s="23"/>
      <c r="EG56" s="23"/>
      <c r="EH56" s="24"/>
      <c r="EI56" s="23"/>
      <c r="EJ56" s="23"/>
      <c r="EK56" s="24"/>
      <c r="EL56" s="23"/>
      <c r="EM56" s="23"/>
      <c r="EN56" s="24"/>
      <c r="EO56" s="23"/>
      <c r="EP56" s="23"/>
      <c r="EQ56" s="24"/>
      <c r="ER56" s="23"/>
      <c r="ES56" s="23"/>
      <c r="ET56" s="24"/>
      <c r="EU56" s="23"/>
      <c r="EV56" s="23"/>
      <c r="EW56" s="24"/>
      <c r="EX56" s="23"/>
      <c r="EY56" s="23"/>
      <c r="EZ56" s="24"/>
      <c r="FA56" s="23"/>
      <c r="FB56" s="23"/>
      <c r="FC56" s="24"/>
      <c r="FD56" s="23"/>
      <c r="FE56" s="23"/>
      <c r="FF56" s="24"/>
      <c r="FG56" s="23"/>
      <c r="FH56" s="23"/>
      <c r="FI56" s="24"/>
      <c r="FJ56" s="23"/>
      <c r="FK56" s="23"/>
      <c r="FL56" s="24"/>
      <c r="FM56" s="23"/>
      <c r="FN56" s="23"/>
      <c r="FO56" s="24"/>
      <c r="FP56" s="23"/>
      <c r="FQ56" s="23"/>
      <c r="FR56" s="24"/>
      <c r="FS56" s="23"/>
      <c r="FT56" s="23"/>
      <c r="FU56" s="24"/>
      <c r="FV56" s="23"/>
      <c r="FW56" s="23"/>
      <c r="FX56" s="24"/>
      <c r="FY56" s="23"/>
      <c r="FZ56" s="23"/>
      <c r="GA56" s="24"/>
      <c r="GB56" s="23"/>
      <c r="GC56" s="23"/>
      <c r="GD56" s="24"/>
      <c r="GE56" s="23"/>
      <c r="GF56" s="23"/>
      <c r="GG56" s="24"/>
      <c r="GH56" s="23"/>
      <c r="GI56" s="23"/>
      <c r="GJ56" s="24"/>
      <c r="GK56" s="23"/>
      <c r="GL56" s="23"/>
      <c r="GM56" s="24"/>
      <c r="GN56" s="23"/>
      <c r="GO56" s="23"/>
      <c r="GP56" s="24"/>
      <c r="GQ56" s="23"/>
      <c r="GR56" s="23"/>
      <c r="GS56" s="24"/>
      <c r="GT56" s="23"/>
      <c r="GU56" s="23"/>
      <c r="GV56" s="24"/>
      <c r="GW56" s="23"/>
      <c r="GX56" s="23"/>
      <c r="GY56" s="24"/>
      <c r="GZ56" s="23"/>
      <c r="HA56" s="23"/>
      <c r="HB56" s="24"/>
      <c r="HC56" s="23"/>
      <c r="HD56" s="23"/>
      <c r="HE56" s="24"/>
      <c r="HF56" s="23"/>
      <c r="HG56" s="23"/>
      <c r="HH56" s="24"/>
      <c r="HI56" s="23"/>
      <c r="HJ56" s="23"/>
      <c r="HK56" s="24"/>
    </row>
    <row r="57" spans="2:219" ht="34.200000000000003" thickBot="1" x14ac:dyDescent="0.35">
      <c r="B57" s="46" t="s">
        <v>102</v>
      </c>
      <c r="C57" s="9"/>
      <c r="D57" s="39">
        <v>45811</v>
      </c>
      <c r="E57" s="39">
        <f>D57+4</f>
        <v>45815</v>
      </c>
      <c r="F57" s="9">
        <f t="shared" ref="F57" si="209">IF(AND(D57&gt;0,E57=""),"FECHA DE FINALIZACIÓN",IF(AND(D57="",E57=""),"",E57-D57))</f>
        <v>4</v>
      </c>
      <c r="G57" s="9" t="s">
        <v>61</v>
      </c>
      <c r="H57" s="40"/>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4"/>
      <c r="DZ57" s="23"/>
      <c r="EA57" s="23"/>
      <c r="EB57" s="24"/>
      <c r="EC57" s="23"/>
      <c r="ED57" s="23"/>
      <c r="EE57" s="24"/>
      <c r="EF57" s="23"/>
      <c r="EG57" s="23"/>
      <c r="EH57" s="24"/>
      <c r="EI57" s="23"/>
      <c r="EJ57" s="23"/>
      <c r="EK57" s="24"/>
      <c r="EL57" s="23"/>
      <c r="EM57" s="23"/>
      <c r="EN57" s="24"/>
      <c r="EO57" s="23"/>
      <c r="EP57" s="23"/>
      <c r="EQ57" s="24"/>
      <c r="ER57" s="23"/>
      <c r="ES57" s="23"/>
      <c r="ET57" s="24"/>
      <c r="EU57" s="23"/>
      <c r="EV57" s="23"/>
      <c r="EW57" s="24"/>
      <c r="EX57" s="23"/>
      <c r="EY57" s="23"/>
      <c r="EZ57" s="24"/>
      <c r="FA57" s="23"/>
      <c r="FB57" s="23"/>
      <c r="FC57" s="24"/>
      <c r="FD57" s="23"/>
      <c r="FE57" s="23"/>
      <c r="FF57" s="24"/>
      <c r="FG57" s="23"/>
      <c r="FH57" s="23"/>
      <c r="FI57" s="24"/>
      <c r="FJ57" s="23"/>
      <c r="FK57" s="23"/>
      <c r="FL57" s="24"/>
      <c r="FM57" s="23"/>
      <c r="FN57" s="23"/>
      <c r="FO57" s="24"/>
      <c r="FP57" s="23"/>
      <c r="FQ57" s="23"/>
      <c r="FR57" s="24"/>
      <c r="FS57" s="23"/>
      <c r="FT57" s="23"/>
      <c r="FU57" s="24"/>
      <c r="FV57" s="23"/>
      <c r="FW57" s="23"/>
      <c r="FX57" s="24"/>
      <c r="FY57" s="23"/>
      <c r="FZ57" s="23"/>
      <c r="GA57" s="24"/>
      <c r="GB57" s="23"/>
      <c r="GC57" s="23"/>
      <c r="GD57" s="24"/>
      <c r="GE57" s="23"/>
      <c r="GF57" s="23"/>
      <c r="GG57" s="24"/>
      <c r="GH57" s="23"/>
      <c r="GI57" s="23"/>
      <c r="GJ57" s="24"/>
      <c r="GK57" s="23"/>
      <c r="GL57" s="23"/>
      <c r="GM57" s="24"/>
      <c r="GN57" s="23"/>
      <c r="GO57" s="23"/>
      <c r="GP57" s="24"/>
      <c r="GQ57" s="23"/>
      <c r="GR57" s="23"/>
      <c r="GS57" s="24"/>
      <c r="GT57" s="23"/>
      <c r="GU57" s="23"/>
      <c r="GV57" s="24"/>
      <c r="GW57" s="23"/>
      <c r="GX57" s="23"/>
      <c r="GY57" s="24"/>
      <c r="GZ57" s="23"/>
      <c r="HA57" s="23"/>
      <c r="HB57" s="24"/>
      <c r="HC57" s="23"/>
      <c r="HD57" s="23"/>
      <c r="HE57" s="24"/>
      <c r="HF57" s="23"/>
      <c r="HG57" s="23"/>
      <c r="HH57" s="24"/>
      <c r="HI57" s="23"/>
      <c r="HJ57" s="23"/>
      <c r="HK57" s="24"/>
    </row>
    <row r="58" spans="2:219" ht="17.399999999999999" thickBot="1" x14ac:dyDescent="0.35">
      <c r="B58" s="46" t="s">
        <v>116</v>
      </c>
      <c r="C58" s="9"/>
      <c r="D58" s="39">
        <v>45817</v>
      </c>
      <c r="E58" s="39">
        <f>D58+1</f>
        <v>45818</v>
      </c>
      <c r="F58" s="9">
        <f t="shared" si="201"/>
        <v>1</v>
      </c>
      <c r="G58" s="9" t="s">
        <v>17</v>
      </c>
      <c r="H58" s="40"/>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4"/>
      <c r="DZ58" s="23"/>
      <c r="EA58" s="23"/>
      <c r="EB58" s="24"/>
      <c r="EC58" s="23"/>
      <c r="ED58" s="23"/>
      <c r="EE58" s="24"/>
      <c r="EF58" s="23"/>
      <c r="EG58" s="23"/>
      <c r="EH58" s="24"/>
      <c r="EI58" s="23"/>
      <c r="EJ58" s="23"/>
      <c r="EK58" s="24"/>
      <c r="EL58" s="23"/>
      <c r="EM58" s="23"/>
      <c r="EN58" s="24"/>
      <c r="EO58" s="23"/>
      <c r="EP58" s="23"/>
      <c r="EQ58" s="24"/>
      <c r="ER58" s="23"/>
      <c r="ES58" s="23"/>
      <c r="ET58" s="24"/>
      <c r="EU58" s="23"/>
      <c r="EV58" s="23"/>
      <c r="EW58" s="24"/>
      <c r="EX58" s="23"/>
      <c r="EY58" s="23"/>
      <c r="EZ58" s="24"/>
      <c r="FA58" s="23"/>
      <c r="FB58" s="23"/>
      <c r="FC58" s="24"/>
      <c r="FD58" s="23"/>
      <c r="FE58" s="23"/>
      <c r="FF58" s="24"/>
      <c r="FG58" s="23"/>
      <c r="FH58" s="23"/>
      <c r="FI58" s="24"/>
      <c r="FJ58" s="23"/>
      <c r="FK58" s="23"/>
      <c r="FL58" s="24"/>
      <c r="FM58" s="23"/>
      <c r="FN58" s="23"/>
      <c r="FO58" s="24"/>
      <c r="FP58" s="23"/>
      <c r="FQ58" s="23"/>
      <c r="FR58" s="24"/>
      <c r="FS58" s="23"/>
      <c r="FT58" s="23"/>
      <c r="FU58" s="24"/>
      <c r="FV58" s="23"/>
      <c r="FW58" s="23"/>
      <c r="FX58" s="24"/>
      <c r="FY58" s="23"/>
      <c r="FZ58" s="23"/>
      <c r="GA58" s="24"/>
      <c r="GB58" s="23"/>
      <c r="GC58" s="23"/>
      <c r="GD58" s="24"/>
      <c r="GE58" s="23"/>
      <c r="GF58" s="23"/>
      <c r="GG58" s="24"/>
      <c r="GH58" s="23"/>
      <c r="GI58" s="23"/>
      <c r="GJ58" s="24"/>
      <c r="GK58" s="23"/>
      <c r="GL58" s="23"/>
      <c r="GM58" s="24"/>
      <c r="GN58" s="23"/>
      <c r="GO58" s="23"/>
      <c r="GP58" s="24"/>
      <c r="GQ58" s="23"/>
      <c r="GR58" s="23"/>
      <c r="GS58" s="24"/>
      <c r="GT58" s="23"/>
      <c r="GU58" s="23"/>
      <c r="GV58" s="24"/>
      <c r="GW58" s="23"/>
      <c r="GX58" s="23"/>
      <c r="GY58" s="24"/>
      <c r="GZ58" s="23"/>
      <c r="HA58" s="23"/>
      <c r="HB58" s="24"/>
      <c r="HC58" s="23"/>
      <c r="HD58" s="23"/>
      <c r="HE58" s="24"/>
      <c r="HF58" s="23"/>
      <c r="HG58" s="23"/>
      <c r="HH58" s="24"/>
      <c r="HI58" s="23"/>
      <c r="HJ58" s="23"/>
      <c r="HK58" s="24"/>
    </row>
    <row r="59" spans="2:219" ht="17.399999999999999" thickBot="1" x14ac:dyDescent="0.35">
      <c r="B59" s="46" t="s">
        <v>117</v>
      </c>
      <c r="C59" s="9"/>
      <c r="D59" s="39">
        <v>45819</v>
      </c>
      <c r="E59" s="39">
        <v>45822</v>
      </c>
      <c r="F59" s="9">
        <f t="shared" si="201"/>
        <v>3</v>
      </c>
      <c r="G59" s="9" t="s">
        <v>17</v>
      </c>
      <c r="H59" s="40"/>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4"/>
      <c r="DZ59" s="23"/>
      <c r="EA59" s="23"/>
      <c r="EB59" s="24"/>
      <c r="EC59" s="23"/>
      <c r="ED59" s="23"/>
      <c r="EE59" s="24"/>
      <c r="EF59" s="23"/>
      <c r="EG59" s="23"/>
      <c r="EH59" s="24"/>
      <c r="EI59" s="23"/>
      <c r="EJ59" s="23"/>
      <c r="EK59" s="24"/>
      <c r="EL59" s="23"/>
      <c r="EM59" s="23"/>
      <c r="EN59" s="24"/>
      <c r="EO59" s="23"/>
      <c r="EP59" s="23"/>
      <c r="EQ59" s="24"/>
      <c r="ER59" s="23"/>
      <c r="ES59" s="23"/>
      <c r="ET59" s="24"/>
      <c r="EU59" s="23"/>
      <c r="EV59" s="23"/>
      <c r="EW59" s="24"/>
      <c r="EX59" s="23"/>
      <c r="EY59" s="23"/>
      <c r="EZ59" s="24"/>
      <c r="FA59" s="23"/>
      <c r="FB59" s="23"/>
      <c r="FC59" s="24"/>
      <c r="FD59" s="23"/>
      <c r="FE59" s="23"/>
      <c r="FF59" s="24"/>
      <c r="FG59" s="23"/>
      <c r="FH59" s="23"/>
      <c r="FI59" s="24"/>
      <c r="FJ59" s="23"/>
      <c r="FK59" s="23"/>
      <c r="FL59" s="24"/>
      <c r="FM59" s="23"/>
      <c r="FN59" s="23"/>
      <c r="FO59" s="24"/>
      <c r="FP59" s="23"/>
      <c r="FQ59" s="23"/>
      <c r="FR59" s="24"/>
      <c r="FS59" s="23"/>
      <c r="FT59" s="23"/>
      <c r="FU59" s="24"/>
      <c r="FV59" s="23"/>
      <c r="FW59" s="23"/>
      <c r="FX59" s="24"/>
      <c r="FY59" s="23"/>
      <c r="FZ59" s="23"/>
      <c r="GA59" s="24"/>
      <c r="GB59" s="23"/>
      <c r="GC59" s="23"/>
      <c r="GD59" s="24"/>
      <c r="GE59" s="23"/>
      <c r="GF59" s="23"/>
      <c r="GG59" s="24"/>
      <c r="GH59" s="23"/>
      <c r="GI59" s="23"/>
      <c r="GJ59" s="24"/>
      <c r="GK59" s="23"/>
      <c r="GL59" s="23"/>
      <c r="GM59" s="24"/>
      <c r="GN59" s="23"/>
      <c r="GO59" s="23"/>
      <c r="GP59" s="24"/>
      <c r="GQ59" s="23"/>
      <c r="GR59" s="23"/>
      <c r="GS59" s="24"/>
      <c r="GT59" s="23"/>
      <c r="GU59" s="23"/>
      <c r="GV59" s="24"/>
      <c r="GW59" s="23"/>
      <c r="GX59" s="23"/>
      <c r="GY59" s="24"/>
      <c r="GZ59" s="23"/>
      <c r="HA59" s="23"/>
      <c r="HB59" s="24"/>
      <c r="HC59" s="23"/>
      <c r="HD59" s="23"/>
      <c r="HE59" s="24"/>
      <c r="HF59" s="23"/>
      <c r="HG59" s="23"/>
      <c r="HH59" s="24"/>
      <c r="HI59" s="23"/>
      <c r="HJ59" s="23"/>
      <c r="HK59" s="24"/>
    </row>
    <row r="60" spans="2:219" ht="17.399999999999999" thickBot="1" x14ac:dyDescent="0.35">
      <c r="B60" s="46" t="s">
        <v>118</v>
      </c>
      <c r="C60" s="9"/>
      <c r="D60" s="39">
        <v>45823</v>
      </c>
      <c r="E60" s="39">
        <v>45827</v>
      </c>
      <c r="F60" s="9">
        <f t="shared" si="201"/>
        <v>4</v>
      </c>
      <c r="G60" s="9" t="s">
        <v>17</v>
      </c>
      <c r="H60" s="40"/>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4"/>
      <c r="DZ60" s="23"/>
      <c r="EA60" s="23"/>
      <c r="EB60" s="24"/>
      <c r="EC60" s="23"/>
      <c r="ED60" s="23"/>
      <c r="EE60" s="24"/>
      <c r="EF60" s="23"/>
      <c r="EG60" s="23"/>
      <c r="EH60" s="24"/>
      <c r="EI60" s="23"/>
      <c r="EJ60" s="23"/>
      <c r="EK60" s="24"/>
      <c r="EL60" s="23"/>
      <c r="EM60" s="23"/>
      <c r="EN60" s="24"/>
      <c r="EO60" s="23"/>
      <c r="EP60" s="23"/>
      <c r="EQ60" s="24"/>
      <c r="ER60" s="23"/>
      <c r="ES60" s="23"/>
      <c r="ET60" s="24"/>
      <c r="EU60" s="23"/>
      <c r="EV60" s="23"/>
      <c r="EW60" s="24"/>
      <c r="EX60" s="23"/>
      <c r="EY60" s="23"/>
      <c r="EZ60" s="24"/>
      <c r="FA60" s="23"/>
      <c r="FB60" s="23"/>
      <c r="FC60" s="24"/>
      <c r="FD60" s="23"/>
      <c r="FE60" s="23"/>
      <c r="FF60" s="24"/>
      <c r="FG60" s="23"/>
      <c r="FH60" s="23"/>
      <c r="FI60" s="24"/>
      <c r="FJ60" s="23"/>
      <c r="FK60" s="23"/>
      <c r="FL60" s="24"/>
      <c r="FM60" s="23"/>
      <c r="FN60" s="23"/>
      <c r="FO60" s="24"/>
      <c r="FP60" s="23"/>
      <c r="FQ60" s="23"/>
      <c r="FR60" s="24"/>
      <c r="FS60" s="23"/>
      <c r="FT60" s="23"/>
      <c r="FU60" s="24"/>
      <c r="FV60" s="23"/>
      <c r="FW60" s="23"/>
      <c r="FX60" s="24"/>
      <c r="FY60" s="23"/>
      <c r="FZ60" s="23"/>
      <c r="GA60" s="24"/>
      <c r="GB60" s="23"/>
      <c r="GC60" s="23"/>
      <c r="GD60" s="24"/>
      <c r="GE60" s="23"/>
      <c r="GF60" s="23"/>
      <c r="GG60" s="24"/>
      <c r="GH60" s="23"/>
      <c r="GI60" s="23"/>
      <c r="GJ60" s="24"/>
      <c r="GK60" s="23"/>
      <c r="GL60" s="23"/>
      <c r="GM60" s="24"/>
      <c r="GN60" s="23"/>
      <c r="GO60" s="23"/>
      <c r="GP60" s="24"/>
      <c r="GQ60" s="23"/>
      <c r="GR60" s="23"/>
      <c r="GS60" s="24"/>
      <c r="GT60" s="23"/>
      <c r="GU60" s="23"/>
      <c r="GV60" s="24"/>
      <c r="GW60" s="23"/>
      <c r="GX60" s="23"/>
      <c r="GY60" s="24"/>
      <c r="GZ60" s="23"/>
      <c r="HA60" s="23"/>
      <c r="HB60" s="24"/>
      <c r="HC60" s="23"/>
      <c r="HD60" s="23"/>
      <c r="HE60" s="24"/>
      <c r="HF60" s="23"/>
      <c r="HG60" s="23"/>
      <c r="HH60" s="24"/>
      <c r="HI60" s="23"/>
      <c r="HJ60" s="23"/>
      <c r="HK60" s="24"/>
    </row>
    <row r="61" spans="2:219" ht="37.5" customHeight="1" thickBot="1" x14ac:dyDescent="0.35">
      <c r="B61" s="46" t="s">
        <v>119</v>
      </c>
      <c r="C61" s="9"/>
      <c r="D61" s="39">
        <v>45828</v>
      </c>
      <c r="E61" s="39">
        <f>D61+8</f>
        <v>45836</v>
      </c>
      <c r="F61" s="9">
        <f t="shared" si="201"/>
        <v>8</v>
      </c>
      <c r="G61" s="9" t="s">
        <v>17</v>
      </c>
      <c r="H61" s="40"/>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4"/>
      <c r="DZ61" s="23"/>
      <c r="EA61" s="23"/>
      <c r="EB61" s="24"/>
      <c r="EC61" s="23"/>
      <c r="ED61" s="23"/>
      <c r="EE61" s="24"/>
      <c r="EF61" s="23"/>
      <c r="EG61" s="23"/>
      <c r="EH61" s="24"/>
      <c r="EI61" s="23"/>
      <c r="EJ61" s="23"/>
      <c r="EK61" s="24"/>
      <c r="EL61" s="23"/>
      <c r="EM61" s="23"/>
      <c r="EN61" s="24"/>
      <c r="EO61" s="23"/>
      <c r="EP61" s="23"/>
      <c r="EQ61" s="24"/>
      <c r="ER61" s="23"/>
      <c r="ES61" s="23"/>
      <c r="ET61" s="24"/>
      <c r="EU61" s="23"/>
      <c r="EV61" s="23"/>
      <c r="EW61" s="24"/>
      <c r="EX61" s="23"/>
      <c r="EY61" s="23"/>
      <c r="EZ61" s="24"/>
      <c r="FA61" s="23"/>
      <c r="FB61" s="23"/>
      <c r="FC61" s="24"/>
      <c r="FD61" s="23"/>
      <c r="FE61" s="23"/>
      <c r="FF61" s="24"/>
      <c r="FG61" s="23"/>
      <c r="FH61" s="23"/>
      <c r="FI61" s="24"/>
      <c r="FJ61" s="23"/>
      <c r="FK61" s="23"/>
      <c r="FL61" s="24"/>
      <c r="FM61" s="23"/>
      <c r="FN61" s="23"/>
      <c r="FO61" s="24"/>
      <c r="FP61" s="23"/>
      <c r="FQ61" s="23"/>
      <c r="FR61" s="24"/>
      <c r="FS61" s="23"/>
      <c r="FT61" s="23"/>
      <c r="FU61" s="24"/>
      <c r="FV61" s="23"/>
      <c r="FW61" s="23"/>
      <c r="FX61" s="24"/>
      <c r="FY61" s="23"/>
      <c r="FZ61" s="23"/>
      <c r="GA61" s="24"/>
      <c r="GB61" s="23"/>
      <c r="GC61" s="23"/>
      <c r="GD61" s="24"/>
      <c r="GE61" s="23"/>
      <c r="GF61" s="23"/>
      <c r="GG61" s="24"/>
      <c r="GH61" s="23"/>
      <c r="GI61" s="23"/>
      <c r="GJ61" s="24"/>
      <c r="GK61" s="23"/>
      <c r="GL61" s="23"/>
      <c r="GM61" s="24"/>
      <c r="GN61" s="23"/>
      <c r="GO61" s="23"/>
      <c r="GP61" s="24"/>
      <c r="GQ61" s="23"/>
      <c r="GR61" s="23"/>
      <c r="GS61" s="24"/>
      <c r="GT61" s="23"/>
      <c r="GU61" s="23"/>
      <c r="GV61" s="24"/>
      <c r="GW61" s="23"/>
      <c r="GX61" s="23"/>
      <c r="GY61" s="24"/>
      <c r="GZ61" s="23"/>
      <c r="HA61" s="23"/>
      <c r="HB61" s="24"/>
      <c r="HC61" s="23"/>
      <c r="HD61" s="23"/>
      <c r="HE61" s="24"/>
      <c r="HF61" s="23"/>
      <c r="HG61" s="23"/>
      <c r="HH61" s="24"/>
      <c r="HI61" s="23"/>
      <c r="HJ61" s="23"/>
      <c r="HK61" s="24"/>
    </row>
    <row r="62" spans="2:219" ht="35.549999999999997" customHeight="1" thickBot="1" x14ac:dyDescent="0.35">
      <c r="B62" s="46" t="s">
        <v>120</v>
      </c>
      <c r="C62" s="55"/>
      <c r="D62" s="39">
        <v>45837</v>
      </c>
      <c r="E62" s="39">
        <f>D62+7</f>
        <v>45844</v>
      </c>
      <c r="F62" s="9">
        <f t="shared" ref="F62" si="210">IF(AND(D62&gt;0,E62=""),"FECHA DE FINALIZACIÓN",IF(AND(D62="",E62=""),"",E62-D62))</f>
        <v>7</v>
      </c>
      <c r="G62" s="9" t="s">
        <v>17</v>
      </c>
      <c r="H62" s="40"/>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4"/>
      <c r="DZ62" s="23"/>
      <c r="EA62" s="23"/>
      <c r="EB62" s="24"/>
      <c r="EC62" s="23"/>
      <c r="ED62" s="23"/>
      <c r="EE62" s="24"/>
      <c r="EF62" s="23"/>
      <c r="EG62" s="23"/>
      <c r="EH62" s="24"/>
      <c r="EI62" s="23"/>
      <c r="EJ62" s="23"/>
      <c r="EK62" s="24"/>
      <c r="EL62" s="23"/>
      <c r="EM62" s="23"/>
      <c r="EN62" s="24"/>
      <c r="EO62" s="23"/>
      <c r="EP62" s="23"/>
      <c r="EQ62" s="24"/>
      <c r="ER62" s="23"/>
      <c r="ES62" s="23"/>
      <c r="ET62" s="24"/>
      <c r="EU62" s="23"/>
      <c r="EV62" s="23"/>
      <c r="EW62" s="24"/>
      <c r="EX62" s="23"/>
      <c r="EY62" s="23"/>
      <c r="EZ62" s="24"/>
      <c r="FA62" s="23"/>
      <c r="FB62" s="23"/>
      <c r="FC62" s="24"/>
      <c r="FD62" s="23"/>
      <c r="FE62" s="23"/>
      <c r="FF62" s="24"/>
      <c r="FG62" s="23"/>
      <c r="FH62" s="23"/>
      <c r="FI62" s="24"/>
      <c r="FJ62" s="23"/>
      <c r="FK62" s="23"/>
      <c r="FL62" s="24"/>
      <c r="FM62" s="23"/>
      <c r="FN62" s="23"/>
      <c r="FO62" s="24"/>
      <c r="FP62" s="23"/>
      <c r="FQ62" s="23"/>
      <c r="FR62" s="24"/>
      <c r="FS62" s="23"/>
      <c r="FT62" s="23"/>
      <c r="FU62" s="24"/>
      <c r="FV62" s="23"/>
      <c r="FW62" s="23"/>
      <c r="FX62" s="24"/>
      <c r="FY62" s="23"/>
      <c r="FZ62" s="23"/>
      <c r="GA62" s="24"/>
      <c r="GB62" s="23"/>
      <c r="GC62" s="23"/>
      <c r="GD62" s="24"/>
      <c r="GE62" s="23"/>
      <c r="GF62" s="23"/>
      <c r="GG62" s="24"/>
      <c r="GH62" s="23"/>
      <c r="GI62" s="23"/>
      <c r="GJ62" s="24"/>
      <c r="GK62" s="23"/>
      <c r="GL62" s="23"/>
      <c r="GM62" s="24"/>
      <c r="GN62" s="23"/>
      <c r="GO62" s="23"/>
      <c r="GP62" s="24"/>
      <c r="GQ62" s="23"/>
      <c r="GR62" s="23"/>
      <c r="GS62" s="24"/>
      <c r="GT62" s="23"/>
      <c r="GU62" s="23"/>
      <c r="GV62" s="24"/>
      <c r="GW62" s="23"/>
      <c r="GX62" s="23"/>
      <c r="GY62" s="24"/>
      <c r="GZ62" s="23"/>
      <c r="HA62" s="23"/>
      <c r="HB62" s="24"/>
      <c r="HC62" s="23"/>
      <c r="HD62" s="23"/>
      <c r="HE62" s="24"/>
      <c r="HF62" s="23"/>
      <c r="HG62" s="23"/>
      <c r="HH62" s="24"/>
      <c r="HI62" s="23"/>
      <c r="HJ62" s="23"/>
      <c r="HK62" s="24"/>
    </row>
    <row r="63" spans="2:219" ht="35.549999999999997" customHeight="1" thickBot="1" x14ac:dyDescent="0.35">
      <c r="B63" s="46" t="s">
        <v>121</v>
      </c>
      <c r="C63" s="55"/>
      <c r="D63" s="39">
        <v>45838</v>
      </c>
      <c r="E63" s="39">
        <f>D63+4</f>
        <v>45842</v>
      </c>
      <c r="F63" s="9">
        <f t="shared" ref="F63" si="211">IF(AND(D63&gt;0,E63=""),"FECHA DE FINALIZACIÓN",IF(AND(D63="",E63=""),"",E63-D63))</f>
        <v>4</v>
      </c>
      <c r="G63" s="9" t="s">
        <v>17</v>
      </c>
      <c r="H63" s="40"/>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4"/>
      <c r="DZ63" s="23"/>
      <c r="EA63" s="23"/>
      <c r="EB63" s="24"/>
      <c r="EC63" s="23"/>
      <c r="ED63" s="23"/>
      <c r="EE63" s="24"/>
      <c r="EF63" s="23"/>
      <c r="EG63" s="23"/>
      <c r="EH63" s="24"/>
      <c r="EI63" s="23"/>
      <c r="EJ63" s="23"/>
      <c r="EK63" s="24"/>
      <c r="EL63" s="23"/>
      <c r="EM63" s="23"/>
      <c r="EN63" s="24"/>
      <c r="EO63" s="23"/>
      <c r="EP63" s="23"/>
      <c r="EQ63" s="24"/>
      <c r="ER63" s="23"/>
      <c r="ES63" s="23"/>
      <c r="ET63" s="24"/>
      <c r="EU63" s="23"/>
      <c r="EV63" s="23"/>
      <c r="EW63" s="24"/>
      <c r="EX63" s="23"/>
      <c r="EY63" s="23"/>
      <c r="EZ63" s="24"/>
      <c r="FA63" s="23"/>
      <c r="FB63" s="23"/>
      <c r="FC63" s="24"/>
      <c r="FD63" s="23"/>
      <c r="FE63" s="23"/>
      <c r="FF63" s="24"/>
      <c r="FG63" s="23"/>
      <c r="FH63" s="23"/>
      <c r="FI63" s="24"/>
      <c r="FJ63" s="23"/>
      <c r="FK63" s="23"/>
      <c r="FL63" s="24"/>
      <c r="FM63" s="23"/>
      <c r="FN63" s="23"/>
      <c r="FO63" s="24"/>
      <c r="FP63" s="23"/>
      <c r="FQ63" s="23"/>
      <c r="FR63" s="24"/>
      <c r="FS63" s="23"/>
      <c r="FT63" s="23"/>
      <c r="FU63" s="24"/>
      <c r="FV63" s="23"/>
      <c r="FW63" s="23"/>
      <c r="FX63" s="24"/>
      <c r="FY63" s="23"/>
      <c r="FZ63" s="23"/>
      <c r="GA63" s="24"/>
      <c r="GB63" s="23"/>
      <c r="GC63" s="23"/>
      <c r="GD63" s="24"/>
      <c r="GE63" s="23"/>
      <c r="GF63" s="23"/>
      <c r="GG63" s="24"/>
      <c r="GH63" s="23"/>
      <c r="GI63" s="23"/>
      <c r="GJ63" s="24"/>
      <c r="GK63" s="23"/>
      <c r="GL63" s="23"/>
      <c r="GM63" s="24"/>
      <c r="GN63" s="23"/>
      <c r="GO63" s="23"/>
      <c r="GP63" s="24"/>
      <c r="GQ63" s="23"/>
      <c r="GR63" s="23"/>
      <c r="GS63" s="24"/>
      <c r="GT63" s="23"/>
      <c r="GU63" s="23"/>
      <c r="GV63" s="24"/>
      <c r="GW63" s="23"/>
      <c r="GX63" s="23"/>
      <c r="GY63" s="24"/>
      <c r="GZ63" s="23"/>
      <c r="HA63" s="23"/>
      <c r="HB63" s="24"/>
      <c r="HC63" s="23"/>
      <c r="HD63" s="23"/>
      <c r="HE63" s="24"/>
      <c r="HF63" s="23"/>
      <c r="HG63" s="23"/>
      <c r="HH63" s="24"/>
      <c r="HI63" s="23"/>
      <c r="HJ63" s="23"/>
      <c r="HK63" s="24"/>
    </row>
    <row r="64" spans="2:219" ht="24.9" customHeight="1" thickBot="1" x14ac:dyDescent="0.35">
      <c r="B64" s="77" t="s">
        <v>31</v>
      </c>
      <c r="C64" s="78"/>
      <c r="D64" s="6">
        <v>45845</v>
      </c>
      <c r="E64" s="6">
        <f>D64+55</f>
        <v>45900</v>
      </c>
      <c r="F64" s="7">
        <f t="shared" si="201"/>
        <v>55</v>
      </c>
      <c r="G64" s="8" t="s">
        <v>17</v>
      </c>
      <c r="H64" s="22"/>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4"/>
      <c r="DZ64" s="23"/>
      <c r="EA64" s="23"/>
      <c r="EB64" s="24"/>
      <c r="EC64" s="23"/>
      <c r="ED64" s="23"/>
      <c r="EE64" s="24"/>
      <c r="EF64" s="23"/>
      <c r="EG64" s="23"/>
      <c r="EH64" s="24"/>
      <c r="EI64" s="23"/>
      <c r="EJ64" s="23"/>
      <c r="EK64" s="24"/>
      <c r="EL64" s="23"/>
      <c r="EM64" s="23"/>
      <c r="EN64" s="24"/>
      <c r="EO64" s="23"/>
      <c r="EP64" s="23"/>
      <c r="EQ64" s="24"/>
      <c r="ER64" s="23"/>
      <c r="ES64" s="23"/>
      <c r="ET64" s="24"/>
      <c r="EU64" s="23"/>
      <c r="EV64" s="23"/>
      <c r="EW64" s="24"/>
      <c r="EX64" s="23"/>
      <c r="EY64" s="23"/>
      <c r="EZ64" s="24"/>
      <c r="FA64" s="23"/>
      <c r="FB64" s="23"/>
      <c r="FC64" s="24"/>
      <c r="FD64" s="23"/>
      <c r="FE64" s="23"/>
      <c r="FF64" s="24"/>
      <c r="FG64" s="23"/>
      <c r="FH64" s="23"/>
      <c r="FI64" s="24"/>
      <c r="FJ64" s="23"/>
      <c r="FK64" s="23"/>
      <c r="FL64" s="24"/>
      <c r="FM64" s="23"/>
      <c r="FN64" s="23"/>
      <c r="FO64" s="24"/>
      <c r="FP64" s="23"/>
      <c r="FQ64" s="23"/>
      <c r="FR64" s="24"/>
      <c r="FS64" s="23"/>
      <c r="FT64" s="23"/>
      <c r="FU64" s="24"/>
      <c r="FV64" s="23"/>
      <c r="FW64" s="23"/>
      <c r="FX64" s="24"/>
      <c r="FY64" s="23"/>
      <c r="FZ64" s="23"/>
      <c r="GA64" s="24"/>
      <c r="GB64" s="23"/>
      <c r="GC64" s="23"/>
      <c r="GD64" s="24"/>
      <c r="GE64" s="23"/>
      <c r="GF64" s="23"/>
      <c r="GG64" s="24"/>
      <c r="GH64" s="23"/>
      <c r="GI64" s="23"/>
      <c r="GJ64" s="24"/>
      <c r="GK64" s="23"/>
      <c r="GL64" s="23"/>
      <c r="GM64" s="24"/>
      <c r="GN64" s="23"/>
      <c r="GO64" s="23"/>
      <c r="GP64" s="24"/>
      <c r="GQ64" s="23"/>
      <c r="GR64" s="23"/>
      <c r="GS64" s="24"/>
      <c r="GT64" s="23"/>
      <c r="GU64" s="23"/>
      <c r="GV64" s="24"/>
      <c r="GW64" s="23"/>
      <c r="GX64" s="23"/>
      <c r="GY64" s="24"/>
      <c r="GZ64" s="23"/>
      <c r="HA64" s="23"/>
      <c r="HB64" s="24"/>
      <c r="HC64" s="23"/>
      <c r="HD64" s="23"/>
      <c r="HE64" s="24"/>
      <c r="HF64" s="23"/>
      <c r="HG64" s="23"/>
      <c r="HH64" s="24"/>
      <c r="HI64" s="23"/>
      <c r="HJ64" s="23"/>
      <c r="HK64" s="24"/>
    </row>
    <row r="65" spans="2:219" ht="28.05" customHeight="1" thickBot="1" x14ac:dyDescent="0.35">
      <c r="B65" s="46" t="s">
        <v>32</v>
      </c>
      <c r="C65" s="9"/>
      <c r="D65" s="39">
        <f>D64</f>
        <v>45845</v>
      </c>
      <c r="E65" s="39">
        <f>D65+5</f>
        <v>45850</v>
      </c>
      <c r="F65" s="9">
        <f t="shared" si="201"/>
        <v>5</v>
      </c>
      <c r="G65" s="9" t="s">
        <v>17</v>
      </c>
      <c r="H65" s="40"/>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4"/>
      <c r="DZ65" s="23"/>
      <c r="EA65" s="23"/>
      <c r="EB65" s="24"/>
      <c r="EC65" s="23"/>
      <c r="ED65" s="23"/>
      <c r="EE65" s="24"/>
      <c r="EF65" s="23"/>
      <c r="EG65" s="23"/>
      <c r="EH65" s="24"/>
      <c r="EI65" s="23"/>
      <c r="EJ65" s="23"/>
      <c r="EK65" s="24"/>
      <c r="EL65" s="23"/>
      <c r="EM65" s="23"/>
      <c r="EN65" s="24"/>
      <c r="EO65" s="23"/>
      <c r="EP65" s="23"/>
      <c r="EQ65" s="24"/>
      <c r="ER65" s="23"/>
      <c r="ES65" s="23"/>
      <c r="ET65" s="24"/>
      <c r="EU65" s="23"/>
      <c r="EV65" s="23"/>
      <c r="EW65" s="24"/>
      <c r="EX65" s="23"/>
      <c r="EY65" s="23"/>
      <c r="EZ65" s="24"/>
      <c r="FA65" s="23"/>
      <c r="FB65" s="23"/>
      <c r="FC65" s="24"/>
      <c r="FD65" s="23"/>
      <c r="FE65" s="23"/>
      <c r="FF65" s="24"/>
      <c r="FG65" s="23"/>
      <c r="FH65" s="23"/>
      <c r="FI65" s="24"/>
      <c r="FJ65" s="23"/>
      <c r="FK65" s="23"/>
      <c r="FL65" s="24"/>
      <c r="FM65" s="23"/>
      <c r="FN65" s="23"/>
      <c r="FO65" s="24"/>
      <c r="FP65" s="23"/>
      <c r="FQ65" s="23"/>
      <c r="FR65" s="24"/>
      <c r="FS65" s="23"/>
      <c r="FT65" s="23"/>
      <c r="FU65" s="24"/>
      <c r="FV65" s="23"/>
      <c r="FW65" s="23"/>
      <c r="FX65" s="24"/>
      <c r="FY65" s="23"/>
      <c r="FZ65" s="23"/>
      <c r="GA65" s="24"/>
      <c r="GB65" s="23"/>
      <c r="GC65" s="23"/>
      <c r="GD65" s="24"/>
      <c r="GE65" s="23"/>
      <c r="GF65" s="23"/>
      <c r="GG65" s="24"/>
      <c r="GH65" s="23"/>
      <c r="GI65" s="23"/>
      <c r="GJ65" s="24"/>
      <c r="GK65" s="23"/>
      <c r="GL65" s="23"/>
      <c r="GM65" s="24"/>
      <c r="GN65" s="23"/>
      <c r="GO65" s="23"/>
      <c r="GP65" s="24"/>
      <c r="GQ65" s="23"/>
      <c r="GR65" s="23"/>
      <c r="GS65" s="24"/>
      <c r="GT65" s="23"/>
      <c r="GU65" s="23"/>
      <c r="GV65" s="24"/>
      <c r="GW65" s="23"/>
      <c r="GX65" s="23"/>
      <c r="GY65" s="24"/>
      <c r="GZ65" s="23"/>
      <c r="HA65" s="23"/>
      <c r="HB65" s="24"/>
      <c r="HC65" s="23"/>
      <c r="HD65" s="23"/>
      <c r="HE65" s="24"/>
      <c r="HF65" s="23"/>
      <c r="HG65" s="23"/>
      <c r="HH65" s="24"/>
      <c r="HI65" s="23"/>
      <c r="HJ65" s="23"/>
      <c r="HK65" s="24"/>
    </row>
    <row r="66" spans="2:219" ht="24.9" customHeight="1" thickBot="1" x14ac:dyDescent="0.35">
      <c r="B66" s="46" t="s">
        <v>55</v>
      </c>
      <c r="C66" s="9"/>
      <c r="D66" s="39">
        <f t="shared" ref="D66:D68" si="212">D65</f>
        <v>45845</v>
      </c>
      <c r="E66" s="39">
        <f t="shared" ref="E66:E68" si="213">D66+5</f>
        <v>45850</v>
      </c>
      <c r="F66" s="9">
        <f t="shared" si="201"/>
        <v>5</v>
      </c>
      <c r="G66" s="8" t="s">
        <v>17</v>
      </c>
      <c r="H66" s="40"/>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4"/>
      <c r="DZ66" s="23"/>
      <c r="EA66" s="23"/>
      <c r="EB66" s="24"/>
      <c r="EC66" s="23"/>
      <c r="ED66" s="23"/>
      <c r="EE66" s="24"/>
      <c r="EF66" s="23"/>
      <c r="EG66" s="23"/>
      <c r="EH66" s="24"/>
      <c r="EI66" s="23"/>
      <c r="EJ66" s="23"/>
      <c r="EK66" s="24"/>
      <c r="EL66" s="23"/>
      <c r="EM66" s="23"/>
      <c r="EN66" s="24"/>
      <c r="EO66" s="23"/>
      <c r="EP66" s="23"/>
      <c r="EQ66" s="24"/>
      <c r="ER66" s="23"/>
      <c r="ES66" s="23"/>
      <c r="ET66" s="24"/>
      <c r="EU66" s="23"/>
      <c r="EV66" s="23"/>
      <c r="EW66" s="24"/>
      <c r="EX66" s="23"/>
      <c r="EY66" s="23"/>
      <c r="EZ66" s="24"/>
      <c r="FA66" s="23"/>
      <c r="FB66" s="23"/>
      <c r="FC66" s="24"/>
      <c r="FD66" s="23"/>
      <c r="FE66" s="23"/>
      <c r="FF66" s="24"/>
      <c r="FG66" s="23"/>
      <c r="FH66" s="23"/>
      <c r="FI66" s="24"/>
      <c r="FJ66" s="23"/>
      <c r="FK66" s="23"/>
      <c r="FL66" s="24"/>
      <c r="FM66" s="23"/>
      <c r="FN66" s="23"/>
      <c r="FO66" s="24"/>
      <c r="FP66" s="23"/>
      <c r="FQ66" s="23"/>
      <c r="FR66" s="24"/>
      <c r="FS66" s="23"/>
      <c r="FT66" s="23"/>
      <c r="FU66" s="24"/>
      <c r="FV66" s="23"/>
      <c r="FW66" s="23"/>
      <c r="FX66" s="24"/>
      <c r="FY66" s="23"/>
      <c r="FZ66" s="23"/>
      <c r="GA66" s="24"/>
      <c r="GB66" s="23"/>
      <c r="GC66" s="23"/>
      <c r="GD66" s="24"/>
      <c r="GE66" s="23"/>
      <c r="GF66" s="23"/>
      <c r="GG66" s="24"/>
      <c r="GH66" s="23"/>
      <c r="GI66" s="23"/>
      <c r="GJ66" s="24"/>
      <c r="GK66" s="23"/>
      <c r="GL66" s="23"/>
      <c r="GM66" s="24"/>
      <c r="GN66" s="23"/>
      <c r="GO66" s="23"/>
      <c r="GP66" s="24"/>
      <c r="GQ66" s="23"/>
      <c r="GR66" s="23"/>
      <c r="GS66" s="24"/>
      <c r="GT66" s="23"/>
      <c r="GU66" s="23"/>
      <c r="GV66" s="24"/>
      <c r="GW66" s="23"/>
      <c r="GX66" s="23"/>
      <c r="GY66" s="24"/>
      <c r="GZ66" s="23"/>
      <c r="HA66" s="23"/>
      <c r="HB66" s="24"/>
      <c r="HC66" s="23"/>
      <c r="HD66" s="23"/>
      <c r="HE66" s="24"/>
      <c r="HF66" s="23"/>
      <c r="HG66" s="23"/>
      <c r="HH66" s="24"/>
      <c r="HI66" s="23"/>
      <c r="HJ66" s="23"/>
      <c r="HK66" s="24"/>
    </row>
    <row r="67" spans="2:219" ht="17.399999999999999" thickBot="1" x14ac:dyDescent="0.35">
      <c r="B67" s="46" t="s">
        <v>56</v>
      </c>
      <c r="C67" s="9"/>
      <c r="D67" s="39">
        <f t="shared" si="212"/>
        <v>45845</v>
      </c>
      <c r="E67" s="39">
        <f t="shared" si="213"/>
        <v>45850</v>
      </c>
      <c r="F67" s="9">
        <f t="shared" si="201"/>
        <v>5</v>
      </c>
      <c r="G67" s="8" t="s">
        <v>17</v>
      </c>
      <c r="H67" s="40"/>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4"/>
      <c r="DZ67" s="23"/>
      <c r="EA67" s="23"/>
      <c r="EB67" s="24"/>
      <c r="EC67" s="23"/>
      <c r="ED67" s="23"/>
      <c r="EE67" s="24"/>
      <c r="EF67" s="23"/>
      <c r="EG67" s="23"/>
      <c r="EH67" s="24"/>
      <c r="EI67" s="23"/>
      <c r="EJ67" s="23"/>
      <c r="EK67" s="24"/>
      <c r="EL67" s="23"/>
      <c r="EM67" s="23"/>
      <c r="EN67" s="24"/>
      <c r="EO67" s="23"/>
      <c r="EP67" s="23"/>
      <c r="EQ67" s="24"/>
      <c r="ER67" s="23"/>
      <c r="ES67" s="23"/>
      <c r="ET67" s="24"/>
      <c r="EU67" s="23"/>
      <c r="EV67" s="23"/>
      <c r="EW67" s="24"/>
      <c r="EX67" s="23"/>
      <c r="EY67" s="23"/>
      <c r="EZ67" s="24"/>
      <c r="FA67" s="23"/>
      <c r="FB67" s="23"/>
      <c r="FC67" s="24"/>
      <c r="FD67" s="23"/>
      <c r="FE67" s="23"/>
      <c r="FF67" s="24"/>
      <c r="FG67" s="23"/>
      <c r="FH67" s="23"/>
      <c r="FI67" s="24"/>
      <c r="FJ67" s="23"/>
      <c r="FK67" s="23"/>
      <c r="FL67" s="24"/>
      <c r="FM67" s="23"/>
      <c r="FN67" s="23"/>
      <c r="FO67" s="24"/>
      <c r="FP67" s="23"/>
      <c r="FQ67" s="23"/>
      <c r="FR67" s="24"/>
      <c r="FS67" s="23"/>
      <c r="FT67" s="23"/>
      <c r="FU67" s="24"/>
      <c r="FV67" s="23"/>
      <c r="FW67" s="23"/>
      <c r="FX67" s="24"/>
      <c r="FY67" s="23"/>
      <c r="FZ67" s="23"/>
      <c r="GA67" s="24"/>
      <c r="GB67" s="23"/>
      <c r="GC67" s="23"/>
      <c r="GD67" s="24"/>
      <c r="GE67" s="23"/>
      <c r="GF67" s="23"/>
      <c r="GG67" s="24"/>
      <c r="GH67" s="23"/>
      <c r="GI67" s="23"/>
      <c r="GJ67" s="24"/>
      <c r="GK67" s="23"/>
      <c r="GL67" s="23"/>
      <c r="GM67" s="24"/>
      <c r="GN67" s="23"/>
      <c r="GO67" s="23"/>
      <c r="GP67" s="24"/>
      <c r="GQ67" s="23"/>
      <c r="GR67" s="23"/>
      <c r="GS67" s="24"/>
      <c r="GT67" s="23"/>
      <c r="GU67" s="23"/>
      <c r="GV67" s="24"/>
      <c r="GW67" s="23"/>
      <c r="GX67" s="23"/>
      <c r="GY67" s="24"/>
      <c r="GZ67" s="23"/>
      <c r="HA67" s="23"/>
      <c r="HB67" s="24"/>
      <c r="HC67" s="23"/>
      <c r="HD67" s="23"/>
      <c r="HE67" s="24"/>
      <c r="HF67" s="23"/>
      <c r="HG67" s="23"/>
      <c r="HH67" s="24"/>
      <c r="HI67" s="23"/>
      <c r="HJ67" s="23"/>
      <c r="HK67" s="24"/>
    </row>
    <row r="68" spans="2:219" ht="24.9" customHeight="1" thickBot="1" x14ac:dyDescent="0.35">
      <c r="B68" s="46" t="s">
        <v>106</v>
      </c>
      <c r="C68" s="9"/>
      <c r="D68" s="39">
        <f t="shared" si="212"/>
        <v>45845</v>
      </c>
      <c r="E68" s="39">
        <f t="shared" si="213"/>
        <v>45850</v>
      </c>
      <c r="F68" s="9">
        <f t="shared" si="201"/>
        <v>5</v>
      </c>
      <c r="G68" s="8" t="s">
        <v>17</v>
      </c>
      <c r="H68" s="40"/>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4"/>
      <c r="DZ68" s="23"/>
      <c r="EA68" s="23"/>
      <c r="EB68" s="24"/>
      <c r="EC68" s="23"/>
      <c r="ED68" s="23"/>
      <c r="EE68" s="24"/>
      <c r="EF68" s="23"/>
      <c r="EG68" s="23"/>
      <c r="EH68" s="24"/>
      <c r="EI68" s="23"/>
      <c r="EJ68" s="23"/>
      <c r="EK68" s="24"/>
      <c r="EL68" s="23"/>
      <c r="EM68" s="23"/>
      <c r="EN68" s="24"/>
      <c r="EO68" s="23"/>
      <c r="EP68" s="23"/>
      <c r="EQ68" s="24"/>
      <c r="ER68" s="23"/>
      <c r="ES68" s="23"/>
      <c r="ET68" s="24"/>
      <c r="EU68" s="23"/>
      <c r="EV68" s="23"/>
      <c r="EW68" s="24"/>
      <c r="EX68" s="23"/>
      <c r="EY68" s="23"/>
      <c r="EZ68" s="24"/>
      <c r="FA68" s="23"/>
      <c r="FB68" s="23"/>
      <c r="FC68" s="24"/>
      <c r="FD68" s="23"/>
      <c r="FE68" s="23"/>
      <c r="FF68" s="24"/>
      <c r="FG68" s="23"/>
      <c r="FH68" s="23"/>
      <c r="FI68" s="24"/>
      <c r="FJ68" s="23"/>
      <c r="FK68" s="23"/>
      <c r="FL68" s="24"/>
      <c r="FM68" s="23"/>
      <c r="FN68" s="23"/>
      <c r="FO68" s="24"/>
      <c r="FP68" s="23"/>
      <c r="FQ68" s="23"/>
      <c r="FR68" s="24"/>
      <c r="FS68" s="23"/>
      <c r="FT68" s="23"/>
      <c r="FU68" s="24"/>
      <c r="FV68" s="23"/>
      <c r="FW68" s="23"/>
      <c r="FX68" s="24"/>
      <c r="FY68" s="23"/>
      <c r="FZ68" s="23"/>
      <c r="GA68" s="24"/>
      <c r="GB68" s="23"/>
      <c r="GC68" s="23"/>
      <c r="GD68" s="24"/>
      <c r="GE68" s="23"/>
      <c r="GF68" s="23"/>
      <c r="GG68" s="24"/>
      <c r="GH68" s="23"/>
      <c r="GI68" s="23"/>
      <c r="GJ68" s="24"/>
      <c r="GK68" s="23"/>
      <c r="GL68" s="23"/>
      <c r="GM68" s="24"/>
      <c r="GN68" s="23"/>
      <c r="GO68" s="23"/>
      <c r="GP68" s="24"/>
      <c r="GQ68" s="23"/>
      <c r="GR68" s="23"/>
      <c r="GS68" s="24"/>
      <c r="GT68" s="23"/>
      <c r="GU68" s="23"/>
      <c r="GV68" s="24"/>
      <c r="GW68" s="23"/>
      <c r="GX68" s="23"/>
      <c r="GY68" s="24"/>
      <c r="GZ68" s="23"/>
      <c r="HA68" s="23"/>
      <c r="HB68" s="24"/>
      <c r="HC68" s="23"/>
      <c r="HD68" s="23"/>
      <c r="HE68" s="24"/>
      <c r="HF68" s="23"/>
      <c r="HG68" s="23"/>
      <c r="HH68" s="24"/>
      <c r="HI68" s="23"/>
      <c r="HJ68" s="23"/>
      <c r="HK68" s="24"/>
    </row>
    <row r="69" spans="2:219" ht="17.399999999999999" thickBot="1" x14ac:dyDescent="0.35">
      <c r="B69" s="46" t="s">
        <v>33</v>
      </c>
      <c r="C69" s="9"/>
      <c r="D69" s="39">
        <v>45850</v>
      </c>
      <c r="E69" s="39">
        <f>D69+18</f>
        <v>45868</v>
      </c>
      <c r="F69" s="9">
        <f t="shared" si="201"/>
        <v>18</v>
      </c>
      <c r="G69" s="8" t="s">
        <v>17</v>
      </c>
      <c r="H69" s="40"/>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4"/>
      <c r="DZ69" s="23"/>
      <c r="EA69" s="23"/>
      <c r="EB69" s="24"/>
      <c r="EC69" s="23"/>
      <c r="ED69" s="23"/>
      <c r="EE69" s="24"/>
      <c r="EF69" s="23"/>
      <c r="EG69" s="23"/>
      <c r="EH69" s="24"/>
      <c r="EI69" s="23"/>
      <c r="EJ69" s="23"/>
      <c r="EK69" s="24"/>
      <c r="EL69" s="23"/>
      <c r="EM69" s="23"/>
      <c r="EN69" s="24"/>
      <c r="EO69" s="23"/>
      <c r="EP69" s="23"/>
      <c r="EQ69" s="24"/>
      <c r="ER69" s="23"/>
      <c r="ES69" s="23"/>
      <c r="ET69" s="24"/>
      <c r="EU69" s="23"/>
      <c r="EV69" s="23"/>
      <c r="EW69" s="24"/>
      <c r="EX69" s="23"/>
      <c r="EY69" s="23"/>
      <c r="EZ69" s="24"/>
      <c r="FA69" s="23"/>
      <c r="FB69" s="23"/>
      <c r="FC69" s="24"/>
      <c r="FD69" s="23"/>
      <c r="FE69" s="23"/>
      <c r="FF69" s="24"/>
      <c r="FG69" s="23"/>
      <c r="FH69" s="23"/>
      <c r="FI69" s="24"/>
      <c r="FJ69" s="23"/>
      <c r="FK69" s="23"/>
      <c r="FL69" s="24"/>
      <c r="FM69" s="23"/>
      <c r="FN69" s="23"/>
      <c r="FO69" s="24"/>
      <c r="FP69" s="23"/>
      <c r="FQ69" s="23"/>
      <c r="FR69" s="24"/>
      <c r="FS69" s="23"/>
      <c r="FT69" s="23"/>
      <c r="FU69" s="24"/>
      <c r="FV69" s="23"/>
      <c r="FW69" s="23"/>
      <c r="FX69" s="24"/>
      <c r="FY69" s="23"/>
      <c r="FZ69" s="23"/>
      <c r="GA69" s="24"/>
      <c r="GB69" s="23"/>
      <c r="GC69" s="23"/>
      <c r="GD69" s="24"/>
      <c r="GE69" s="23"/>
      <c r="GF69" s="23"/>
      <c r="GG69" s="24"/>
      <c r="GH69" s="23"/>
      <c r="GI69" s="23"/>
      <c r="GJ69" s="24"/>
      <c r="GK69" s="23"/>
      <c r="GL69" s="23"/>
      <c r="GM69" s="24"/>
      <c r="GN69" s="23"/>
      <c r="GO69" s="23"/>
      <c r="GP69" s="24"/>
      <c r="GQ69" s="23"/>
      <c r="GR69" s="23"/>
      <c r="GS69" s="24"/>
      <c r="GT69" s="23"/>
      <c r="GU69" s="23"/>
      <c r="GV69" s="24"/>
      <c r="GW69" s="23"/>
      <c r="GX69" s="23"/>
      <c r="GY69" s="24"/>
      <c r="GZ69" s="23"/>
      <c r="HA69" s="23"/>
      <c r="HB69" s="24"/>
      <c r="HC69" s="23"/>
      <c r="HD69" s="23"/>
      <c r="HE69" s="24"/>
      <c r="HF69" s="23"/>
      <c r="HG69" s="23"/>
      <c r="HH69" s="24"/>
      <c r="HI69" s="23"/>
      <c r="HJ69" s="23"/>
      <c r="HK69" s="24"/>
    </row>
    <row r="70" spans="2:219" ht="17.399999999999999" thickBot="1" x14ac:dyDescent="0.35">
      <c r="B70" s="46" t="s">
        <v>107</v>
      </c>
      <c r="C70" s="9"/>
      <c r="D70" s="39">
        <v>45868</v>
      </c>
      <c r="E70" s="39">
        <f t="shared" ref="E70:E77" si="214">D70+5</f>
        <v>45873</v>
      </c>
      <c r="F70" s="9">
        <f t="shared" ref="F70" si="215">IF(AND(D70&gt;0,E70=""),"FECHA DE FINALIZACIÓN",IF(AND(D70="",E70=""),"",E70-D70))</f>
        <v>5</v>
      </c>
      <c r="G70" s="8" t="s">
        <v>17</v>
      </c>
      <c r="H70" s="40"/>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4"/>
      <c r="DZ70" s="23"/>
      <c r="EA70" s="23"/>
      <c r="EB70" s="24"/>
      <c r="EC70" s="23"/>
      <c r="ED70" s="23"/>
      <c r="EE70" s="24"/>
      <c r="EF70" s="23"/>
      <c r="EG70" s="23"/>
      <c r="EH70" s="24"/>
      <c r="EI70" s="23"/>
      <c r="EJ70" s="23"/>
      <c r="EK70" s="24"/>
      <c r="EL70" s="23"/>
      <c r="EM70" s="23"/>
      <c r="EN70" s="24"/>
      <c r="EO70" s="23"/>
      <c r="EP70" s="23"/>
      <c r="EQ70" s="24"/>
      <c r="ER70" s="23"/>
      <c r="ES70" s="23"/>
      <c r="ET70" s="24"/>
      <c r="EU70" s="23"/>
      <c r="EV70" s="23"/>
      <c r="EW70" s="24"/>
      <c r="EX70" s="23"/>
      <c r="EY70" s="23"/>
      <c r="EZ70" s="24"/>
      <c r="FA70" s="23"/>
      <c r="FB70" s="23"/>
      <c r="FC70" s="24"/>
      <c r="FD70" s="23"/>
      <c r="FE70" s="23"/>
      <c r="FF70" s="24"/>
      <c r="FG70" s="23"/>
      <c r="FH70" s="23"/>
      <c r="FI70" s="24"/>
      <c r="FJ70" s="23"/>
      <c r="FK70" s="23"/>
      <c r="FL70" s="24"/>
      <c r="FM70" s="23"/>
      <c r="FN70" s="23"/>
      <c r="FO70" s="24"/>
      <c r="FP70" s="23"/>
      <c r="FQ70" s="23"/>
      <c r="FR70" s="24"/>
      <c r="FS70" s="23"/>
      <c r="FT70" s="23"/>
      <c r="FU70" s="24"/>
      <c r="FV70" s="23"/>
      <c r="FW70" s="23"/>
      <c r="FX70" s="24"/>
      <c r="FY70" s="23"/>
      <c r="FZ70" s="23"/>
      <c r="GA70" s="24"/>
      <c r="GB70" s="23"/>
      <c r="GC70" s="23"/>
      <c r="GD70" s="24"/>
      <c r="GE70" s="23"/>
      <c r="GF70" s="23"/>
      <c r="GG70" s="24"/>
      <c r="GH70" s="23"/>
      <c r="GI70" s="23"/>
      <c r="GJ70" s="24"/>
      <c r="GK70" s="23"/>
      <c r="GL70" s="23"/>
      <c r="GM70" s="24"/>
      <c r="GN70" s="23"/>
      <c r="GO70" s="23"/>
      <c r="GP70" s="24"/>
      <c r="GQ70" s="23"/>
      <c r="GR70" s="23"/>
      <c r="GS70" s="24"/>
      <c r="GT70" s="23"/>
      <c r="GU70" s="23"/>
      <c r="GV70" s="24"/>
      <c r="GW70" s="23"/>
      <c r="GX70" s="23"/>
      <c r="GY70" s="24"/>
      <c r="GZ70" s="23"/>
      <c r="HA70" s="23"/>
      <c r="HB70" s="24"/>
      <c r="HC70" s="23"/>
      <c r="HD70" s="23"/>
      <c r="HE70" s="24"/>
      <c r="HF70" s="23"/>
      <c r="HG70" s="23"/>
      <c r="HH70" s="24"/>
      <c r="HI70" s="23"/>
      <c r="HJ70" s="23"/>
      <c r="HK70" s="24"/>
    </row>
    <row r="71" spans="2:219" ht="24.9" customHeight="1" thickBot="1" x14ac:dyDescent="0.35">
      <c r="B71" s="46" t="s">
        <v>122</v>
      </c>
      <c r="C71" s="9"/>
      <c r="D71" s="39">
        <v>45870</v>
      </c>
      <c r="E71" s="39">
        <f>D71+4</f>
        <v>45874</v>
      </c>
      <c r="F71" s="9">
        <f t="shared" si="201"/>
        <v>4</v>
      </c>
      <c r="G71" s="8" t="s">
        <v>17</v>
      </c>
      <c r="H71" s="40"/>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4"/>
      <c r="DZ71" s="23"/>
      <c r="EA71" s="23"/>
      <c r="EB71" s="24"/>
      <c r="EC71" s="23"/>
      <c r="ED71" s="23"/>
      <c r="EE71" s="24"/>
      <c r="EF71" s="23"/>
      <c r="EG71" s="23"/>
      <c r="EH71" s="24"/>
      <c r="EI71" s="23"/>
      <c r="EJ71" s="23"/>
      <c r="EK71" s="24"/>
      <c r="EL71" s="23"/>
      <c r="EM71" s="23"/>
      <c r="EN71" s="24"/>
      <c r="EO71" s="23"/>
      <c r="EP71" s="23"/>
      <c r="EQ71" s="24"/>
      <c r="ER71" s="23"/>
      <c r="ES71" s="23"/>
      <c r="ET71" s="24"/>
      <c r="EU71" s="23"/>
      <c r="EV71" s="23"/>
      <c r="EW71" s="24"/>
      <c r="EX71" s="23"/>
      <c r="EY71" s="23"/>
      <c r="EZ71" s="24"/>
      <c r="FA71" s="23"/>
      <c r="FB71" s="23"/>
      <c r="FC71" s="24"/>
      <c r="FD71" s="23"/>
      <c r="FE71" s="23"/>
      <c r="FF71" s="24"/>
      <c r="FG71" s="23"/>
      <c r="FH71" s="23"/>
      <c r="FI71" s="24"/>
      <c r="FJ71" s="23"/>
      <c r="FK71" s="23"/>
      <c r="FL71" s="24"/>
      <c r="FM71" s="23"/>
      <c r="FN71" s="23"/>
      <c r="FO71" s="24"/>
      <c r="FP71" s="23"/>
      <c r="FQ71" s="23"/>
      <c r="FR71" s="24"/>
      <c r="FS71" s="23"/>
      <c r="FT71" s="23"/>
      <c r="FU71" s="24"/>
      <c r="FV71" s="23"/>
      <c r="FW71" s="23"/>
      <c r="FX71" s="24"/>
      <c r="FY71" s="23"/>
      <c r="FZ71" s="23"/>
      <c r="GA71" s="24"/>
      <c r="GB71" s="23"/>
      <c r="GC71" s="23"/>
      <c r="GD71" s="24"/>
      <c r="GE71" s="23"/>
      <c r="GF71" s="23"/>
      <c r="GG71" s="24"/>
      <c r="GH71" s="23"/>
      <c r="GI71" s="23"/>
      <c r="GJ71" s="24"/>
      <c r="GK71" s="23"/>
      <c r="GL71" s="23"/>
      <c r="GM71" s="24"/>
      <c r="GN71" s="23"/>
      <c r="GO71" s="23"/>
      <c r="GP71" s="24"/>
      <c r="GQ71" s="23"/>
      <c r="GR71" s="23"/>
      <c r="GS71" s="24"/>
      <c r="GT71" s="23"/>
      <c r="GU71" s="23"/>
      <c r="GV71" s="24"/>
      <c r="GW71" s="23"/>
      <c r="GX71" s="23"/>
      <c r="GY71" s="24"/>
      <c r="GZ71" s="23"/>
      <c r="HA71" s="23"/>
      <c r="HB71" s="24"/>
      <c r="HC71" s="23"/>
      <c r="HD71" s="23"/>
      <c r="HE71" s="24"/>
      <c r="HF71" s="23"/>
      <c r="HG71" s="23"/>
      <c r="HH71" s="24"/>
      <c r="HI71" s="23"/>
      <c r="HJ71" s="23"/>
      <c r="HK71" s="24"/>
    </row>
    <row r="72" spans="2:219" ht="28.05" customHeight="1" thickBot="1" x14ac:dyDescent="0.35">
      <c r="B72" s="46" t="s">
        <v>123</v>
      </c>
      <c r="C72" s="9"/>
      <c r="D72" s="39">
        <v>45874</v>
      </c>
      <c r="E72" s="39">
        <f t="shared" si="214"/>
        <v>45879</v>
      </c>
      <c r="F72" s="9"/>
      <c r="G72" s="8" t="s">
        <v>17</v>
      </c>
      <c r="H72" s="40"/>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4"/>
      <c r="DZ72" s="23"/>
      <c r="EA72" s="23"/>
      <c r="EB72" s="24"/>
      <c r="EC72" s="23"/>
      <c r="ED72" s="23"/>
      <c r="EE72" s="24"/>
      <c r="EF72" s="23"/>
      <c r="EG72" s="23"/>
      <c r="EH72" s="24"/>
      <c r="EI72" s="23"/>
      <c r="EJ72" s="23"/>
      <c r="EK72" s="24"/>
      <c r="EL72" s="23"/>
      <c r="EM72" s="23"/>
      <c r="EN72" s="24"/>
      <c r="EO72" s="23"/>
      <c r="EP72" s="23"/>
      <c r="EQ72" s="24"/>
      <c r="ER72" s="23"/>
      <c r="ES72" s="23"/>
      <c r="ET72" s="24"/>
      <c r="EU72" s="23"/>
      <c r="EV72" s="23"/>
      <c r="EW72" s="24"/>
      <c r="EX72" s="23"/>
      <c r="EY72" s="23"/>
      <c r="EZ72" s="24"/>
      <c r="FA72" s="23"/>
      <c r="FB72" s="23"/>
      <c r="FC72" s="24"/>
      <c r="FD72" s="23"/>
      <c r="FE72" s="23"/>
      <c r="FF72" s="24"/>
      <c r="FG72" s="23"/>
      <c r="FH72" s="23"/>
      <c r="FI72" s="24"/>
      <c r="FJ72" s="23"/>
      <c r="FK72" s="23"/>
      <c r="FL72" s="24"/>
      <c r="FM72" s="23"/>
      <c r="FN72" s="23"/>
      <c r="FO72" s="24"/>
      <c r="FP72" s="23"/>
      <c r="FQ72" s="23"/>
      <c r="FR72" s="24"/>
      <c r="FS72" s="23"/>
      <c r="FT72" s="23"/>
      <c r="FU72" s="24"/>
      <c r="FV72" s="23"/>
      <c r="FW72" s="23"/>
      <c r="FX72" s="24"/>
      <c r="FY72" s="23"/>
      <c r="FZ72" s="23"/>
      <c r="GA72" s="24"/>
      <c r="GB72" s="23"/>
      <c r="GC72" s="23"/>
      <c r="GD72" s="24"/>
      <c r="GE72" s="23"/>
      <c r="GF72" s="23"/>
      <c r="GG72" s="24"/>
      <c r="GH72" s="23"/>
      <c r="GI72" s="23"/>
      <c r="GJ72" s="24"/>
      <c r="GK72" s="23"/>
      <c r="GL72" s="23"/>
      <c r="GM72" s="24"/>
      <c r="GN72" s="23"/>
      <c r="GO72" s="23"/>
      <c r="GP72" s="24"/>
      <c r="GQ72" s="23"/>
      <c r="GR72" s="23"/>
      <c r="GS72" s="24"/>
      <c r="GT72" s="23"/>
      <c r="GU72" s="23"/>
      <c r="GV72" s="24"/>
      <c r="GW72" s="23"/>
      <c r="GX72" s="23"/>
      <c r="GY72" s="24"/>
      <c r="GZ72" s="23"/>
      <c r="HA72" s="23"/>
      <c r="HB72" s="24"/>
      <c r="HC72" s="23"/>
      <c r="HD72" s="23"/>
      <c r="HE72" s="24"/>
      <c r="HF72" s="23"/>
      <c r="HG72" s="23"/>
      <c r="HH72" s="24"/>
      <c r="HI72" s="23"/>
      <c r="HJ72" s="23"/>
      <c r="HK72" s="24"/>
    </row>
    <row r="73" spans="2:219" ht="24.9" customHeight="1" thickBot="1" x14ac:dyDescent="0.35">
      <c r="B73" s="46" t="s">
        <v>108</v>
      </c>
      <c r="C73" s="9"/>
      <c r="D73" s="39">
        <v>45880</v>
      </c>
      <c r="E73" s="39">
        <f>D73+6</f>
        <v>45886</v>
      </c>
      <c r="F73" s="9"/>
      <c r="G73" s="8" t="s">
        <v>17</v>
      </c>
      <c r="H73" s="40"/>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4"/>
      <c r="DZ73" s="23"/>
      <c r="EA73" s="23"/>
      <c r="EB73" s="24"/>
      <c r="EC73" s="23"/>
      <c r="ED73" s="23"/>
      <c r="EE73" s="24"/>
      <c r="EF73" s="23"/>
      <c r="EG73" s="23"/>
      <c r="EH73" s="24"/>
      <c r="EI73" s="23"/>
      <c r="EJ73" s="23"/>
      <c r="EK73" s="24"/>
      <c r="EL73" s="23"/>
      <c r="EM73" s="23"/>
      <c r="EN73" s="24"/>
      <c r="EO73" s="23"/>
      <c r="EP73" s="23"/>
      <c r="EQ73" s="24"/>
      <c r="ER73" s="23"/>
      <c r="ES73" s="23"/>
      <c r="ET73" s="24"/>
      <c r="EU73" s="23"/>
      <c r="EV73" s="23"/>
      <c r="EW73" s="24"/>
      <c r="EX73" s="23"/>
      <c r="EY73" s="23"/>
      <c r="EZ73" s="24"/>
      <c r="FA73" s="23"/>
      <c r="FB73" s="23"/>
      <c r="FC73" s="24"/>
      <c r="FD73" s="23"/>
      <c r="FE73" s="23"/>
      <c r="FF73" s="24"/>
      <c r="FG73" s="23"/>
      <c r="FH73" s="23"/>
      <c r="FI73" s="24"/>
      <c r="FJ73" s="23"/>
      <c r="FK73" s="23"/>
      <c r="FL73" s="24"/>
      <c r="FM73" s="23"/>
      <c r="FN73" s="23"/>
      <c r="FO73" s="24"/>
      <c r="FP73" s="23"/>
      <c r="FQ73" s="23"/>
      <c r="FR73" s="24"/>
      <c r="FS73" s="23"/>
      <c r="FT73" s="23"/>
      <c r="FU73" s="24"/>
      <c r="FV73" s="23"/>
      <c r="FW73" s="23"/>
      <c r="FX73" s="24"/>
      <c r="FY73" s="23"/>
      <c r="FZ73" s="23"/>
      <c r="GA73" s="24"/>
      <c r="GB73" s="23"/>
      <c r="GC73" s="23"/>
      <c r="GD73" s="24"/>
      <c r="GE73" s="23"/>
      <c r="GF73" s="23"/>
      <c r="GG73" s="24"/>
      <c r="GH73" s="23"/>
      <c r="GI73" s="23"/>
      <c r="GJ73" s="24"/>
      <c r="GK73" s="23"/>
      <c r="GL73" s="23"/>
      <c r="GM73" s="24"/>
      <c r="GN73" s="23"/>
      <c r="GO73" s="23"/>
      <c r="GP73" s="24"/>
      <c r="GQ73" s="23"/>
      <c r="GR73" s="23"/>
      <c r="GS73" s="24"/>
      <c r="GT73" s="23"/>
      <c r="GU73" s="23"/>
      <c r="GV73" s="24"/>
      <c r="GW73" s="23"/>
      <c r="GX73" s="23"/>
      <c r="GY73" s="24"/>
      <c r="GZ73" s="23"/>
      <c r="HA73" s="23"/>
      <c r="HB73" s="24"/>
      <c r="HC73" s="23"/>
      <c r="HD73" s="23"/>
      <c r="HE73" s="24"/>
      <c r="HF73" s="23"/>
      <c r="HG73" s="23"/>
      <c r="HH73" s="24"/>
      <c r="HI73" s="23"/>
      <c r="HJ73" s="23"/>
      <c r="HK73" s="24"/>
    </row>
    <row r="74" spans="2:219" ht="28.05" customHeight="1" thickBot="1" x14ac:dyDescent="0.35">
      <c r="B74" s="46" t="s">
        <v>109</v>
      </c>
      <c r="C74" s="9"/>
      <c r="D74" s="39">
        <v>45887</v>
      </c>
      <c r="E74" s="39">
        <f t="shared" si="214"/>
        <v>45892</v>
      </c>
      <c r="F74" s="9"/>
      <c r="G74" s="8" t="s">
        <v>17</v>
      </c>
      <c r="H74" s="40"/>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4"/>
      <c r="DZ74" s="23"/>
      <c r="EA74" s="23"/>
      <c r="EB74" s="24"/>
      <c r="EC74" s="23"/>
      <c r="ED74" s="23"/>
      <c r="EE74" s="24"/>
      <c r="EF74" s="23"/>
      <c r="EG74" s="23"/>
      <c r="EH74" s="24"/>
      <c r="EI74" s="23"/>
      <c r="EJ74" s="23"/>
      <c r="EK74" s="24"/>
      <c r="EL74" s="23"/>
      <c r="EM74" s="23"/>
      <c r="EN74" s="24"/>
      <c r="EO74" s="23"/>
      <c r="EP74" s="23"/>
      <c r="EQ74" s="24"/>
      <c r="ER74" s="23"/>
      <c r="ES74" s="23"/>
      <c r="ET74" s="24"/>
      <c r="EU74" s="23"/>
      <c r="EV74" s="23"/>
      <c r="EW74" s="24"/>
      <c r="EX74" s="23"/>
      <c r="EY74" s="23"/>
      <c r="EZ74" s="24"/>
      <c r="FA74" s="23"/>
      <c r="FB74" s="23"/>
      <c r="FC74" s="24"/>
      <c r="FD74" s="23"/>
      <c r="FE74" s="23"/>
      <c r="FF74" s="24"/>
      <c r="FG74" s="23"/>
      <c r="FH74" s="23"/>
      <c r="FI74" s="24"/>
      <c r="FJ74" s="23"/>
      <c r="FK74" s="23"/>
      <c r="FL74" s="24"/>
      <c r="FM74" s="23"/>
      <c r="FN74" s="23"/>
      <c r="FO74" s="24"/>
      <c r="FP74" s="23"/>
      <c r="FQ74" s="23"/>
      <c r="FR74" s="24"/>
      <c r="FS74" s="23"/>
      <c r="FT74" s="23"/>
      <c r="FU74" s="24"/>
      <c r="FV74" s="23"/>
      <c r="FW74" s="23"/>
      <c r="FX74" s="24"/>
      <c r="FY74" s="23"/>
      <c r="FZ74" s="23"/>
      <c r="GA74" s="24"/>
      <c r="GB74" s="23"/>
      <c r="GC74" s="23"/>
      <c r="GD74" s="24"/>
      <c r="GE74" s="23"/>
      <c r="GF74" s="23"/>
      <c r="GG74" s="24"/>
      <c r="GH74" s="23"/>
      <c r="GI74" s="23"/>
      <c r="GJ74" s="24"/>
      <c r="GK74" s="23"/>
      <c r="GL74" s="23"/>
      <c r="GM74" s="24"/>
      <c r="GN74" s="23"/>
      <c r="GO74" s="23"/>
      <c r="GP74" s="24"/>
      <c r="GQ74" s="23"/>
      <c r="GR74" s="23"/>
      <c r="GS74" s="24"/>
      <c r="GT74" s="23"/>
      <c r="GU74" s="23"/>
      <c r="GV74" s="24"/>
      <c r="GW74" s="23"/>
      <c r="GX74" s="23"/>
      <c r="GY74" s="24"/>
      <c r="GZ74" s="23"/>
      <c r="HA74" s="23"/>
      <c r="HB74" s="24"/>
      <c r="HC74" s="23"/>
      <c r="HD74" s="23"/>
      <c r="HE74" s="24"/>
      <c r="HF74" s="23"/>
      <c r="HG74" s="23"/>
      <c r="HH74" s="24"/>
      <c r="HI74" s="23"/>
      <c r="HJ74" s="23"/>
      <c r="HK74" s="24"/>
    </row>
    <row r="75" spans="2:219" ht="35.549999999999997" customHeight="1" thickBot="1" x14ac:dyDescent="0.35">
      <c r="B75" s="46" t="s">
        <v>110</v>
      </c>
      <c r="C75" s="9"/>
      <c r="D75" s="39">
        <v>45893</v>
      </c>
      <c r="E75" s="39">
        <f>D75+7</f>
        <v>45900</v>
      </c>
      <c r="F75" s="9"/>
      <c r="G75" s="8" t="s">
        <v>17</v>
      </c>
      <c r="H75" s="40"/>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4"/>
      <c r="DZ75" s="23"/>
      <c r="EA75" s="23"/>
      <c r="EB75" s="24"/>
      <c r="EC75" s="23"/>
      <c r="ED75" s="23"/>
      <c r="EE75" s="24"/>
      <c r="EF75" s="23"/>
      <c r="EG75" s="23"/>
      <c r="EH75" s="24"/>
      <c r="EI75" s="23"/>
      <c r="EJ75" s="23"/>
      <c r="EK75" s="24"/>
      <c r="EL75" s="23"/>
      <c r="EM75" s="23"/>
      <c r="EN75" s="24"/>
      <c r="EO75" s="23"/>
      <c r="EP75" s="23"/>
      <c r="EQ75" s="24"/>
      <c r="ER75" s="23"/>
      <c r="ES75" s="23"/>
      <c r="ET75" s="24"/>
      <c r="EU75" s="23"/>
      <c r="EV75" s="23"/>
      <c r="EW75" s="24"/>
      <c r="EX75" s="23"/>
      <c r="EY75" s="23"/>
      <c r="EZ75" s="24"/>
      <c r="FA75" s="23"/>
      <c r="FB75" s="23"/>
      <c r="FC75" s="24"/>
      <c r="FD75" s="23"/>
      <c r="FE75" s="23"/>
      <c r="FF75" s="24"/>
      <c r="FG75" s="23"/>
      <c r="FH75" s="23"/>
      <c r="FI75" s="24"/>
      <c r="FJ75" s="23"/>
      <c r="FK75" s="23"/>
      <c r="FL75" s="24"/>
      <c r="FM75" s="23"/>
      <c r="FN75" s="23"/>
      <c r="FO75" s="24"/>
      <c r="FP75" s="23"/>
      <c r="FQ75" s="23"/>
      <c r="FR75" s="24"/>
      <c r="FS75" s="23"/>
      <c r="FT75" s="23"/>
      <c r="FU75" s="24"/>
      <c r="FV75" s="23"/>
      <c r="FW75" s="23"/>
      <c r="FX75" s="24"/>
      <c r="FY75" s="23"/>
      <c r="FZ75" s="23"/>
      <c r="GA75" s="24"/>
      <c r="GB75" s="23"/>
      <c r="GC75" s="23"/>
      <c r="GD75" s="24"/>
      <c r="GE75" s="23"/>
      <c r="GF75" s="23"/>
      <c r="GG75" s="24"/>
      <c r="GH75" s="23"/>
      <c r="GI75" s="23"/>
      <c r="GJ75" s="24"/>
      <c r="GK75" s="23"/>
      <c r="GL75" s="23"/>
      <c r="GM75" s="24"/>
      <c r="GN75" s="23"/>
      <c r="GO75" s="23"/>
      <c r="GP75" s="24"/>
      <c r="GQ75" s="23"/>
      <c r="GR75" s="23"/>
      <c r="GS75" s="24"/>
      <c r="GT75" s="23"/>
      <c r="GU75" s="23"/>
      <c r="GV75" s="24"/>
      <c r="GW75" s="23"/>
      <c r="GX75" s="23"/>
      <c r="GY75" s="24"/>
      <c r="GZ75" s="23"/>
      <c r="HA75" s="23"/>
      <c r="HB75" s="24"/>
      <c r="HC75" s="23"/>
      <c r="HD75" s="23"/>
      <c r="HE75" s="24"/>
      <c r="HF75" s="23"/>
      <c r="HG75" s="23"/>
      <c r="HH75" s="24"/>
      <c r="HI75" s="23"/>
      <c r="HJ75" s="23"/>
      <c r="HK75" s="24"/>
    </row>
    <row r="76" spans="2:219" ht="35.549999999999997" customHeight="1" thickBot="1" x14ac:dyDescent="0.35">
      <c r="B76" s="46" t="s">
        <v>111</v>
      </c>
      <c r="C76" s="9"/>
      <c r="D76" s="39">
        <v>45893</v>
      </c>
      <c r="E76" s="39">
        <f>D76+7</f>
        <v>45900</v>
      </c>
      <c r="F76" s="9"/>
      <c r="G76" s="8" t="s">
        <v>17</v>
      </c>
      <c r="H76" s="40"/>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4"/>
      <c r="DZ76" s="23"/>
      <c r="EA76" s="23"/>
      <c r="EB76" s="24"/>
      <c r="EC76" s="23"/>
      <c r="ED76" s="23"/>
      <c r="EE76" s="24"/>
      <c r="EF76" s="23"/>
      <c r="EG76" s="23"/>
      <c r="EH76" s="24"/>
      <c r="EI76" s="23"/>
      <c r="EJ76" s="23"/>
      <c r="EK76" s="24"/>
      <c r="EL76" s="23"/>
      <c r="EM76" s="23"/>
      <c r="EN76" s="24"/>
      <c r="EO76" s="23"/>
      <c r="EP76" s="23"/>
      <c r="EQ76" s="24"/>
      <c r="ER76" s="23"/>
      <c r="ES76" s="23"/>
      <c r="ET76" s="24"/>
      <c r="EU76" s="23"/>
      <c r="EV76" s="23"/>
      <c r="EW76" s="24"/>
      <c r="EX76" s="23"/>
      <c r="EY76" s="23"/>
      <c r="EZ76" s="24"/>
      <c r="FA76" s="23"/>
      <c r="FB76" s="23"/>
      <c r="FC76" s="24"/>
      <c r="FD76" s="23"/>
      <c r="FE76" s="23"/>
      <c r="FF76" s="24"/>
      <c r="FG76" s="23"/>
      <c r="FH76" s="23"/>
      <c r="FI76" s="24"/>
      <c r="FJ76" s="23"/>
      <c r="FK76" s="23"/>
      <c r="FL76" s="24"/>
      <c r="FM76" s="23"/>
      <c r="FN76" s="23"/>
      <c r="FO76" s="24"/>
      <c r="FP76" s="23"/>
      <c r="FQ76" s="23"/>
      <c r="FR76" s="24"/>
      <c r="FS76" s="23"/>
      <c r="FT76" s="23"/>
      <c r="FU76" s="24"/>
      <c r="FV76" s="23"/>
      <c r="FW76" s="23"/>
      <c r="FX76" s="24"/>
      <c r="FY76" s="23"/>
      <c r="FZ76" s="23"/>
      <c r="GA76" s="24"/>
      <c r="GB76" s="23"/>
      <c r="GC76" s="23"/>
      <c r="GD76" s="24"/>
      <c r="GE76" s="23"/>
      <c r="GF76" s="23"/>
      <c r="GG76" s="24"/>
      <c r="GH76" s="23"/>
      <c r="GI76" s="23"/>
      <c r="GJ76" s="24"/>
      <c r="GK76" s="23"/>
      <c r="GL76" s="23"/>
      <c r="GM76" s="24"/>
      <c r="GN76" s="23"/>
      <c r="GO76" s="23"/>
      <c r="GP76" s="24"/>
      <c r="GQ76" s="23"/>
      <c r="GR76" s="23"/>
      <c r="GS76" s="24"/>
      <c r="GT76" s="23"/>
      <c r="GU76" s="23"/>
      <c r="GV76" s="24"/>
      <c r="GW76" s="23"/>
      <c r="GX76" s="23"/>
      <c r="GY76" s="24"/>
      <c r="GZ76" s="23"/>
      <c r="HA76" s="23"/>
      <c r="HB76" s="24"/>
      <c r="HC76" s="23"/>
      <c r="HD76" s="23"/>
      <c r="HE76" s="24"/>
      <c r="HF76" s="23"/>
      <c r="HG76" s="23"/>
      <c r="HH76" s="24"/>
      <c r="HI76" s="23"/>
      <c r="HJ76" s="23"/>
      <c r="HK76" s="24"/>
    </row>
    <row r="77" spans="2:219" ht="35.549999999999997" customHeight="1" thickBot="1" x14ac:dyDescent="0.35">
      <c r="B77" s="46" t="s">
        <v>112</v>
      </c>
      <c r="C77" s="9"/>
      <c r="D77" s="39">
        <v>45902</v>
      </c>
      <c r="E77" s="39">
        <f t="shared" si="214"/>
        <v>45907</v>
      </c>
      <c r="F77" s="9"/>
      <c r="G77" s="8" t="s">
        <v>17</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4"/>
      <c r="DZ77" s="23"/>
      <c r="EA77" s="23"/>
      <c r="EB77" s="24"/>
      <c r="EC77" s="23"/>
      <c r="ED77" s="23"/>
      <c r="EE77" s="24"/>
      <c r="EF77" s="23"/>
      <c r="EG77" s="23"/>
      <c r="EH77" s="24"/>
      <c r="EI77" s="23"/>
      <c r="EJ77" s="23"/>
      <c r="EK77" s="24"/>
      <c r="EL77" s="23"/>
      <c r="EM77" s="23"/>
      <c r="EN77" s="24"/>
      <c r="EO77" s="23"/>
      <c r="EP77" s="23"/>
      <c r="EQ77" s="24"/>
      <c r="ER77" s="23"/>
      <c r="ES77" s="23"/>
      <c r="ET77" s="24"/>
      <c r="EU77" s="23"/>
      <c r="EV77" s="23"/>
      <c r="EW77" s="24"/>
      <c r="EX77" s="23"/>
      <c r="EY77" s="23"/>
      <c r="EZ77" s="24"/>
      <c r="FA77" s="23"/>
      <c r="FB77" s="23"/>
      <c r="FC77" s="24"/>
      <c r="FD77" s="23"/>
      <c r="FE77" s="23"/>
      <c r="FF77" s="24"/>
      <c r="FG77" s="23"/>
      <c r="FH77" s="23"/>
      <c r="FI77" s="24"/>
      <c r="FJ77" s="23"/>
      <c r="FK77" s="23"/>
      <c r="FL77" s="24"/>
      <c r="FM77" s="23"/>
      <c r="FN77" s="23"/>
      <c r="FO77" s="24"/>
      <c r="FP77" s="23"/>
      <c r="FQ77" s="23"/>
      <c r="FR77" s="24"/>
      <c r="FS77" s="23"/>
      <c r="FT77" s="23"/>
      <c r="FU77" s="24"/>
      <c r="FV77" s="23"/>
      <c r="FW77" s="23"/>
      <c r="FX77" s="24"/>
      <c r="FY77" s="23"/>
      <c r="FZ77" s="23"/>
      <c r="GA77" s="24"/>
      <c r="GB77" s="23"/>
      <c r="GC77" s="23"/>
      <c r="GD77" s="24"/>
      <c r="GE77" s="23"/>
      <c r="GF77" s="23"/>
      <c r="GG77" s="24"/>
      <c r="GH77" s="23"/>
      <c r="GI77" s="23"/>
      <c r="GJ77" s="24"/>
      <c r="GK77" s="23"/>
      <c r="GL77" s="23"/>
      <c r="GM77" s="24"/>
      <c r="GN77" s="23"/>
      <c r="GO77" s="23"/>
      <c r="GP77" s="24"/>
      <c r="GQ77" s="23"/>
      <c r="GR77" s="23"/>
      <c r="GS77" s="24"/>
      <c r="GT77" s="23"/>
      <c r="GU77" s="23"/>
      <c r="GV77" s="24"/>
      <c r="GW77" s="23"/>
      <c r="GX77" s="23"/>
      <c r="GY77" s="24"/>
      <c r="GZ77" s="23"/>
      <c r="HA77" s="23"/>
      <c r="HB77" s="24"/>
      <c r="HC77" s="23"/>
      <c r="HD77" s="23"/>
      <c r="HE77" s="24"/>
      <c r="HF77" s="23"/>
      <c r="HG77" s="23"/>
      <c r="HH77" s="24"/>
      <c r="HI77" s="23"/>
      <c r="HJ77" s="23"/>
      <c r="HK77" s="24"/>
    </row>
    <row r="78" spans="2:219" ht="35.549999999999997" customHeight="1" thickBot="1" x14ac:dyDescent="0.35">
      <c r="B78" s="46" t="s">
        <v>124</v>
      </c>
      <c r="C78" s="9"/>
      <c r="D78" s="39">
        <v>45903</v>
      </c>
      <c r="E78" s="39">
        <f>D78+9</f>
        <v>45912</v>
      </c>
      <c r="F78" s="9"/>
      <c r="G78" s="8" t="s">
        <v>17</v>
      </c>
      <c r="H78" s="40"/>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4"/>
      <c r="DZ78" s="23"/>
      <c r="EA78" s="23"/>
      <c r="EB78" s="24"/>
      <c r="EC78" s="23"/>
      <c r="ED78" s="23"/>
      <c r="EE78" s="24"/>
      <c r="EF78" s="23"/>
      <c r="EG78" s="23"/>
      <c r="EH78" s="24"/>
      <c r="EI78" s="23"/>
      <c r="EJ78" s="23"/>
      <c r="EK78" s="24"/>
      <c r="EL78" s="23"/>
      <c r="EM78" s="23"/>
      <c r="EN78" s="24"/>
      <c r="EO78" s="23"/>
      <c r="EP78" s="23"/>
      <c r="EQ78" s="24"/>
      <c r="ER78" s="23"/>
      <c r="ES78" s="23"/>
      <c r="ET78" s="24"/>
      <c r="EU78" s="23"/>
      <c r="EV78" s="23"/>
      <c r="EW78" s="24"/>
      <c r="EX78" s="23"/>
      <c r="EY78" s="23"/>
      <c r="EZ78" s="24"/>
      <c r="FA78" s="23"/>
      <c r="FB78" s="23"/>
      <c r="FC78" s="24"/>
      <c r="FD78" s="23"/>
      <c r="FE78" s="23"/>
      <c r="FF78" s="24"/>
      <c r="FG78" s="23"/>
      <c r="FH78" s="23"/>
      <c r="FI78" s="24"/>
      <c r="FJ78" s="23"/>
      <c r="FK78" s="23"/>
      <c r="FL78" s="24"/>
      <c r="FM78" s="23"/>
      <c r="FN78" s="23"/>
      <c r="FO78" s="24"/>
      <c r="FP78" s="23"/>
      <c r="FQ78" s="23"/>
      <c r="FR78" s="24"/>
      <c r="FS78" s="23"/>
      <c r="FT78" s="23"/>
      <c r="FU78" s="24"/>
      <c r="FV78" s="23"/>
      <c r="FW78" s="23"/>
      <c r="FX78" s="24"/>
      <c r="FY78" s="23"/>
      <c r="FZ78" s="23"/>
      <c r="GA78" s="24"/>
      <c r="GB78" s="23"/>
      <c r="GC78" s="23"/>
      <c r="GD78" s="24"/>
      <c r="GE78" s="23"/>
      <c r="GF78" s="23"/>
      <c r="GG78" s="24"/>
      <c r="GH78" s="23"/>
      <c r="GI78" s="23"/>
      <c r="GJ78" s="24"/>
      <c r="GK78" s="23"/>
      <c r="GL78" s="23"/>
      <c r="GM78" s="24"/>
      <c r="GN78" s="23"/>
      <c r="GO78" s="23"/>
      <c r="GP78" s="24"/>
      <c r="GQ78" s="23"/>
      <c r="GR78" s="23"/>
      <c r="GS78" s="24"/>
      <c r="GT78" s="23"/>
      <c r="GU78" s="23"/>
      <c r="GV78" s="24"/>
      <c r="GW78" s="23"/>
      <c r="GX78" s="23"/>
      <c r="GY78" s="24"/>
      <c r="GZ78" s="23"/>
      <c r="HA78" s="23"/>
      <c r="HB78" s="24"/>
      <c r="HC78" s="23"/>
      <c r="HD78" s="23"/>
      <c r="HE78" s="24"/>
      <c r="HF78" s="23"/>
      <c r="HG78" s="23"/>
      <c r="HH78" s="24"/>
      <c r="HI78" s="23"/>
      <c r="HJ78" s="23"/>
      <c r="HK78" s="24"/>
    </row>
    <row r="79" spans="2:219" ht="17.399999999999999" thickBot="1" x14ac:dyDescent="0.35">
      <c r="B79" s="46" t="s">
        <v>113</v>
      </c>
      <c r="C79" s="9"/>
      <c r="D79" s="39">
        <v>45913</v>
      </c>
      <c r="E79" s="39">
        <f>D79+17</f>
        <v>45930</v>
      </c>
      <c r="F79" s="9">
        <f t="shared" si="201"/>
        <v>17</v>
      </c>
      <c r="G79" s="8" t="s">
        <v>17</v>
      </c>
      <c r="H79" s="40"/>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4"/>
      <c r="DZ79" s="23"/>
      <c r="EA79" s="23"/>
      <c r="EB79" s="24"/>
      <c r="EC79" s="23"/>
      <c r="ED79" s="23"/>
      <c r="EE79" s="24"/>
      <c r="EF79" s="23"/>
      <c r="EG79" s="23"/>
      <c r="EH79" s="24"/>
      <c r="EI79" s="23"/>
      <c r="EJ79" s="23"/>
      <c r="EK79" s="24"/>
      <c r="EL79" s="23"/>
      <c r="EM79" s="23"/>
      <c r="EN79" s="24"/>
      <c r="EO79" s="23"/>
      <c r="EP79" s="23"/>
      <c r="EQ79" s="24"/>
      <c r="ER79" s="23"/>
      <c r="ES79" s="23"/>
      <c r="ET79" s="24"/>
      <c r="EU79" s="23"/>
      <c r="EV79" s="23"/>
      <c r="EW79" s="24"/>
      <c r="EX79" s="23"/>
      <c r="EY79" s="23"/>
      <c r="EZ79" s="24"/>
      <c r="FA79" s="23"/>
      <c r="FB79" s="23"/>
      <c r="FC79" s="24"/>
      <c r="FD79" s="23"/>
      <c r="FE79" s="23"/>
      <c r="FF79" s="24"/>
      <c r="FG79" s="23"/>
      <c r="FH79" s="23"/>
      <c r="FI79" s="24"/>
      <c r="FJ79" s="23"/>
      <c r="FK79" s="23"/>
      <c r="FL79" s="24"/>
      <c r="FM79" s="23"/>
      <c r="FN79" s="23"/>
      <c r="FO79" s="24"/>
      <c r="FP79" s="23"/>
      <c r="FQ79" s="23"/>
      <c r="FR79" s="24"/>
      <c r="FS79" s="23"/>
      <c r="FT79" s="23"/>
      <c r="FU79" s="24"/>
      <c r="FV79" s="23"/>
      <c r="FW79" s="23"/>
      <c r="FX79" s="24"/>
      <c r="FY79" s="23"/>
      <c r="FZ79" s="23"/>
      <c r="GA79" s="24"/>
      <c r="GB79" s="23"/>
      <c r="GC79" s="23"/>
      <c r="GD79" s="24"/>
      <c r="GE79" s="23"/>
      <c r="GF79" s="23"/>
      <c r="GG79" s="24"/>
      <c r="GH79" s="23"/>
      <c r="GI79" s="23"/>
      <c r="GJ79" s="24"/>
      <c r="GK79" s="23"/>
      <c r="GL79" s="23"/>
      <c r="GM79" s="24"/>
      <c r="GN79" s="23"/>
      <c r="GO79" s="23"/>
      <c r="GP79" s="24"/>
      <c r="GQ79" s="23"/>
      <c r="GR79" s="23"/>
      <c r="GS79" s="24"/>
      <c r="GT79" s="23"/>
      <c r="GU79" s="23"/>
      <c r="GV79" s="24"/>
      <c r="GW79" s="23"/>
      <c r="GX79" s="23"/>
      <c r="GY79" s="24"/>
      <c r="GZ79" s="23"/>
      <c r="HA79" s="23"/>
      <c r="HB79" s="24"/>
      <c r="HC79" s="23"/>
      <c r="HD79" s="23"/>
      <c r="HE79" s="24"/>
      <c r="HF79" s="23"/>
      <c r="HG79" s="23"/>
      <c r="HH79" s="24"/>
      <c r="HI79" s="23"/>
      <c r="HJ79" s="23"/>
      <c r="HK79" s="24"/>
    </row>
    <row r="80" spans="2:219" ht="34.200000000000003" thickBot="1" x14ac:dyDescent="0.35">
      <c r="B80" s="46" t="s">
        <v>77</v>
      </c>
      <c r="C80" s="9"/>
      <c r="D80" s="39">
        <v>45913</v>
      </c>
      <c r="E80" s="39">
        <f>D80+17</f>
        <v>45930</v>
      </c>
      <c r="F80" s="9">
        <f t="shared" si="201"/>
        <v>17</v>
      </c>
      <c r="G80" s="8" t="s">
        <v>17</v>
      </c>
      <c r="H80" s="40"/>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4"/>
      <c r="DZ80" s="23"/>
      <c r="EA80" s="23"/>
      <c r="EB80" s="24"/>
      <c r="EC80" s="23"/>
      <c r="ED80" s="23"/>
      <c r="EE80" s="24"/>
      <c r="EF80" s="23"/>
      <c r="EG80" s="23"/>
      <c r="EH80" s="24"/>
      <c r="EI80" s="23"/>
      <c r="EJ80" s="23"/>
      <c r="EK80" s="24"/>
      <c r="EL80" s="23"/>
      <c r="EM80" s="23"/>
      <c r="EN80" s="24"/>
      <c r="EO80" s="23"/>
      <c r="EP80" s="23"/>
      <c r="EQ80" s="24"/>
      <c r="ER80" s="23"/>
      <c r="ES80" s="23"/>
      <c r="ET80" s="24"/>
      <c r="EU80" s="23"/>
      <c r="EV80" s="23"/>
      <c r="EW80" s="24"/>
      <c r="EX80" s="23"/>
      <c r="EY80" s="23"/>
      <c r="EZ80" s="24"/>
      <c r="FA80" s="23"/>
      <c r="FB80" s="23"/>
      <c r="FC80" s="24"/>
      <c r="FD80" s="23"/>
      <c r="FE80" s="23"/>
      <c r="FF80" s="24"/>
      <c r="FG80" s="23"/>
      <c r="FH80" s="23"/>
      <c r="FI80" s="24"/>
      <c r="FJ80" s="23"/>
      <c r="FK80" s="23"/>
      <c r="FL80" s="24"/>
      <c r="FM80" s="23"/>
      <c r="FN80" s="23"/>
      <c r="FO80" s="24"/>
      <c r="FP80" s="23"/>
      <c r="FQ80" s="23"/>
      <c r="FR80" s="24"/>
      <c r="FS80" s="23"/>
      <c r="FT80" s="23"/>
      <c r="FU80" s="24"/>
      <c r="FV80" s="23"/>
      <c r="FW80" s="23"/>
      <c r="FX80" s="24"/>
      <c r="FY80" s="23"/>
      <c r="FZ80" s="23"/>
      <c r="GA80" s="24"/>
      <c r="GB80" s="23"/>
      <c r="GC80" s="23"/>
      <c r="GD80" s="24"/>
      <c r="GE80" s="23"/>
      <c r="GF80" s="23"/>
      <c r="GG80" s="24"/>
      <c r="GH80" s="23"/>
      <c r="GI80" s="23"/>
      <c r="GJ80" s="24"/>
      <c r="GK80" s="23"/>
      <c r="GL80" s="23"/>
      <c r="GM80" s="24"/>
      <c r="GN80" s="23"/>
      <c r="GO80" s="23"/>
      <c r="GP80" s="24"/>
      <c r="GQ80" s="23"/>
      <c r="GR80" s="23"/>
      <c r="GS80" s="24"/>
      <c r="GT80" s="23"/>
      <c r="GU80" s="23"/>
      <c r="GV80" s="24"/>
      <c r="GW80" s="23"/>
      <c r="GX80" s="23"/>
      <c r="GY80" s="24"/>
      <c r="GZ80" s="23"/>
      <c r="HA80" s="23"/>
      <c r="HB80" s="24"/>
      <c r="HC80" s="23"/>
      <c r="HD80" s="23"/>
      <c r="HE80" s="24"/>
      <c r="HF80" s="23"/>
      <c r="HG80" s="23"/>
      <c r="HH80" s="24"/>
      <c r="HI80" s="23"/>
      <c r="HJ80" s="23"/>
      <c r="HK80" s="24"/>
    </row>
    <row r="81" spans="2:219" ht="17.399999999999999" thickBot="1" x14ac:dyDescent="0.35">
      <c r="B81" s="46" t="s">
        <v>114</v>
      </c>
      <c r="C81" s="9"/>
      <c r="D81" s="39">
        <v>45931</v>
      </c>
      <c r="E81" s="39">
        <f>D81+2</f>
        <v>45933</v>
      </c>
      <c r="F81" s="9">
        <f t="shared" si="201"/>
        <v>2</v>
      </c>
      <c r="G81" s="8" t="s">
        <v>17</v>
      </c>
      <c r="H81" s="40"/>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4"/>
      <c r="DZ81" s="23"/>
      <c r="EA81" s="23"/>
      <c r="EB81" s="24"/>
      <c r="EC81" s="23"/>
      <c r="ED81" s="23"/>
      <c r="EE81" s="24"/>
      <c r="EF81" s="23"/>
      <c r="EG81" s="23"/>
      <c r="EH81" s="24"/>
      <c r="EI81" s="23"/>
      <c r="EJ81" s="23"/>
      <c r="EK81" s="24"/>
      <c r="EL81" s="23"/>
      <c r="EM81" s="23"/>
      <c r="EN81" s="24"/>
      <c r="EO81" s="23"/>
      <c r="EP81" s="23"/>
      <c r="EQ81" s="24"/>
      <c r="ER81" s="23"/>
      <c r="ES81" s="23"/>
      <c r="ET81" s="24"/>
      <c r="EU81" s="23"/>
      <c r="EV81" s="23"/>
      <c r="EW81" s="24"/>
      <c r="EX81" s="23"/>
      <c r="EY81" s="23"/>
      <c r="EZ81" s="24"/>
      <c r="FA81" s="23"/>
      <c r="FB81" s="23"/>
      <c r="FC81" s="24"/>
      <c r="FD81" s="23"/>
      <c r="FE81" s="23"/>
      <c r="FF81" s="24"/>
      <c r="FG81" s="23"/>
      <c r="FH81" s="23"/>
      <c r="FI81" s="24"/>
      <c r="FJ81" s="23"/>
      <c r="FK81" s="23"/>
      <c r="FL81" s="24"/>
      <c r="FM81" s="23"/>
      <c r="FN81" s="23"/>
      <c r="FO81" s="24"/>
      <c r="FP81" s="23"/>
      <c r="FQ81" s="23"/>
      <c r="FR81" s="24"/>
      <c r="FS81" s="23"/>
      <c r="FT81" s="23"/>
      <c r="FU81" s="24"/>
      <c r="FV81" s="23"/>
      <c r="FW81" s="23"/>
      <c r="FX81" s="24"/>
      <c r="FY81" s="23"/>
      <c r="FZ81" s="23"/>
      <c r="GA81" s="24"/>
      <c r="GB81" s="23"/>
      <c r="GC81" s="23"/>
      <c r="GD81" s="24"/>
      <c r="GE81" s="23"/>
      <c r="GF81" s="23"/>
      <c r="GG81" s="24"/>
      <c r="GH81" s="23"/>
      <c r="GI81" s="23"/>
      <c r="GJ81" s="24"/>
      <c r="GK81" s="23"/>
      <c r="GL81" s="23"/>
      <c r="GM81" s="24"/>
      <c r="GN81" s="23"/>
      <c r="GO81" s="23"/>
      <c r="GP81" s="24"/>
      <c r="GQ81" s="23"/>
      <c r="GR81" s="23"/>
      <c r="GS81" s="24"/>
      <c r="GT81" s="23"/>
      <c r="GU81" s="23"/>
      <c r="GV81" s="24"/>
      <c r="GW81" s="23"/>
      <c r="GX81" s="23"/>
      <c r="GY81" s="24"/>
      <c r="GZ81" s="23"/>
      <c r="HA81" s="23"/>
      <c r="HB81" s="24"/>
      <c r="HC81" s="23"/>
      <c r="HD81" s="23"/>
      <c r="HE81" s="24"/>
      <c r="HF81" s="23"/>
      <c r="HG81" s="23"/>
      <c r="HH81" s="24"/>
      <c r="HI81" s="23"/>
      <c r="HJ81" s="23"/>
      <c r="HK81" s="24"/>
    </row>
    <row r="82" spans="2:219" ht="17.399999999999999" thickBot="1" x14ac:dyDescent="0.35">
      <c r="B82" s="46" t="s">
        <v>88</v>
      </c>
      <c r="C82" s="9"/>
      <c r="D82" s="39">
        <v>45913</v>
      </c>
      <c r="E82" s="39">
        <f>D82+17</f>
        <v>45930</v>
      </c>
      <c r="F82" s="9">
        <f t="shared" si="201"/>
        <v>17</v>
      </c>
      <c r="G82" s="8" t="s">
        <v>17</v>
      </c>
      <c r="H82" s="40"/>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4"/>
      <c r="DZ82" s="23"/>
      <c r="EA82" s="23"/>
      <c r="EB82" s="24"/>
      <c r="EC82" s="23"/>
      <c r="ED82" s="23"/>
      <c r="EE82" s="24"/>
      <c r="EF82" s="23"/>
      <c r="EG82" s="23"/>
      <c r="EH82" s="24"/>
      <c r="EI82" s="23"/>
      <c r="EJ82" s="23"/>
      <c r="EK82" s="24"/>
      <c r="EL82" s="23"/>
      <c r="EM82" s="23"/>
      <c r="EN82" s="24"/>
      <c r="EO82" s="23"/>
      <c r="EP82" s="23"/>
      <c r="EQ82" s="24"/>
      <c r="ER82" s="23"/>
      <c r="ES82" s="23"/>
      <c r="ET82" s="24"/>
      <c r="EU82" s="23"/>
      <c r="EV82" s="23"/>
      <c r="EW82" s="24"/>
      <c r="EX82" s="23"/>
      <c r="EY82" s="23"/>
      <c r="EZ82" s="24"/>
      <c r="FA82" s="23"/>
      <c r="FB82" s="23"/>
      <c r="FC82" s="24"/>
      <c r="FD82" s="23"/>
      <c r="FE82" s="23"/>
      <c r="FF82" s="24"/>
      <c r="FG82" s="23"/>
      <c r="FH82" s="23"/>
      <c r="FI82" s="24"/>
      <c r="FJ82" s="23"/>
      <c r="FK82" s="23"/>
      <c r="FL82" s="24"/>
      <c r="FM82" s="23"/>
      <c r="FN82" s="23"/>
      <c r="FO82" s="24"/>
      <c r="FP82" s="23"/>
      <c r="FQ82" s="23"/>
      <c r="FR82" s="24"/>
      <c r="FS82" s="23"/>
      <c r="FT82" s="23"/>
      <c r="FU82" s="24"/>
      <c r="FV82" s="23"/>
      <c r="FW82" s="23"/>
      <c r="FX82" s="24"/>
      <c r="FY82" s="23"/>
      <c r="FZ82" s="23"/>
      <c r="GA82" s="24"/>
      <c r="GB82" s="23"/>
      <c r="GC82" s="23"/>
      <c r="GD82" s="24"/>
      <c r="GE82" s="23"/>
      <c r="GF82" s="23"/>
      <c r="GG82" s="24"/>
      <c r="GH82" s="23"/>
      <c r="GI82" s="23"/>
      <c r="GJ82" s="24"/>
      <c r="GK82" s="23"/>
      <c r="GL82" s="23"/>
      <c r="GM82" s="24"/>
      <c r="GN82" s="23"/>
      <c r="GO82" s="23"/>
      <c r="GP82" s="24"/>
      <c r="GQ82" s="23"/>
      <c r="GR82" s="23"/>
      <c r="GS82" s="24"/>
      <c r="GT82" s="23"/>
      <c r="GU82" s="23"/>
      <c r="GV82" s="24"/>
      <c r="GW82" s="23"/>
      <c r="GX82" s="23"/>
      <c r="GY82" s="24"/>
      <c r="GZ82" s="23"/>
      <c r="HA82" s="23"/>
      <c r="HB82" s="24"/>
      <c r="HC82" s="23"/>
      <c r="HD82" s="23"/>
      <c r="HE82" s="24"/>
      <c r="HF82" s="23"/>
      <c r="HG82" s="23"/>
      <c r="HH82" s="24"/>
      <c r="HI82" s="23"/>
      <c r="HJ82" s="23"/>
      <c r="HK82" s="24"/>
    </row>
    <row r="83" spans="2:219" ht="17.399999999999999" thickBot="1" x14ac:dyDescent="0.35">
      <c r="B83" s="46" t="s">
        <v>125</v>
      </c>
      <c r="C83" s="9"/>
      <c r="D83" s="39">
        <v>45913</v>
      </c>
      <c r="E83" s="39">
        <f>D83+17</f>
        <v>45930</v>
      </c>
      <c r="F83" s="9">
        <f t="shared" si="201"/>
        <v>17</v>
      </c>
      <c r="G83" s="8" t="s">
        <v>17</v>
      </c>
      <c r="H83" s="40"/>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4"/>
      <c r="DZ83" s="23"/>
      <c r="EA83" s="23"/>
      <c r="EB83" s="24"/>
      <c r="EC83" s="23"/>
      <c r="ED83" s="23"/>
      <c r="EE83" s="24"/>
      <c r="EF83" s="23"/>
      <c r="EG83" s="23"/>
      <c r="EH83" s="24"/>
      <c r="EI83" s="23"/>
      <c r="EJ83" s="23"/>
      <c r="EK83" s="24"/>
      <c r="EL83" s="23"/>
      <c r="EM83" s="23"/>
      <c r="EN83" s="24"/>
      <c r="EO83" s="23"/>
      <c r="EP83" s="23"/>
      <c r="EQ83" s="24"/>
      <c r="ER83" s="23"/>
      <c r="ES83" s="23"/>
      <c r="ET83" s="24"/>
      <c r="EU83" s="23"/>
      <c r="EV83" s="23"/>
      <c r="EW83" s="24"/>
      <c r="EX83" s="23"/>
      <c r="EY83" s="23"/>
      <c r="EZ83" s="24"/>
      <c r="FA83" s="23"/>
      <c r="FB83" s="23"/>
      <c r="FC83" s="24"/>
      <c r="FD83" s="23"/>
      <c r="FE83" s="23"/>
      <c r="FF83" s="24"/>
      <c r="FG83" s="23"/>
      <c r="FH83" s="23"/>
      <c r="FI83" s="24"/>
      <c r="FJ83" s="23"/>
      <c r="FK83" s="23"/>
      <c r="FL83" s="24"/>
      <c r="FM83" s="23"/>
      <c r="FN83" s="23"/>
      <c r="FO83" s="24"/>
      <c r="FP83" s="23"/>
      <c r="FQ83" s="23"/>
      <c r="FR83" s="24"/>
      <c r="FS83" s="23"/>
      <c r="FT83" s="23"/>
      <c r="FU83" s="24"/>
      <c r="FV83" s="23"/>
      <c r="FW83" s="23"/>
      <c r="FX83" s="24"/>
      <c r="FY83" s="23"/>
      <c r="FZ83" s="23"/>
      <c r="GA83" s="24"/>
      <c r="GB83" s="23"/>
      <c r="GC83" s="23"/>
      <c r="GD83" s="24"/>
      <c r="GE83" s="23"/>
      <c r="GF83" s="23"/>
      <c r="GG83" s="24"/>
      <c r="GH83" s="23"/>
      <c r="GI83" s="23"/>
      <c r="GJ83" s="24"/>
      <c r="GK83" s="23"/>
      <c r="GL83" s="23"/>
      <c r="GM83" s="24"/>
      <c r="GN83" s="23"/>
      <c r="GO83" s="23"/>
      <c r="GP83" s="24"/>
      <c r="GQ83" s="23"/>
      <c r="GR83" s="23"/>
      <c r="GS83" s="24"/>
      <c r="GT83" s="23"/>
      <c r="GU83" s="23"/>
      <c r="GV83" s="24"/>
      <c r="GW83" s="23"/>
      <c r="GX83" s="23"/>
      <c r="GY83" s="24"/>
      <c r="GZ83" s="23"/>
      <c r="HA83" s="23"/>
      <c r="HB83" s="24"/>
      <c r="HC83" s="23"/>
      <c r="HD83" s="23"/>
      <c r="HE83" s="24"/>
      <c r="HF83" s="23"/>
      <c r="HG83" s="23"/>
      <c r="HH83" s="24"/>
      <c r="HI83" s="23"/>
      <c r="HJ83" s="23"/>
      <c r="HK83" s="24"/>
    </row>
    <row r="84" spans="2:219" ht="24.9" customHeight="1" thickBot="1" x14ac:dyDescent="0.35">
      <c r="B84" s="74" t="s">
        <v>57</v>
      </c>
      <c r="C84" s="75"/>
      <c r="D84" s="75"/>
      <c r="E84" s="75"/>
      <c r="F84" s="75"/>
      <c r="G84" s="76"/>
      <c r="H84" s="22"/>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4"/>
      <c r="DZ84" s="23"/>
      <c r="EA84" s="23"/>
      <c r="EB84" s="24"/>
      <c r="EC84" s="23"/>
      <c r="ED84" s="23"/>
      <c r="EE84" s="24"/>
      <c r="EF84" s="23"/>
      <c r="EG84" s="23"/>
      <c r="EH84" s="24"/>
      <c r="EI84" s="23"/>
      <c r="EJ84" s="23"/>
      <c r="EK84" s="24"/>
      <c r="EL84" s="23"/>
      <c r="EM84" s="23"/>
      <c r="EN84" s="24"/>
      <c r="EO84" s="23"/>
      <c r="EP84" s="23"/>
      <c r="EQ84" s="24"/>
      <c r="ER84" s="23"/>
      <c r="ES84" s="23"/>
      <c r="ET84" s="24"/>
      <c r="EU84" s="23"/>
      <c r="EV84" s="23"/>
      <c r="EW84" s="24"/>
      <c r="EX84" s="23"/>
      <c r="EY84" s="23"/>
      <c r="EZ84" s="24"/>
      <c r="FA84" s="23"/>
      <c r="FB84" s="23"/>
      <c r="FC84" s="24"/>
      <c r="FD84" s="23"/>
      <c r="FE84" s="23"/>
      <c r="FF84" s="24"/>
      <c r="FG84" s="23"/>
      <c r="FH84" s="23"/>
      <c r="FI84" s="24"/>
      <c r="FJ84" s="23"/>
      <c r="FK84" s="23"/>
      <c r="FL84" s="24"/>
      <c r="FM84" s="23"/>
      <c r="FN84" s="23"/>
      <c r="FO84" s="24"/>
      <c r="FP84" s="23"/>
      <c r="FQ84" s="23"/>
      <c r="FR84" s="24"/>
      <c r="FS84" s="23"/>
      <c r="FT84" s="23"/>
      <c r="FU84" s="24"/>
      <c r="FV84" s="23"/>
      <c r="FW84" s="23"/>
      <c r="FX84" s="24"/>
      <c r="FY84" s="23"/>
      <c r="FZ84" s="23"/>
      <c r="GA84" s="24"/>
      <c r="GB84" s="23"/>
      <c r="GC84" s="23"/>
      <c r="GD84" s="24"/>
      <c r="GE84" s="23"/>
      <c r="GF84" s="23"/>
      <c r="GG84" s="24"/>
      <c r="GH84" s="23"/>
      <c r="GI84" s="23"/>
      <c r="GJ84" s="24"/>
      <c r="GK84" s="23"/>
      <c r="GL84" s="23"/>
      <c r="GM84" s="24"/>
      <c r="GN84" s="23"/>
      <c r="GO84" s="23"/>
      <c r="GP84" s="24"/>
      <c r="GQ84" s="23"/>
      <c r="GR84" s="23"/>
      <c r="GS84" s="24"/>
      <c r="GT84" s="23"/>
      <c r="GU84" s="23"/>
      <c r="GV84" s="24"/>
      <c r="GW84" s="23"/>
      <c r="GX84" s="23"/>
      <c r="GY84" s="24"/>
      <c r="GZ84" s="23"/>
      <c r="HA84" s="23"/>
      <c r="HB84" s="24"/>
      <c r="HC84" s="23"/>
      <c r="HD84" s="23"/>
      <c r="HE84" s="24"/>
      <c r="HF84" s="23"/>
      <c r="HG84" s="23"/>
      <c r="HH84" s="24"/>
      <c r="HI84" s="23"/>
      <c r="HJ84" s="23"/>
      <c r="HK84" s="24"/>
    </row>
    <row r="85" spans="2:219" ht="24.9" customHeight="1" thickBot="1" x14ac:dyDescent="0.35">
      <c r="B85" s="79" t="s">
        <v>58</v>
      </c>
      <c r="C85" s="73"/>
      <c r="D85" s="39">
        <v>45930</v>
      </c>
      <c r="E85" s="39">
        <f>D85+110</f>
        <v>46040</v>
      </c>
      <c r="F85" s="9">
        <f t="shared" si="201"/>
        <v>110</v>
      </c>
      <c r="G85" s="9"/>
      <c r="H85" s="40"/>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4"/>
      <c r="DZ85" s="23"/>
      <c r="EA85" s="23"/>
      <c r="EB85" s="24"/>
      <c r="EC85" s="23"/>
      <c r="ED85" s="23"/>
      <c r="EE85" s="24"/>
      <c r="EF85" s="23"/>
      <c r="EG85" s="23"/>
      <c r="EH85" s="24"/>
      <c r="EI85" s="23"/>
      <c r="EJ85" s="23"/>
      <c r="EK85" s="24"/>
      <c r="EL85" s="23"/>
      <c r="EM85" s="23"/>
      <c r="EN85" s="24"/>
      <c r="EO85" s="23"/>
      <c r="EP85" s="23"/>
      <c r="EQ85" s="24"/>
      <c r="ER85" s="23"/>
      <c r="ES85" s="23"/>
      <c r="ET85" s="24"/>
      <c r="EU85" s="23"/>
      <c r="EV85" s="23"/>
      <c r="EW85" s="24"/>
      <c r="EX85" s="23"/>
      <c r="EY85" s="23"/>
      <c r="EZ85" s="24"/>
      <c r="FA85" s="23"/>
      <c r="FB85" s="23"/>
      <c r="FC85" s="24"/>
      <c r="FD85" s="23"/>
      <c r="FE85" s="23"/>
      <c r="FF85" s="24"/>
      <c r="FG85" s="23"/>
      <c r="FH85" s="23"/>
      <c r="FI85" s="24"/>
      <c r="FJ85" s="23"/>
      <c r="FK85" s="23"/>
      <c r="FL85" s="24"/>
      <c r="FM85" s="23"/>
      <c r="FN85" s="23"/>
      <c r="FO85" s="24"/>
      <c r="FP85" s="23"/>
      <c r="FQ85" s="23"/>
      <c r="FR85" s="24"/>
      <c r="FS85" s="23"/>
      <c r="FT85" s="23"/>
      <c r="FU85" s="24"/>
      <c r="FV85" s="23"/>
      <c r="FW85" s="23"/>
      <c r="FX85" s="24"/>
      <c r="FY85" s="23"/>
      <c r="FZ85" s="23"/>
      <c r="GA85" s="24"/>
      <c r="GB85" s="23"/>
      <c r="GC85" s="23"/>
      <c r="GD85" s="24"/>
      <c r="GE85" s="23"/>
      <c r="GF85" s="23"/>
      <c r="GG85" s="24"/>
      <c r="GH85" s="23"/>
      <c r="GI85" s="23"/>
      <c r="GJ85" s="24"/>
      <c r="GK85" s="23"/>
      <c r="GL85" s="23"/>
      <c r="GM85" s="24"/>
      <c r="GN85" s="23"/>
      <c r="GO85" s="23"/>
      <c r="GP85" s="24"/>
      <c r="GQ85" s="23"/>
      <c r="GR85" s="23"/>
      <c r="GS85" s="24"/>
      <c r="GT85" s="23"/>
      <c r="GU85" s="23"/>
      <c r="GV85" s="24"/>
      <c r="GW85" s="23"/>
      <c r="GX85" s="23"/>
      <c r="GY85" s="24"/>
      <c r="GZ85" s="23"/>
      <c r="HA85" s="23"/>
      <c r="HB85" s="24"/>
      <c r="HC85" s="23"/>
      <c r="HD85" s="23"/>
      <c r="HE85" s="24"/>
      <c r="HF85" s="23"/>
      <c r="HG85" s="23"/>
      <c r="HH85" s="24"/>
      <c r="HI85" s="23"/>
      <c r="HJ85" s="23"/>
      <c r="HK85" s="24"/>
    </row>
    <row r="86" spans="2:219" ht="17.399999999999999" thickBot="1" x14ac:dyDescent="0.35">
      <c r="B86" s="46" t="s">
        <v>127</v>
      </c>
      <c r="C86" s="9"/>
      <c r="D86" s="39">
        <f>D85</f>
        <v>45930</v>
      </c>
      <c r="E86" s="39">
        <f>D86+7</f>
        <v>45937</v>
      </c>
      <c r="F86" s="9">
        <f t="shared" si="201"/>
        <v>7</v>
      </c>
      <c r="G86" s="8" t="s">
        <v>17</v>
      </c>
      <c r="H86" s="40"/>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4"/>
      <c r="DZ86" s="23"/>
      <c r="EA86" s="23"/>
      <c r="EB86" s="24"/>
      <c r="EC86" s="23"/>
      <c r="ED86" s="23"/>
      <c r="EE86" s="24"/>
      <c r="EF86" s="23"/>
      <c r="EG86" s="23"/>
      <c r="EH86" s="24"/>
      <c r="EI86" s="23"/>
      <c r="EJ86" s="23"/>
      <c r="EK86" s="24"/>
      <c r="EL86" s="23"/>
      <c r="EM86" s="23"/>
      <c r="EN86" s="24"/>
      <c r="EO86" s="23"/>
      <c r="EP86" s="23"/>
      <c r="EQ86" s="24"/>
      <c r="ER86" s="23"/>
      <c r="ES86" s="23"/>
      <c r="ET86" s="24"/>
      <c r="EU86" s="23"/>
      <c r="EV86" s="23"/>
      <c r="EW86" s="24"/>
      <c r="EX86" s="23"/>
      <c r="EY86" s="23"/>
      <c r="EZ86" s="24"/>
      <c r="FA86" s="23"/>
      <c r="FB86" s="23"/>
      <c r="FC86" s="24"/>
      <c r="FD86" s="23"/>
      <c r="FE86" s="23"/>
      <c r="FF86" s="24"/>
      <c r="FG86" s="23"/>
      <c r="FH86" s="23"/>
      <c r="FI86" s="24"/>
      <c r="FJ86" s="23"/>
      <c r="FK86" s="23"/>
      <c r="FL86" s="24"/>
      <c r="FM86" s="23"/>
      <c r="FN86" s="23"/>
      <c r="FO86" s="24"/>
      <c r="FP86" s="23"/>
      <c r="FQ86" s="23"/>
      <c r="FR86" s="24"/>
      <c r="FS86" s="23"/>
      <c r="FT86" s="23"/>
      <c r="FU86" s="24"/>
      <c r="FV86" s="23"/>
      <c r="FW86" s="23"/>
      <c r="FX86" s="24"/>
      <c r="FY86" s="23"/>
      <c r="FZ86" s="23"/>
      <c r="GA86" s="24"/>
      <c r="GB86" s="23"/>
      <c r="GC86" s="23"/>
      <c r="GD86" s="24"/>
      <c r="GE86" s="23"/>
      <c r="GF86" s="23"/>
      <c r="GG86" s="24"/>
      <c r="GH86" s="23"/>
      <c r="GI86" s="23"/>
      <c r="GJ86" s="24"/>
      <c r="GK86" s="23"/>
      <c r="GL86" s="23"/>
      <c r="GM86" s="24"/>
      <c r="GN86" s="23"/>
      <c r="GO86" s="23"/>
      <c r="GP86" s="24"/>
      <c r="GQ86" s="23"/>
      <c r="GR86" s="23"/>
      <c r="GS86" s="24"/>
      <c r="GT86" s="23"/>
      <c r="GU86" s="23"/>
      <c r="GV86" s="24"/>
      <c r="GW86" s="23"/>
      <c r="GX86" s="23"/>
      <c r="GY86" s="24"/>
      <c r="GZ86" s="23"/>
      <c r="HA86" s="23"/>
      <c r="HB86" s="24"/>
      <c r="HC86" s="23"/>
      <c r="HD86" s="23"/>
      <c r="HE86" s="24"/>
      <c r="HF86" s="23"/>
      <c r="HG86" s="23"/>
      <c r="HH86" s="24"/>
      <c r="HI86" s="23"/>
      <c r="HJ86" s="23"/>
      <c r="HK86" s="24"/>
    </row>
    <row r="87" spans="2:219" ht="37.950000000000003" customHeight="1" thickBot="1" x14ac:dyDescent="0.35">
      <c r="B87" s="46" t="s">
        <v>128</v>
      </c>
      <c r="C87" s="9"/>
      <c r="D87" s="39">
        <v>45937</v>
      </c>
      <c r="E87" s="39">
        <f>D87+6</f>
        <v>45943</v>
      </c>
      <c r="F87" s="9">
        <f t="shared" ref="F87:F96" si="216">IF(AND(D87&gt;0,E87=""),"FECHA DE FINALIZACIÓN",IF(AND(D87="",E87=""),"",E87-D87))</f>
        <v>6</v>
      </c>
      <c r="G87" s="8" t="s">
        <v>17</v>
      </c>
      <c r="H87" s="40"/>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4"/>
      <c r="DZ87" s="23"/>
      <c r="EA87" s="23"/>
      <c r="EB87" s="24"/>
      <c r="EC87" s="23"/>
      <c r="ED87" s="23"/>
      <c r="EE87" s="24"/>
      <c r="EF87" s="23"/>
      <c r="EG87" s="23"/>
      <c r="EH87" s="24"/>
      <c r="EI87" s="23"/>
      <c r="EJ87" s="23"/>
      <c r="EK87" s="24"/>
      <c r="EL87" s="23"/>
      <c r="EM87" s="23"/>
      <c r="EN87" s="24"/>
      <c r="EO87" s="23"/>
      <c r="EP87" s="23"/>
      <c r="EQ87" s="24"/>
      <c r="ER87" s="23"/>
      <c r="ES87" s="23"/>
      <c r="ET87" s="24"/>
      <c r="EU87" s="23"/>
      <c r="EV87" s="23"/>
      <c r="EW87" s="24"/>
      <c r="EX87" s="23"/>
      <c r="EY87" s="23"/>
      <c r="EZ87" s="24"/>
      <c r="FA87" s="23"/>
      <c r="FB87" s="23"/>
      <c r="FC87" s="24"/>
      <c r="FD87" s="23"/>
      <c r="FE87" s="23"/>
      <c r="FF87" s="24"/>
      <c r="FG87" s="23"/>
      <c r="FH87" s="23"/>
      <c r="FI87" s="24"/>
      <c r="FJ87" s="23"/>
      <c r="FK87" s="23"/>
      <c r="FL87" s="24"/>
      <c r="FM87" s="23"/>
      <c r="FN87" s="23"/>
      <c r="FO87" s="24"/>
      <c r="FP87" s="23"/>
      <c r="FQ87" s="23"/>
      <c r="FR87" s="24"/>
      <c r="FS87" s="23"/>
      <c r="FT87" s="23"/>
      <c r="FU87" s="24"/>
      <c r="FV87" s="23"/>
      <c r="FW87" s="23"/>
      <c r="FX87" s="24"/>
      <c r="FY87" s="23"/>
      <c r="FZ87" s="23"/>
      <c r="GA87" s="24"/>
      <c r="GB87" s="23"/>
      <c r="GC87" s="23"/>
      <c r="GD87" s="24"/>
      <c r="GE87" s="23"/>
      <c r="GF87" s="23"/>
      <c r="GG87" s="24"/>
      <c r="GH87" s="23"/>
      <c r="GI87" s="23"/>
      <c r="GJ87" s="24"/>
      <c r="GK87" s="23"/>
      <c r="GL87" s="23"/>
      <c r="GM87" s="24"/>
      <c r="GN87" s="23"/>
      <c r="GO87" s="23"/>
      <c r="GP87" s="24"/>
      <c r="GQ87" s="23"/>
      <c r="GR87" s="23"/>
      <c r="GS87" s="24"/>
      <c r="GT87" s="23"/>
      <c r="GU87" s="23"/>
      <c r="GV87" s="24"/>
      <c r="GW87" s="23"/>
      <c r="GX87" s="23"/>
      <c r="GY87" s="24"/>
      <c r="GZ87" s="23"/>
      <c r="HA87" s="23"/>
      <c r="HB87" s="24"/>
      <c r="HC87" s="23"/>
      <c r="HD87" s="23"/>
      <c r="HE87" s="24"/>
      <c r="HF87" s="23"/>
      <c r="HG87" s="23"/>
      <c r="HH87" s="24"/>
      <c r="HI87" s="23"/>
      <c r="HJ87" s="23"/>
      <c r="HK87" s="24"/>
    </row>
    <row r="88" spans="2:219" ht="37.950000000000003" customHeight="1" thickBot="1" x14ac:dyDescent="0.35">
      <c r="B88" s="46" t="s">
        <v>131</v>
      </c>
      <c r="C88" s="9"/>
      <c r="D88" s="39">
        <v>45943</v>
      </c>
      <c r="E88" s="39">
        <f>D88+25</f>
        <v>45968</v>
      </c>
      <c r="F88" s="9">
        <f t="shared" si="216"/>
        <v>25</v>
      </c>
      <c r="G88" s="7" t="s">
        <v>16</v>
      </c>
      <c r="H88" s="40"/>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4"/>
      <c r="DZ88" s="23"/>
      <c r="EA88" s="23"/>
      <c r="EB88" s="24"/>
      <c r="EC88" s="23"/>
      <c r="ED88" s="23"/>
      <c r="EE88" s="24"/>
      <c r="EF88" s="23"/>
      <c r="EG88" s="23"/>
      <c r="EH88" s="24"/>
      <c r="EI88" s="23"/>
      <c r="EJ88" s="23"/>
      <c r="EK88" s="24"/>
      <c r="EL88" s="23"/>
      <c r="EM88" s="23"/>
      <c r="EN88" s="24"/>
      <c r="EO88" s="23"/>
      <c r="EP88" s="23"/>
      <c r="EQ88" s="24"/>
      <c r="ER88" s="23"/>
      <c r="ES88" s="23"/>
      <c r="ET88" s="24"/>
      <c r="EU88" s="23"/>
      <c r="EV88" s="23"/>
      <c r="EW88" s="24"/>
      <c r="EX88" s="23"/>
      <c r="EY88" s="23"/>
      <c r="EZ88" s="24"/>
      <c r="FA88" s="23"/>
      <c r="FB88" s="23"/>
      <c r="FC88" s="24"/>
      <c r="FD88" s="23"/>
      <c r="FE88" s="23"/>
      <c r="FF88" s="24"/>
      <c r="FG88" s="23"/>
      <c r="FH88" s="23"/>
      <c r="FI88" s="24"/>
      <c r="FJ88" s="23"/>
      <c r="FK88" s="23"/>
      <c r="FL88" s="24"/>
      <c r="FM88" s="23"/>
      <c r="FN88" s="23"/>
      <c r="FO88" s="24"/>
      <c r="FP88" s="23"/>
      <c r="FQ88" s="23"/>
      <c r="FR88" s="24"/>
      <c r="FS88" s="23"/>
      <c r="FT88" s="23"/>
      <c r="FU88" s="24"/>
      <c r="FV88" s="23"/>
      <c r="FW88" s="23"/>
      <c r="FX88" s="24"/>
      <c r="FY88" s="23"/>
      <c r="FZ88" s="23"/>
      <c r="GA88" s="24"/>
      <c r="GB88" s="23"/>
      <c r="GC88" s="23"/>
      <c r="GD88" s="24"/>
      <c r="GE88" s="23"/>
      <c r="GF88" s="23"/>
      <c r="GG88" s="24"/>
      <c r="GH88" s="23"/>
      <c r="GI88" s="23"/>
      <c r="GJ88" s="24"/>
      <c r="GK88" s="23"/>
      <c r="GL88" s="23"/>
      <c r="GM88" s="24"/>
      <c r="GN88" s="23"/>
      <c r="GO88" s="23"/>
      <c r="GP88" s="24"/>
      <c r="GQ88" s="23"/>
      <c r="GR88" s="23"/>
      <c r="GS88" s="24"/>
      <c r="GT88" s="23"/>
      <c r="GU88" s="23"/>
      <c r="GV88" s="24"/>
      <c r="GW88" s="23"/>
      <c r="GX88" s="23"/>
      <c r="GY88" s="24"/>
      <c r="GZ88" s="23"/>
      <c r="HA88" s="23"/>
      <c r="HB88" s="24"/>
      <c r="HC88" s="23"/>
      <c r="HD88" s="23"/>
      <c r="HE88" s="24"/>
      <c r="HF88" s="23"/>
      <c r="HG88" s="23"/>
      <c r="HH88" s="24"/>
      <c r="HI88" s="23"/>
      <c r="HJ88" s="23"/>
      <c r="HK88" s="24"/>
    </row>
    <row r="89" spans="2:219" ht="37.950000000000003" customHeight="1" thickBot="1" x14ac:dyDescent="0.35">
      <c r="B89" s="46" t="s">
        <v>129</v>
      </c>
      <c r="C89" s="9"/>
      <c r="D89" s="39">
        <v>45969</v>
      </c>
      <c r="E89" s="39">
        <f>D89+13</f>
        <v>45982</v>
      </c>
      <c r="F89" s="9">
        <f t="shared" si="216"/>
        <v>13</v>
      </c>
      <c r="G89" s="9" t="s">
        <v>16</v>
      </c>
      <c r="H89" s="40"/>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4"/>
      <c r="DZ89" s="23"/>
      <c r="EA89" s="23"/>
      <c r="EB89" s="24"/>
      <c r="EC89" s="23"/>
      <c r="ED89" s="23"/>
      <c r="EE89" s="24"/>
      <c r="EF89" s="23"/>
      <c r="EG89" s="23"/>
      <c r="EH89" s="24"/>
      <c r="EI89" s="23"/>
      <c r="EJ89" s="23"/>
      <c r="EK89" s="24"/>
      <c r="EL89" s="23"/>
      <c r="EM89" s="23"/>
      <c r="EN89" s="24"/>
      <c r="EO89" s="23"/>
      <c r="EP89" s="23"/>
      <c r="EQ89" s="24"/>
      <c r="ER89" s="23"/>
      <c r="ES89" s="23"/>
      <c r="ET89" s="24"/>
      <c r="EU89" s="23"/>
      <c r="EV89" s="23"/>
      <c r="EW89" s="24"/>
      <c r="EX89" s="23"/>
      <c r="EY89" s="23"/>
      <c r="EZ89" s="24"/>
      <c r="FA89" s="23"/>
      <c r="FB89" s="23"/>
      <c r="FC89" s="24"/>
      <c r="FD89" s="23"/>
      <c r="FE89" s="23"/>
      <c r="FF89" s="24"/>
      <c r="FG89" s="23"/>
      <c r="FH89" s="23"/>
      <c r="FI89" s="24"/>
      <c r="FJ89" s="23"/>
      <c r="FK89" s="23"/>
      <c r="FL89" s="24"/>
      <c r="FM89" s="23"/>
      <c r="FN89" s="23"/>
      <c r="FO89" s="24"/>
      <c r="FP89" s="23"/>
      <c r="FQ89" s="23"/>
      <c r="FR89" s="24"/>
      <c r="FS89" s="23"/>
      <c r="FT89" s="23"/>
      <c r="FU89" s="24"/>
      <c r="FV89" s="23"/>
      <c r="FW89" s="23"/>
      <c r="FX89" s="24"/>
      <c r="FY89" s="23"/>
      <c r="FZ89" s="23"/>
      <c r="GA89" s="24"/>
      <c r="GB89" s="23"/>
      <c r="GC89" s="23"/>
      <c r="GD89" s="24"/>
      <c r="GE89" s="23"/>
      <c r="GF89" s="23"/>
      <c r="GG89" s="24"/>
      <c r="GH89" s="23"/>
      <c r="GI89" s="23"/>
      <c r="GJ89" s="24"/>
      <c r="GK89" s="23"/>
      <c r="GL89" s="23"/>
      <c r="GM89" s="24"/>
      <c r="GN89" s="23"/>
      <c r="GO89" s="23"/>
      <c r="GP89" s="24"/>
      <c r="GQ89" s="23"/>
      <c r="GR89" s="23"/>
      <c r="GS89" s="24"/>
      <c r="GT89" s="23"/>
      <c r="GU89" s="23"/>
      <c r="GV89" s="24"/>
      <c r="GW89" s="23"/>
      <c r="GX89" s="23"/>
      <c r="GY89" s="24"/>
      <c r="GZ89" s="23"/>
      <c r="HA89" s="23"/>
      <c r="HB89" s="24"/>
      <c r="HC89" s="23"/>
      <c r="HD89" s="23"/>
      <c r="HE89" s="24"/>
      <c r="HF89" s="23"/>
      <c r="HG89" s="23"/>
      <c r="HH89" s="24"/>
      <c r="HI89" s="23"/>
      <c r="HJ89" s="23"/>
      <c r="HK89" s="24"/>
    </row>
    <row r="90" spans="2:219" ht="37.950000000000003" customHeight="1" thickBot="1" x14ac:dyDescent="0.35">
      <c r="B90" s="46" t="s">
        <v>130</v>
      </c>
      <c r="C90" s="9"/>
      <c r="D90" s="39">
        <f>E89</f>
        <v>45982</v>
      </c>
      <c r="E90" s="39">
        <f>D90+7</f>
        <v>45989</v>
      </c>
      <c r="F90" s="9">
        <f t="shared" si="216"/>
        <v>7</v>
      </c>
      <c r="G90" s="9" t="s">
        <v>16</v>
      </c>
      <c r="H90" s="40"/>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4"/>
      <c r="DZ90" s="23"/>
      <c r="EA90" s="23"/>
      <c r="EB90" s="24"/>
      <c r="EC90" s="23"/>
      <c r="ED90" s="23"/>
      <c r="EE90" s="24"/>
      <c r="EF90" s="23"/>
      <c r="EG90" s="23"/>
      <c r="EH90" s="24"/>
      <c r="EI90" s="23"/>
      <c r="EJ90" s="23"/>
      <c r="EK90" s="24"/>
      <c r="EL90" s="23"/>
      <c r="EM90" s="23"/>
      <c r="EN90" s="24"/>
      <c r="EO90" s="23"/>
      <c r="EP90" s="23"/>
      <c r="EQ90" s="24"/>
      <c r="ER90" s="23"/>
      <c r="ES90" s="23"/>
      <c r="ET90" s="24"/>
      <c r="EU90" s="23"/>
      <c r="EV90" s="23"/>
      <c r="EW90" s="24"/>
      <c r="EX90" s="23"/>
      <c r="EY90" s="23"/>
      <c r="EZ90" s="24"/>
      <c r="FA90" s="23"/>
      <c r="FB90" s="23"/>
      <c r="FC90" s="24"/>
      <c r="FD90" s="23"/>
      <c r="FE90" s="23"/>
      <c r="FF90" s="24"/>
      <c r="FG90" s="23"/>
      <c r="FH90" s="23"/>
      <c r="FI90" s="24"/>
      <c r="FJ90" s="23"/>
      <c r="FK90" s="23"/>
      <c r="FL90" s="24"/>
      <c r="FM90" s="23"/>
      <c r="FN90" s="23"/>
      <c r="FO90" s="24"/>
      <c r="FP90" s="23"/>
      <c r="FQ90" s="23"/>
      <c r="FR90" s="24"/>
      <c r="FS90" s="23"/>
      <c r="FT90" s="23"/>
      <c r="FU90" s="24"/>
      <c r="FV90" s="23"/>
      <c r="FW90" s="23"/>
      <c r="FX90" s="24"/>
      <c r="FY90" s="23"/>
      <c r="FZ90" s="23"/>
      <c r="GA90" s="24"/>
      <c r="GB90" s="23"/>
      <c r="GC90" s="23"/>
      <c r="GD90" s="24"/>
      <c r="GE90" s="23"/>
      <c r="GF90" s="23"/>
      <c r="GG90" s="24"/>
      <c r="GH90" s="23"/>
      <c r="GI90" s="23"/>
      <c r="GJ90" s="24"/>
      <c r="GK90" s="23"/>
      <c r="GL90" s="23"/>
      <c r="GM90" s="24"/>
      <c r="GN90" s="23"/>
      <c r="GO90" s="23"/>
      <c r="GP90" s="24"/>
      <c r="GQ90" s="23"/>
      <c r="GR90" s="23"/>
      <c r="GS90" s="24"/>
      <c r="GT90" s="23"/>
      <c r="GU90" s="23"/>
      <c r="GV90" s="24"/>
      <c r="GW90" s="23"/>
      <c r="GX90" s="23"/>
      <c r="GY90" s="24"/>
      <c r="GZ90" s="23"/>
      <c r="HA90" s="23"/>
      <c r="HB90" s="24"/>
      <c r="HC90" s="23"/>
      <c r="HD90" s="23"/>
      <c r="HE90" s="24"/>
      <c r="HF90" s="23"/>
      <c r="HG90" s="23"/>
      <c r="HH90" s="24"/>
      <c r="HI90" s="23"/>
      <c r="HJ90" s="23"/>
      <c r="HK90" s="24"/>
    </row>
    <row r="91" spans="2:219" ht="37.950000000000003" customHeight="1" thickBot="1" x14ac:dyDescent="0.35">
      <c r="B91" s="46" t="s">
        <v>132</v>
      </c>
      <c r="C91" s="9"/>
      <c r="D91" s="39">
        <f>E90</f>
        <v>45989</v>
      </c>
      <c r="E91" s="39">
        <f>D91+26</f>
        <v>46015</v>
      </c>
      <c r="F91" s="9">
        <f t="shared" si="216"/>
        <v>26</v>
      </c>
      <c r="G91" s="9" t="s">
        <v>61</v>
      </c>
      <c r="H91" s="40"/>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4"/>
      <c r="DZ91" s="23"/>
      <c r="EA91" s="23"/>
      <c r="EB91" s="24"/>
      <c r="EC91" s="23"/>
      <c r="ED91" s="23"/>
      <c r="EE91" s="24"/>
      <c r="EF91" s="23"/>
      <c r="EG91" s="23"/>
      <c r="EH91" s="24"/>
      <c r="EI91" s="23"/>
      <c r="EJ91" s="23"/>
      <c r="EK91" s="24"/>
      <c r="EL91" s="23"/>
      <c r="EM91" s="23"/>
      <c r="EN91" s="24"/>
      <c r="EO91" s="23"/>
      <c r="EP91" s="23"/>
      <c r="EQ91" s="24"/>
      <c r="ER91" s="23"/>
      <c r="ES91" s="23"/>
      <c r="ET91" s="24"/>
      <c r="EU91" s="23"/>
      <c r="EV91" s="23"/>
      <c r="EW91" s="24"/>
      <c r="EX91" s="23"/>
      <c r="EY91" s="23"/>
      <c r="EZ91" s="24"/>
      <c r="FA91" s="23"/>
      <c r="FB91" s="23"/>
      <c r="FC91" s="24"/>
      <c r="FD91" s="23"/>
      <c r="FE91" s="23"/>
      <c r="FF91" s="24"/>
      <c r="FG91" s="23"/>
      <c r="FH91" s="23"/>
      <c r="FI91" s="24"/>
      <c r="FJ91" s="23"/>
      <c r="FK91" s="23"/>
      <c r="FL91" s="24"/>
      <c r="FM91" s="23"/>
      <c r="FN91" s="23"/>
      <c r="FO91" s="24"/>
      <c r="FP91" s="23"/>
      <c r="FQ91" s="23"/>
      <c r="FR91" s="24"/>
      <c r="FS91" s="23"/>
      <c r="FT91" s="23"/>
      <c r="FU91" s="24"/>
      <c r="FV91" s="23"/>
      <c r="FW91" s="23"/>
      <c r="FX91" s="24"/>
      <c r="FY91" s="23"/>
      <c r="FZ91" s="23"/>
      <c r="GA91" s="24"/>
      <c r="GB91" s="23"/>
      <c r="GC91" s="23"/>
      <c r="GD91" s="24"/>
      <c r="GE91" s="23"/>
      <c r="GF91" s="23"/>
      <c r="GG91" s="24"/>
      <c r="GH91" s="23"/>
      <c r="GI91" s="23"/>
      <c r="GJ91" s="24"/>
      <c r="GK91" s="23"/>
      <c r="GL91" s="23"/>
      <c r="GM91" s="24"/>
      <c r="GN91" s="23"/>
      <c r="GO91" s="23"/>
      <c r="GP91" s="24"/>
      <c r="GQ91" s="23"/>
      <c r="GR91" s="23"/>
      <c r="GS91" s="24"/>
      <c r="GT91" s="23"/>
      <c r="GU91" s="23"/>
      <c r="GV91" s="24"/>
      <c r="GW91" s="23"/>
      <c r="GX91" s="23"/>
      <c r="GY91" s="24"/>
      <c r="GZ91" s="23"/>
      <c r="HA91" s="23"/>
      <c r="HB91" s="24"/>
      <c r="HC91" s="23"/>
      <c r="HD91" s="23"/>
      <c r="HE91" s="24"/>
      <c r="HF91" s="23"/>
      <c r="HG91" s="23"/>
      <c r="HH91" s="24"/>
      <c r="HI91" s="23"/>
      <c r="HJ91" s="23"/>
      <c r="HK91" s="24"/>
    </row>
    <row r="92" spans="2:219" ht="37.950000000000003" customHeight="1" thickBot="1" x14ac:dyDescent="0.35">
      <c r="B92" s="46" t="s">
        <v>133</v>
      </c>
      <c r="C92" s="9"/>
      <c r="D92" s="39">
        <f>E91</f>
        <v>46015</v>
      </c>
      <c r="E92" s="39">
        <f>D92+15</f>
        <v>46030</v>
      </c>
      <c r="F92" s="9">
        <f t="shared" ref="F92" si="217">IF(AND(D92&gt;0,E92=""),"FECHA DE FINALIZACIÓN",IF(AND(D92="",E92=""),"",E92-D92))</f>
        <v>15</v>
      </c>
      <c r="G92" s="9" t="s">
        <v>61</v>
      </c>
      <c r="H92" s="40"/>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4"/>
      <c r="DZ92" s="23"/>
      <c r="EA92" s="23"/>
      <c r="EB92" s="24"/>
      <c r="EC92" s="23"/>
      <c r="ED92" s="23"/>
      <c r="EE92" s="24"/>
      <c r="EF92" s="23"/>
      <c r="EG92" s="23"/>
      <c r="EH92" s="24"/>
      <c r="EI92" s="23"/>
      <c r="EJ92" s="23"/>
      <c r="EK92" s="24"/>
      <c r="EL92" s="23"/>
      <c r="EM92" s="23"/>
      <c r="EN92" s="24"/>
      <c r="EO92" s="23"/>
      <c r="EP92" s="23"/>
      <c r="EQ92" s="24"/>
      <c r="ER92" s="23"/>
      <c r="ES92" s="23"/>
      <c r="ET92" s="24"/>
      <c r="EU92" s="23"/>
      <c r="EV92" s="23"/>
      <c r="EW92" s="24"/>
      <c r="EX92" s="23"/>
      <c r="EY92" s="23"/>
      <c r="EZ92" s="24"/>
      <c r="FA92" s="23"/>
      <c r="FB92" s="23"/>
      <c r="FC92" s="24"/>
      <c r="FD92" s="23"/>
      <c r="FE92" s="23"/>
      <c r="FF92" s="24"/>
      <c r="FG92" s="23"/>
      <c r="FH92" s="23"/>
      <c r="FI92" s="24"/>
      <c r="FJ92" s="23"/>
      <c r="FK92" s="23"/>
      <c r="FL92" s="24"/>
      <c r="FM92" s="23"/>
      <c r="FN92" s="23"/>
      <c r="FO92" s="24"/>
      <c r="FP92" s="23"/>
      <c r="FQ92" s="23"/>
      <c r="FR92" s="24"/>
      <c r="FS92" s="23"/>
      <c r="FT92" s="23"/>
      <c r="FU92" s="24"/>
      <c r="FV92" s="23"/>
      <c r="FW92" s="23"/>
      <c r="FX92" s="24"/>
      <c r="FY92" s="23"/>
      <c r="FZ92" s="23"/>
      <c r="GA92" s="24"/>
      <c r="GB92" s="23"/>
      <c r="GC92" s="23"/>
      <c r="GD92" s="24"/>
      <c r="GE92" s="23"/>
      <c r="GF92" s="23"/>
      <c r="GG92" s="24"/>
      <c r="GH92" s="23"/>
      <c r="GI92" s="23"/>
      <c r="GJ92" s="24"/>
      <c r="GK92" s="23"/>
      <c r="GL92" s="23"/>
      <c r="GM92" s="24"/>
      <c r="GN92" s="23"/>
      <c r="GO92" s="23"/>
      <c r="GP92" s="24"/>
      <c r="GQ92" s="23"/>
      <c r="GR92" s="23"/>
      <c r="GS92" s="24"/>
      <c r="GT92" s="23"/>
      <c r="GU92" s="23"/>
      <c r="GV92" s="24"/>
      <c r="GW92" s="23"/>
      <c r="GX92" s="23"/>
      <c r="GY92" s="24"/>
      <c r="GZ92" s="23"/>
      <c r="HA92" s="23"/>
      <c r="HB92" s="24"/>
      <c r="HC92" s="23"/>
      <c r="HD92" s="23"/>
      <c r="HE92" s="24"/>
      <c r="HF92" s="23"/>
      <c r="HG92" s="23"/>
      <c r="HH92" s="24"/>
      <c r="HI92" s="23"/>
      <c r="HJ92" s="23"/>
      <c r="HK92" s="24"/>
    </row>
    <row r="93" spans="2:219" ht="37.950000000000003" customHeight="1" thickBot="1" x14ac:dyDescent="0.35">
      <c r="B93" s="54" t="s">
        <v>105</v>
      </c>
      <c r="C93" s="54"/>
      <c r="D93" s="39">
        <f>E92</f>
        <v>46030</v>
      </c>
      <c r="E93" s="39">
        <f>D93+10</f>
        <v>46040</v>
      </c>
      <c r="F93" s="9">
        <f t="shared" si="216"/>
        <v>10</v>
      </c>
      <c r="G93" s="9" t="s">
        <v>61</v>
      </c>
      <c r="H93" s="40"/>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4"/>
      <c r="DZ93" s="23"/>
      <c r="EA93" s="23"/>
      <c r="EB93" s="24"/>
      <c r="EC93" s="23"/>
      <c r="ED93" s="23"/>
      <c r="EE93" s="24"/>
      <c r="EF93" s="23"/>
      <c r="EG93" s="23"/>
      <c r="EH93" s="24"/>
      <c r="EI93" s="23"/>
      <c r="EJ93" s="23"/>
      <c r="EK93" s="24"/>
      <c r="EL93" s="23"/>
      <c r="EM93" s="23"/>
      <c r="EN93" s="24"/>
      <c r="EO93" s="23"/>
      <c r="EP93" s="23"/>
      <c r="EQ93" s="24"/>
      <c r="ER93" s="23"/>
      <c r="ES93" s="23"/>
      <c r="ET93" s="24"/>
      <c r="EU93" s="23"/>
      <c r="EV93" s="23"/>
      <c r="EW93" s="24"/>
      <c r="EX93" s="23"/>
      <c r="EY93" s="23"/>
      <c r="EZ93" s="24"/>
      <c r="FA93" s="23"/>
      <c r="FB93" s="23"/>
      <c r="FC93" s="24"/>
      <c r="FD93" s="23"/>
      <c r="FE93" s="23"/>
      <c r="FF93" s="24"/>
      <c r="FG93" s="23"/>
      <c r="FH93" s="23"/>
      <c r="FI93" s="24"/>
      <c r="FJ93" s="23"/>
      <c r="FK93" s="23"/>
      <c r="FL93" s="24"/>
      <c r="FM93" s="23"/>
      <c r="FN93" s="23"/>
      <c r="FO93" s="24"/>
      <c r="FP93" s="23"/>
      <c r="FQ93" s="23"/>
      <c r="FR93" s="24"/>
      <c r="FS93" s="23"/>
      <c r="FT93" s="23"/>
      <c r="FU93" s="24"/>
      <c r="FV93" s="23"/>
      <c r="FW93" s="23"/>
      <c r="FX93" s="24"/>
      <c r="FY93" s="23"/>
      <c r="FZ93" s="23"/>
      <c r="GA93" s="24"/>
      <c r="GB93" s="23"/>
      <c r="GC93" s="23"/>
      <c r="GD93" s="24"/>
      <c r="GE93" s="23"/>
      <c r="GF93" s="23"/>
      <c r="GG93" s="24"/>
      <c r="GH93" s="23"/>
      <c r="GI93" s="23"/>
      <c r="GJ93" s="24"/>
      <c r="GK93" s="23"/>
      <c r="GL93" s="23"/>
      <c r="GM93" s="24"/>
      <c r="GN93" s="23"/>
      <c r="GO93" s="23"/>
      <c r="GP93" s="24"/>
      <c r="GQ93" s="23"/>
      <c r="GR93" s="23"/>
      <c r="GS93" s="24"/>
      <c r="GT93" s="23"/>
      <c r="GU93" s="23"/>
      <c r="GV93" s="24"/>
      <c r="GW93" s="23"/>
      <c r="GX93" s="23"/>
      <c r="GY93" s="24"/>
      <c r="GZ93" s="23"/>
      <c r="HA93" s="23"/>
      <c r="HB93" s="24"/>
      <c r="HC93" s="23"/>
      <c r="HD93" s="23"/>
      <c r="HE93" s="24"/>
      <c r="HF93" s="23"/>
      <c r="HG93" s="23"/>
      <c r="HH93" s="24"/>
      <c r="HI93" s="23"/>
      <c r="HJ93" s="23"/>
      <c r="HK93" s="24"/>
    </row>
    <row r="94" spans="2:219" ht="24.9" customHeight="1" thickBot="1" x14ac:dyDescent="0.35">
      <c r="B94" s="46" t="s">
        <v>103</v>
      </c>
      <c r="C94" s="9"/>
      <c r="D94" s="39">
        <f>D93</f>
        <v>46030</v>
      </c>
      <c r="E94" s="39">
        <f>E93</f>
        <v>46040</v>
      </c>
      <c r="F94" s="9">
        <f t="shared" si="216"/>
        <v>10</v>
      </c>
      <c r="G94" s="9" t="s">
        <v>61</v>
      </c>
      <c r="H94" s="40"/>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4"/>
      <c r="DZ94" s="23"/>
      <c r="EA94" s="23"/>
      <c r="EB94" s="24"/>
      <c r="EC94" s="23"/>
      <c r="ED94" s="23"/>
      <c r="EE94" s="24"/>
      <c r="EF94" s="23"/>
      <c r="EG94" s="23"/>
      <c r="EH94" s="24"/>
      <c r="EI94" s="23"/>
      <c r="EJ94" s="23"/>
      <c r="EK94" s="24"/>
      <c r="EL94" s="23"/>
      <c r="EM94" s="23"/>
      <c r="EN94" s="24"/>
      <c r="EO94" s="23"/>
      <c r="EP94" s="23"/>
      <c r="EQ94" s="24"/>
      <c r="ER94" s="23"/>
      <c r="ES94" s="23"/>
      <c r="ET94" s="24"/>
      <c r="EU94" s="23"/>
      <c r="EV94" s="23"/>
      <c r="EW94" s="24"/>
      <c r="EX94" s="23"/>
      <c r="EY94" s="23"/>
      <c r="EZ94" s="24"/>
      <c r="FA94" s="23"/>
      <c r="FB94" s="23"/>
      <c r="FC94" s="24"/>
      <c r="FD94" s="23"/>
      <c r="FE94" s="23"/>
      <c r="FF94" s="24"/>
      <c r="FG94" s="23"/>
      <c r="FH94" s="23"/>
      <c r="FI94" s="24"/>
      <c r="FJ94" s="23"/>
      <c r="FK94" s="23"/>
      <c r="FL94" s="24"/>
      <c r="FM94" s="23"/>
      <c r="FN94" s="23"/>
      <c r="FO94" s="24"/>
      <c r="FP94" s="23"/>
      <c r="FQ94" s="23"/>
      <c r="FR94" s="24"/>
      <c r="FS94" s="23"/>
      <c r="FT94" s="23"/>
      <c r="FU94" s="24"/>
      <c r="FV94" s="23"/>
      <c r="FW94" s="23"/>
      <c r="FX94" s="24"/>
      <c r="FY94" s="23"/>
      <c r="FZ94" s="23"/>
      <c r="GA94" s="24"/>
      <c r="GB94" s="23"/>
      <c r="GC94" s="23"/>
      <c r="GD94" s="24"/>
      <c r="GE94" s="23"/>
      <c r="GF94" s="23"/>
      <c r="GG94" s="24"/>
      <c r="GH94" s="23"/>
      <c r="GI94" s="23"/>
      <c r="GJ94" s="24"/>
      <c r="GK94" s="23"/>
      <c r="GL94" s="23"/>
      <c r="GM94" s="24"/>
      <c r="GN94" s="23"/>
      <c r="GO94" s="23"/>
      <c r="GP94" s="24"/>
      <c r="GQ94" s="23"/>
      <c r="GR94" s="23"/>
      <c r="GS94" s="24"/>
      <c r="GT94" s="23"/>
      <c r="GU94" s="23"/>
      <c r="GV94" s="24"/>
      <c r="GW94" s="23"/>
      <c r="GX94" s="23"/>
      <c r="GY94" s="24"/>
      <c r="GZ94" s="23"/>
      <c r="HA94" s="23"/>
      <c r="HB94" s="24"/>
      <c r="HC94" s="23"/>
      <c r="HD94" s="23"/>
      <c r="HE94" s="24"/>
      <c r="HF94" s="23"/>
      <c r="HG94" s="23"/>
      <c r="HH94" s="24"/>
      <c r="HI94" s="23"/>
      <c r="HJ94" s="23"/>
      <c r="HK94" s="24"/>
    </row>
    <row r="95" spans="2:219" ht="24.9" customHeight="1" thickBot="1" x14ac:dyDescent="0.35">
      <c r="B95" s="46" t="s">
        <v>59</v>
      </c>
      <c r="C95" s="9"/>
      <c r="D95" s="39">
        <f t="shared" ref="D95:D96" si="218">D94</f>
        <v>46030</v>
      </c>
      <c r="E95" s="39">
        <f t="shared" ref="E95:E96" si="219">E94</f>
        <v>46040</v>
      </c>
      <c r="F95" s="9">
        <f t="shared" si="216"/>
        <v>10</v>
      </c>
      <c r="G95" s="9" t="s">
        <v>61</v>
      </c>
      <c r="H95" s="40"/>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4"/>
      <c r="DZ95" s="23"/>
      <c r="EA95" s="23"/>
      <c r="EB95" s="24"/>
      <c r="EC95" s="23"/>
      <c r="ED95" s="23"/>
      <c r="EE95" s="24"/>
      <c r="EF95" s="23"/>
      <c r="EG95" s="23"/>
      <c r="EH95" s="24"/>
      <c r="EI95" s="23"/>
      <c r="EJ95" s="23"/>
      <c r="EK95" s="24"/>
      <c r="EL95" s="23"/>
      <c r="EM95" s="23"/>
      <c r="EN95" s="24"/>
      <c r="EO95" s="23"/>
      <c r="EP95" s="23"/>
      <c r="EQ95" s="24"/>
      <c r="ER95" s="23"/>
      <c r="ES95" s="23"/>
      <c r="ET95" s="24"/>
      <c r="EU95" s="23"/>
      <c r="EV95" s="23"/>
      <c r="EW95" s="24"/>
      <c r="EX95" s="23"/>
      <c r="EY95" s="23"/>
      <c r="EZ95" s="24"/>
      <c r="FA95" s="23"/>
      <c r="FB95" s="23"/>
      <c r="FC95" s="24"/>
      <c r="FD95" s="23"/>
      <c r="FE95" s="23"/>
      <c r="FF95" s="24"/>
      <c r="FG95" s="23"/>
      <c r="FH95" s="23"/>
      <c r="FI95" s="24"/>
      <c r="FJ95" s="23"/>
      <c r="FK95" s="23"/>
      <c r="FL95" s="24"/>
      <c r="FM95" s="23"/>
      <c r="FN95" s="23"/>
      <c r="FO95" s="24"/>
      <c r="FP95" s="23"/>
      <c r="FQ95" s="23"/>
      <c r="FR95" s="24"/>
      <c r="FS95" s="23"/>
      <c r="FT95" s="23"/>
      <c r="FU95" s="24"/>
      <c r="FV95" s="23"/>
      <c r="FW95" s="23"/>
      <c r="FX95" s="24"/>
      <c r="FY95" s="23"/>
      <c r="FZ95" s="23"/>
      <c r="GA95" s="24"/>
      <c r="GB95" s="23"/>
      <c r="GC95" s="23"/>
      <c r="GD95" s="24"/>
      <c r="GE95" s="23"/>
      <c r="GF95" s="23"/>
      <c r="GG95" s="24"/>
      <c r="GH95" s="23"/>
      <c r="GI95" s="23"/>
      <c r="GJ95" s="24"/>
      <c r="GK95" s="23"/>
      <c r="GL95" s="23"/>
      <c r="GM95" s="24"/>
      <c r="GN95" s="23"/>
      <c r="GO95" s="23"/>
      <c r="GP95" s="24"/>
      <c r="GQ95" s="23"/>
      <c r="GR95" s="23"/>
      <c r="GS95" s="24"/>
      <c r="GT95" s="23"/>
      <c r="GU95" s="23"/>
      <c r="GV95" s="24"/>
      <c r="GW95" s="23"/>
      <c r="GX95" s="23"/>
      <c r="GY95" s="24"/>
      <c r="GZ95" s="23"/>
      <c r="HA95" s="23"/>
      <c r="HB95" s="24"/>
      <c r="HC95" s="23"/>
      <c r="HD95" s="23"/>
      <c r="HE95" s="24"/>
      <c r="HF95" s="23"/>
      <c r="HG95" s="23"/>
      <c r="HH95" s="24"/>
      <c r="HI95" s="23"/>
      <c r="HJ95" s="23"/>
      <c r="HK95" s="24"/>
    </row>
    <row r="96" spans="2:219" ht="24.9" customHeight="1" thickBot="1" x14ac:dyDescent="0.35">
      <c r="B96" s="46" t="s">
        <v>126</v>
      </c>
      <c r="C96" s="9"/>
      <c r="D96" s="39">
        <f t="shared" si="218"/>
        <v>46030</v>
      </c>
      <c r="E96" s="39">
        <f t="shared" si="219"/>
        <v>46040</v>
      </c>
      <c r="F96" s="9">
        <f t="shared" si="216"/>
        <v>10</v>
      </c>
      <c r="G96" s="9" t="s">
        <v>61</v>
      </c>
      <c r="H96" s="40"/>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4"/>
      <c r="DZ96" s="23"/>
      <c r="EA96" s="23"/>
      <c r="EB96" s="24"/>
      <c r="EC96" s="23"/>
      <c r="ED96" s="23"/>
      <c r="EE96" s="24"/>
      <c r="EF96" s="23"/>
      <c r="EG96" s="23"/>
      <c r="EH96" s="24"/>
      <c r="EI96" s="23"/>
      <c r="EJ96" s="23"/>
      <c r="EK96" s="24"/>
      <c r="EL96" s="23"/>
      <c r="EM96" s="23"/>
      <c r="EN96" s="24"/>
      <c r="EO96" s="23"/>
      <c r="EP96" s="23"/>
      <c r="EQ96" s="24"/>
      <c r="ER96" s="23"/>
      <c r="ES96" s="23"/>
      <c r="ET96" s="24"/>
      <c r="EU96" s="23"/>
      <c r="EV96" s="23"/>
      <c r="EW96" s="24"/>
      <c r="EX96" s="23"/>
      <c r="EY96" s="23"/>
      <c r="EZ96" s="24"/>
      <c r="FA96" s="23"/>
      <c r="FB96" s="23"/>
      <c r="FC96" s="24"/>
      <c r="FD96" s="23"/>
      <c r="FE96" s="23"/>
      <c r="FF96" s="24"/>
      <c r="FG96" s="23"/>
      <c r="FH96" s="23"/>
      <c r="FI96" s="24"/>
      <c r="FJ96" s="23"/>
      <c r="FK96" s="23"/>
      <c r="FL96" s="24"/>
      <c r="FM96" s="23"/>
      <c r="FN96" s="23"/>
      <c r="FO96" s="24"/>
      <c r="FP96" s="23"/>
      <c r="FQ96" s="23"/>
      <c r="FR96" s="24"/>
      <c r="FS96" s="23"/>
      <c r="FT96" s="23"/>
      <c r="FU96" s="24"/>
      <c r="FV96" s="23"/>
      <c r="FW96" s="23"/>
      <c r="FX96" s="24"/>
      <c r="FY96" s="23"/>
      <c r="FZ96" s="23"/>
      <c r="GA96" s="24"/>
      <c r="GB96" s="23"/>
      <c r="GC96" s="23"/>
      <c r="GD96" s="24"/>
      <c r="GE96" s="23"/>
      <c r="GF96" s="23"/>
      <c r="GG96" s="24"/>
      <c r="GH96" s="23"/>
      <c r="GI96" s="23"/>
      <c r="GJ96" s="24"/>
      <c r="GK96" s="23"/>
      <c r="GL96" s="23"/>
      <c r="GM96" s="24"/>
      <c r="GN96" s="23"/>
      <c r="GO96" s="23"/>
      <c r="GP96" s="24"/>
      <c r="GQ96" s="23"/>
      <c r="GR96" s="23"/>
      <c r="GS96" s="24"/>
      <c r="GT96" s="23"/>
      <c r="GU96" s="23"/>
      <c r="GV96" s="24"/>
      <c r="GW96" s="23"/>
      <c r="GX96" s="23"/>
      <c r="GY96" s="24"/>
      <c r="GZ96" s="23"/>
      <c r="HA96" s="23"/>
      <c r="HB96" s="24"/>
      <c r="HC96" s="23"/>
      <c r="HD96" s="23"/>
      <c r="HE96" s="24"/>
      <c r="HF96" s="23"/>
      <c r="HG96" s="23"/>
      <c r="HH96" s="24"/>
      <c r="HI96" s="23"/>
      <c r="HJ96" s="23"/>
      <c r="HK96" s="24"/>
    </row>
  </sheetData>
  <mergeCells count="11">
    <mergeCell ref="B64:C64"/>
    <mergeCell ref="B84:G84"/>
    <mergeCell ref="B85:C85"/>
    <mergeCell ref="B18:C18"/>
    <mergeCell ref="B13:C13"/>
    <mergeCell ref="B41:C41"/>
    <mergeCell ref="B10:C10"/>
    <mergeCell ref="B2:G2"/>
    <mergeCell ref="B9:G9"/>
    <mergeCell ref="B27:C27"/>
    <mergeCell ref="B40:G40"/>
  </mergeCells>
  <phoneticPr fontId="2" type="noConversion"/>
  <conditionalFormatting sqref="H7:HK9">
    <cfRule type="expression" dxfId="11" priority="4">
      <formula>OR(H$7="sáb",H$7="dom")</formula>
    </cfRule>
  </conditionalFormatting>
  <conditionalFormatting sqref="H10:HK55 H58:HK61 H64:HK71 H73:HK76 H79:HK96">
    <cfRule type="expression" dxfId="10" priority="5">
      <formula>AND(H$8&gt;=$D10,H$8&lt;=TODAY(),H$8&lt;=$E10)</formula>
    </cfRule>
    <cfRule type="expression" dxfId="9" priority="7">
      <formula>AND(H$8&gt;=$D10,H$8&lt;=$E10)</formula>
    </cfRule>
  </conditionalFormatting>
  <conditionalFormatting sqref="H10:HK96">
    <cfRule type="expression" dxfId="8" priority="8">
      <formula>H$8=TODAY()</formula>
    </cfRule>
  </conditionalFormatting>
  <conditionalFormatting sqref="H56:HK57">
    <cfRule type="expression" dxfId="7" priority="24">
      <formula>AND(H$8&gt;=#REF!,H$8&lt;=TODAY(),H$8&lt;=#REF!)</formula>
    </cfRule>
    <cfRule type="expression" dxfId="6" priority="25">
      <formula>AND(H$8&gt;=#REF!,H$8&lt;=#REF!)</formula>
    </cfRule>
  </conditionalFormatting>
  <conditionalFormatting sqref="H62:HK63">
    <cfRule type="expression" dxfId="5" priority="21">
      <formula>AND(H$8&gt;=$D56,H$8&lt;=TODAY(),H$8&lt;=$E56)</formula>
    </cfRule>
    <cfRule type="expression" dxfId="4" priority="22">
      <formula>AND(H$8&gt;=$D56,H$8&lt;=$E56)</formula>
    </cfRule>
  </conditionalFormatting>
  <conditionalFormatting sqref="H72:HK72">
    <cfRule type="expression" dxfId="3" priority="30">
      <formula>AND(H$8&gt;=$D77,H$8&lt;=TODAY(),H$8&lt;=$E72)</formula>
    </cfRule>
    <cfRule type="expression" dxfId="2" priority="31">
      <formula>AND(H$8&gt;=$D77,H$8&lt;=$E72)</formula>
    </cfRule>
  </conditionalFormatting>
  <conditionalFormatting sqref="H77:HK78">
    <cfRule type="expression" dxfId="1" priority="33">
      <formula>AND(H$8&gt;=#REF!,H$8&lt;=TODAY(),H$8&lt;=$E77)</formula>
    </cfRule>
    <cfRule type="expression" dxfId="0" priority="34">
      <formula>AND(H$8&gt;=#REF!,H$8&lt;=$E77)</formula>
    </cfRule>
  </conditionalFormatting>
  <pageMargins left="0.7" right="0.7" top="0.75" bottom="0.75" header="0.3" footer="0.3"/>
  <pageSetup orientation="landscape" horizontalDpi="1200" verticalDpi="120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Hoja1!$B$2:$B$13</xm:f>
          </x14:formula1>
          <xm:sqref>B6</xm:sqref>
        </x14:dataValidation>
        <x14:dataValidation type="list" allowBlank="1" showInputMessage="1" showErrorMessage="1" xr:uid="{00000000-0002-0000-0300-000001000000}">
          <x14:formula1>
            <xm:f>'Lista D'!$E$1:$E$3</xm:f>
          </x14:formula1>
          <xm:sqref>G10:G39 G41:G83 G85:G96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E1:E3"/>
  <sheetViews>
    <sheetView workbookViewId="0">
      <selection activeCell="E4" sqref="E4"/>
    </sheetView>
  </sheetViews>
  <sheetFormatPr baseColWidth="10" defaultRowHeight="14.4" x14ac:dyDescent="0.3"/>
  <sheetData>
    <row r="1" spans="5:5" x14ac:dyDescent="0.3">
      <c r="E1" t="s">
        <v>61</v>
      </c>
    </row>
    <row r="2" spans="5:5" x14ac:dyDescent="0.3">
      <c r="E2" t="s">
        <v>16</v>
      </c>
    </row>
    <row r="3" spans="5:5" x14ac:dyDescent="0.3">
      <c r="E3"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Contexto</vt:lpstr>
      <vt:lpstr>Fases</vt:lpstr>
      <vt:lpstr>Plan</vt:lpstr>
      <vt:lpstr>Lista 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EXCELFULL.COM</dc:creator>
  <cp:lastModifiedBy>Fernando Pinzon</cp:lastModifiedBy>
  <cp:lastPrinted>2025-03-04T21:33:33Z</cp:lastPrinted>
  <dcterms:created xsi:type="dcterms:W3CDTF">2015-06-05T18:17:20Z</dcterms:created>
  <dcterms:modified xsi:type="dcterms:W3CDTF">2025-12-20T02:09:06Z</dcterms:modified>
</cp:coreProperties>
</file>