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TAREAS FIN DE SEMANA DEL 14\CONTRATACION 2018 UBAM   ST HERNANDEZ\2020\VF SANTA GRACIA 388 - 2019\INFORME DE SUPERVISION\"/>
    </mc:Choice>
  </mc:AlternateContent>
  <bookViews>
    <workbookView xWindow="0" yWindow="0" windowWidth="20490" windowHeight="7755"/>
  </bookViews>
  <sheets>
    <sheet name="Hoja1" sheetId="1" r:id="rId1"/>
  </sheets>
  <definedNames>
    <definedName name="_xlnm.Print_Area" localSheetId="0">Hoja1!$A$1:$F$120</definedName>
  </definedNames>
  <calcPr calcId="152511"/>
</workbook>
</file>

<file path=xl/calcChain.xml><?xml version="1.0" encoding="utf-8"?>
<calcChain xmlns="http://schemas.openxmlformats.org/spreadsheetml/2006/main">
  <c r="F67" i="1" l="1"/>
  <c r="D67" i="1"/>
  <c r="C79" i="1" s="1"/>
  <c r="E67" i="1"/>
  <c r="C80" i="1" l="1"/>
  <c r="C82" i="1" s="1"/>
  <c r="D82" i="1"/>
  <c r="C67" i="1"/>
  <c r="D40" i="1"/>
  <c r="D39" i="1"/>
  <c r="F28" i="1"/>
  <c r="C68" i="1" l="1"/>
  <c r="F68" i="1"/>
  <c r="F89" i="1" s="1"/>
  <c r="E102" i="1" l="1"/>
  <c r="B102" i="1"/>
</calcChain>
</file>

<file path=xl/comments1.xml><?xml version="1.0" encoding="utf-8"?>
<comments xmlns="http://schemas.openxmlformats.org/spreadsheetml/2006/main">
  <authors>
    <author/>
  </authors>
  <commentList>
    <comment ref="D3" authorId="0" shapeId="0">
      <text>
        <r>
          <rPr>
            <sz val="11"/>
            <color rgb="FF000000"/>
            <rFont val="Calibri"/>
          </rPr>
          <t xml:space="preserve">usuario:
CONTINUIDAD CON EL INFORME DE DICIEMBRE SI ERA EL # 10 ESTE SERA EL # 11
</t>
        </r>
      </text>
    </comment>
    <comment ref="A6" authorId="0" shapeId="0">
      <text>
        <r>
          <rPr>
            <sz val="11"/>
            <color rgb="FF000000"/>
            <rFont val="Calibri"/>
          </rPr>
          <t>usuario:
NUMERO DE CONTRATO  SI ES (2019 VF) O SI ES 2020</t>
        </r>
      </text>
    </comment>
    <comment ref="D6" authorId="0" shapeId="0">
      <text>
        <r>
          <rPr>
            <sz val="11"/>
            <color rgb="FF000000"/>
            <rFont val="Calibri"/>
          </rPr>
          <t>usuario:
LA FECHA DE SUSCRIPCION SE ENCUENTRA AL FINAL DE CADA CONTRATO.</t>
        </r>
      </text>
    </comment>
    <comment ref="A8" authorId="0" shapeId="0">
      <text>
        <r>
          <rPr>
            <sz val="11"/>
            <color rgb="FF000000"/>
            <rFont val="Calibri"/>
          </rPr>
          <t xml:space="preserve">usuario:
SE COLOCA EL OBJETO COMPLETO DEL CONTRATO </t>
        </r>
      </text>
    </comment>
    <comment ref="A10" authorId="0" shapeId="0">
      <text>
        <r>
          <rPr>
            <sz val="11"/>
            <color rgb="FF000000"/>
            <rFont val="Calibri"/>
          </rPr>
          <t xml:space="preserve">usuario:
NOMBRE COMERCIAL DE LA ENTIDAD </t>
        </r>
      </text>
    </comment>
    <comment ref="A12" authorId="0" shapeId="0">
      <text>
        <r>
          <rPr>
            <sz val="11"/>
            <color rgb="FF000000"/>
            <rFont val="Calibri"/>
          </rPr>
          <t>usuario:
SI ES UN CONTRATO DE VIGENCIA FUTURA SE COLOCA EL VALOR INICIAL + VALOR VIGENCIA FUTURA.</t>
        </r>
      </text>
    </comment>
    <comment ref="A13" authorId="0" shapeId="0">
      <text>
        <r>
          <rPr>
            <sz val="11"/>
            <color rgb="FF000000"/>
            <rFont val="Calibri"/>
          </rPr>
          <t>usuario:
SE ENCUENTRA EN LA CLAUSULA CUARTA DE LOS CONTRATOS.</t>
        </r>
      </text>
    </comment>
    <comment ref="A16" authorId="0" shapeId="0">
      <text>
        <r>
          <rPr>
            <sz val="11"/>
            <color rgb="FF000000"/>
            <rFont val="Calibri"/>
          </rPr>
          <t>usuario:
# CDP INICIAL  SI NO LO SABEN SE ENCUENTRA DENTRO DE CADA CONTRATO</t>
        </r>
      </text>
    </comment>
    <comment ref="C16" authorId="0" shapeId="0">
      <text>
        <r>
          <rPr>
            <sz val="11"/>
            <color rgb="FF000000"/>
            <rFont val="Calibri"/>
          </rPr>
          <t xml:space="preserve">usuario:
SE ENCUENTRA EN EL CONTRATO TAMBIEN CON EL # DE CDP </t>
        </r>
      </text>
    </comment>
    <comment ref="A17" authorId="0" shapeId="0">
      <text>
        <r>
          <rPr>
            <sz val="11"/>
            <color rgb="FF000000"/>
            <rFont val="Calibri"/>
          </rPr>
          <t xml:space="preserve">usuario:
# CRP INICIAL SE CARGA EN EL SECOP EN EL PUNTO DE INFORMACION PRESUPUESTAL </t>
        </r>
      </text>
    </comment>
    <comment ref="C17" authorId="0" shapeId="0">
      <text>
        <r>
          <rPr>
            <sz val="11"/>
            <color rgb="FF000000"/>
            <rFont val="Calibri"/>
          </rPr>
          <t xml:space="preserve">usuario:
SE ENCUENTRA CARGADIO EN EL SECOP EN EL PUNTO 7 EJECUCION DEL CONTRATO ESTA ESCANEADO </t>
        </r>
      </text>
    </comment>
    <comment ref="A18" authorId="0" shapeId="0">
      <text>
        <r>
          <rPr>
            <sz val="11"/>
            <color rgb="FF000000"/>
            <rFont val="Calibri"/>
          </rPr>
          <t>usuario:
# CDP DE VIGENCIA FUTURA ESTAN CARGADOS TODOS LOS NUMEROS EN SECOP CON VALORES EN EL PUNTO DE INFORMACION PRESUPUESTAL</t>
        </r>
      </text>
    </comment>
    <comment ref="E18" authorId="0" shapeId="0">
      <text>
        <r>
          <rPr>
            <sz val="11"/>
            <color rgb="FF000000"/>
            <rFont val="Calibri"/>
          </rPr>
          <t xml:space="preserve">usuario:
FAVOR SI NO APLICA LA VIGENCIA FUTURA ELIMINAR ESTAS CELDAS </t>
        </r>
      </text>
    </comment>
    <comment ref="A23" authorId="0" shapeId="0">
      <text>
        <r>
          <rPr>
            <sz val="11"/>
            <color rgb="FF000000"/>
            <rFont val="Calibri"/>
          </rPr>
          <t xml:space="preserve">usuario:
SOLO SI APLICA LLENAR ESTA CELDA CON LAS ADICIONES A VF </t>
        </r>
      </text>
    </comment>
    <comment ref="C23" authorId="0" shapeId="0">
      <text>
        <r>
          <rPr>
            <sz val="11"/>
            <color rgb="FF000000"/>
            <rFont val="Calibri"/>
          </rPr>
          <t>usuario:
OBJETO DEL CONTRATO</t>
        </r>
      </text>
    </comment>
    <comment ref="A42" authorId="0" shapeId="0">
      <text>
        <r>
          <rPr>
            <sz val="11"/>
            <color rgb="FF000000"/>
            <rFont val="Calibri"/>
          </rPr>
          <t xml:space="preserve">usuario:
ESTA FECHA SE ENCUENTRA AL PIE DE LA APROBACION DE POLIZAS , </t>
        </r>
      </text>
    </comment>
    <comment ref="A67" authorId="0" shapeId="0">
      <text>
        <r>
          <rPr>
            <sz val="11"/>
            <color rgb="FF000000"/>
            <rFont val="Calibri"/>
          </rPr>
          <t>usuario:
EN ESTA CELDA ES LA SUMA DE TODOS LOS MOVIENTOS DEL CONTRATO INCLUYENDO REDUCCIONES</t>
        </r>
      </text>
    </comment>
  </commentList>
</comments>
</file>

<file path=xl/sharedStrings.xml><?xml version="1.0" encoding="utf-8"?>
<sst xmlns="http://schemas.openxmlformats.org/spreadsheetml/2006/main" count="129" uniqueCount="121">
  <si>
    <t xml:space="preserve">    FUERZAS MILITARES DE COLOMBIA</t>
  </si>
  <si>
    <t xml:space="preserve">  EJERCITO NACIONAL</t>
  </si>
  <si>
    <t xml:space="preserve">                                                                                                      </t>
  </si>
  <si>
    <t>DIRECCION DE SANIDAD EJERCITO</t>
  </si>
  <si>
    <t xml:space="preserve"> </t>
  </si>
  <si>
    <t xml:space="preserve">VALOR DEL CONTRATO: </t>
  </si>
  <si>
    <t>2: RESUMEN DOCUMENTOS PRESUPUESTALES</t>
  </si>
  <si>
    <t xml:space="preserve">SE REFLEJA EL VALOR INICIAL DEL CONTRATO NO RESTAR REDUCIONES </t>
  </si>
  <si>
    <t>DISPONIBILIDAD PRESUPUESTAL VF N°: 5920</t>
  </si>
  <si>
    <t>FECHA:01/07/2020</t>
  </si>
  <si>
    <t>REGISTRO PRESUPUESTAL VF  N°: 5920</t>
  </si>
  <si>
    <t>NOTA : TODOS LOS CDP Y CRP DE VIGENCIAS FUTURAS 2020 FUERON EXPEDIDOS EL 7 DE ENERO DE 2020</t>
  </si>
  <si>
    <t>3: MODIFICATORIOS</t>
  </si>
  <si>
    <t>TIPO</t>
  </si>
  <si>
    <t>FECHA</t>
  </si>
  <si>
    <t>OBJETO</t>
  </si>
  <si>
    <t>4: RELACION DE BIENES Y/O SERVICIOS OBJETO DEL CONTRATO</t>
  </si>
  <si>
    <t>ITEM</t>
  </si>
  <si>
    <t>DESCRIPCION</t>
  </si>
  <si>
    <t>CANTIDAD</t>
  </si>
  <si>
    <t>VALOR UNITARIO</t>
  </si>
  <si>
    <t>VALOR CON IVA</t>
  </si>
  <si>
    <t>VALOR TOTAL</t>
  </si>
  <si>
    <t xml:space="preserve">FACTURAS </t>
  </si>
  <si>
    <t xml:space="preserve">FAVOR EN ESTE PUNTO DESGLOSAR LAS FACTURAS QUE TEINEN POR UN MISMO VALOR , Y LAS QUE NO IR ESPECIFICANDO PARA QUE AL FINAL  ME DE LA SUMA DEL RECIBO DEL ACTA DE SATISFACION QUE ENTREGAN </t>
  </si>
  <si>
    <t>5: RESUMEN DE POLIZAS</t>
  </si>
  <si>
    <t>COMPAÑÍA ASEGURADORA: ASEGURADORA SOLIDARIA</t>
  </si>
  <si>
    <t>POLIZA DE CUMPLIMIENTO: 430-47-994000045464</t>
  </si>
  <si>
    <r>
      <t xml:space="preserve"> PLASMAR INFORMACION COMPLETA ,(</t>
    </r>
    <r>
      <rPr>
        <b/>
        <sz val="8"/>
        <color rgb="FF000000"/>
        <rFont val="Calibri"/>
        <family val="2"/>
      </rPr>
      <t xml:space="preserve"> SI ENTREGA INFORMES A PARTIR DE ENERO 2020 LLEVARAN INFORMACION DE LAS POLIZAS  DE VIGENCIA FUTURA, SI ENTREGAN INFORMES DEL 2019 DEBEN LLEVAR LA INFORMACION DE LAS POLIZAS INICIALES  Y/O ADICIONES EN EL AÑO ANTERIOR)</t>
    </r>
    <r>
      <rPr>
        <sz val="8"/>
        <color rgb="FF000000"/>
        <rFont val="Calibri"/>
        <family val="2"/>
      </rPr>
      <t xml:space="preserve">   LOS CONTRATOS DE SUMINISTROS NO APLICA POLIZA DE RESPONSABILIDAD CIVIL ELIMINAR ESTA CELDA.APROBACION DE POLIZAS INICIALES SE ENCUIENTRA CARGADA EN SECOP EN EL PUNTO 7, APROBACION DE POLIZAS VF SOLICITARLAS AL AREA CONTRACTUAL.</t>
    </r>
  </si>
  <si>
    <t>RCE: ____X___( SI LA TIENE )430-74-99400000016434</t>
  </si>
  <si>
    <t>AMPAROS CUBIERTOS</t>
  </si>
  <si>
    <t>PORCENTAJES AMPAROS CUBIERTOS</t>
  </si>
  <si>
    <t>VALOR</t>
  </si>
  <si>
    <t xml:space="preserve">DESDE </t>
  </si>
  <si>
    <t>HASTA</t>
  </si>
  <si>
    <t xml:space="preserve">RESPONSABILIDAD CIVIL </t>
  </si>
  <si>
    <t>200 SMVL</t>
  </si>
  <si>
    <t xml:space="preserve">SALARIOS Y PRESTACIONES SOCIALES </t>
  </si>
  <si>
    <t>CALIDAD</t>
  </si>
  <si>
    <t xml:space="preserve">CUMPLIMIENTO </t>
  </si>
  <si>
    <t>FECHA DE EXPEDICION DE LAS POLIZAS: 05/12/2019</t>
  </si>
  <si>
    <t>6: BALANCE Y EJECUCION DEL CONTRATO</t>
  </si>
  <si>
    <t>CONCEPTO</t>
  </si>
  <si>
    <t>V/R CONTRATO</t>
  </si>
  <si>
    <t>V/R CANCELADO</t>
  </si>
  <si>
    <t>AUTORIZADO</t>
  </si>
  <si>
    <t>FACTURADO</t>
  </si>
  <si>
    <t xml:space="preserve">VALOR INICIAL DEL CONTRATO </t>
  </si>
  <si>
    <t>REDUCCION VIGENCIA 2019</t>
  </si>
  <si>
    <t xml:space="preserve">REDUCCION SI LA TUVO, SINO APLICA ELIMINAR LA CELDA </t>
  </si>
  <si>
    <t>ADICION A VIGENCIA FUTURA 2020</t>
  </si>
  <si>
    <t xml:space="preserve">ADICIONES SI APLICA , RECORDAR QUE SE DEBEN INGRESAR  EN ORDEN LAS ADICIONES EN CELDAS APARTE </t>
  </si>
  <si>
    <t>MES ENERO-2019</t>
  </si>
  <si>
    <t>VALOR CANCELADO, SE DEBE REFLEJAR LOS PAGOS REALES QUE TIENE EL CONTRATO EJ: SI  Y ESTE MES AUTORIZAS 8, PERO  PAGO 3 DEL MES ANTERIOR EN ESE MISMO MES   NO COLOCAR EL VALOR AUTORIZADO TAMBIEN COMO PAGADO , LA INFORMACION DEBE COINCIDIR CON LAS ACTAS QUE ENTREGAN EN FACTURACION Y LOS PAGOS QUE SE REALIZAN  A LAS ENTIDADES.</t>
  </si>
  <si>
    <t>MES FEBRERO -2019</t>
  </si>
  <si>
    <t>MES MARZO-2019</t>
  </si>
  <si>
    <t>MES ABRIL-2019</t>
  </si>
  <si>
    <t>MES MAYO -2019</t>
  </si>
  <si>
    <t>MES JUNIO-2019</t>
  </si>
  <si>
    <t>MES JULIO-2019</t>
  </si>
  <si>
    <t>MES AGOSTO-2019</t>
  </si>
  <si>
    <t>MES SEPTIEMBRE-2019</t>
  </si>
  <si>
    <t>MES OCTUBRE-2019</t>
  </si>
  <si>
    <t>MES NOVIEMBRE-2019</t>
  </si>
  <si>
    <t>MES DICIEMBRE-2019</t>
  </si>
  <si>
    <t>MES ENERO-2020</t>
  </si>
  <si>
    <t>MES FEBRERO-2020</t>
  </si>
  <si>
    <t>MES MARZO-2020</t>
  </si>
  <si>
    <t>MES ABRIL-2020</t>
  </si>
  <si>
    <t>MES MAYO-2020</t>
  </si>
  <si>
    <t>MES JUNIO-2020</t>
  </si>
  <si>
    <t>VALOR TOTAL CONTRATO</t>
  </si>
  <si>
    <t>% DE EJECUCION POR PAGO CANCELADO</t>
  </si>
  <si>
    <t>% DE EJECUCION POR PAGO AUTORIZADO</t>
  </si>
  <si>
    <t>7: PAGOS EFECTUADOS</t>
  </si>
  <si>
    <t xml:space="preserve">CONCEPTO DE PAGO  Y FECHA: </t>
  </si>
  <si>
    <t>VALOR PAGADO EN EL MES:</t>
  </si>
  <si>
    <t>7.1. BALANCE GENERAL CONTRATO</t>
  </si>
  <si>
    <t xml:space="preserve">PRIMERA ADICION A VIGENCIA FUTURA </t>
  </si>
  <si>
    <t>REDUCCION 001</t>
  </si>
  <si>
    <t>TERCERA  ADICION</t>
  </si>
  <si>
    <t>CUARTO ADICION</t>
  </si>
  <si>
    <t>VALOR CANCELADO</t>
  </si>
  <si>
    <t>VALOR SALDO CONTRATO</t>
  </si>
  <si>
    <t>VALOR EN AUTORIZACIÓN</t>
  </si>
  <si>
    <t>SUMAS IGUALES</t>
  </si>
  <si>
    <t>7.2. ACTAS DE RECIBO A SATISFACCION</t>
  </si>
  <si>
    <t>CANTIDAD DE FACTURAS ENTREGADAS</t>
  </si>
  <si>
    <t>VALOR TOTAL FACTURADO</t>
  </si>
  <si>
    <t xml:space="preserve">VALOR ENTREGADO </t>
  </si>
  <si>
    <t>ACTA DE RECIBO DE SATISFACION: XXXXXX DEL FOLIO XXXXX</t>
  </si>
  <si>
    <t xml:space="preserve">SE SUMAN TODAS LAS FACTURAS A ENTREGAR </t>
  </si>
  <si>
    <t xml:space="preserve">VALOR TOTAL DE TODAS LAS FACTURAS ENTREGADAS Y RELACIONADAS EN LAS ACTAS DE RECIBO DE SATISFACION </t>
  </si>
  <si>
    <t xml:space="preserve">VALOR TOTAL CANCELADO </t>
  </si>
  <si>
    <t>PORCENTAJE EJECUCIÓN FÍSICA %</t>
  </si>
  <si>
    <t>8. TRABAJOS Y/O ACTIVIDADES REALIZADAS</t>
  </si>
  <si>
    <t xml:space="preserve">8. AVANCE TOTAL DEL CONTRATO </t>
  </si>
  <si>
    <t>EJECUCIÓN FINANCIERA</t>
  </si>
  <si>
    <t>9. NOVEDADES Y/O INFORMACION DE IMPORTANCIA</t>
  </si>
  <si>
    <t xml:space="preserve">10. ANEXOS AL INFORME: </t>
  </si>
  <si>
    <t>PLAZO DE EJECUCIÓN:30/06/2020</t>
  </si>
  <si>
    <t>LUGAR DE ENTREGA: DIRECCION DE SANIDAD EJERCITO POPAYAN</t>
  </si>
  <si>
    <t xml:space="preserve">FORMA DE PAGO: MINISTERIO DE DEFENSA NACIONAL – EJÉRCITO NACIONAL -CENAC REGIONAL -POPAYAN  se obliga con el CONTRATISTA a pagar, el valor total del contrato  a la cuenta AHORRO No. 000307707588 del banco DE DAVIVIENDA , MINISTERIO DE DEFENSA NACIONAL – EJÉRCITO NACIONAL -DISPENSARIO MEDICO CALI se obliga para el CONTRATISTA, el valor del contrato mediante pagos parciales, dentro de los sesenta dias 60 dias siguiente al recibo a satisfacion del objeto contractual previo cumpliiento de los siguientes requisistos:   
1.recepcion a satisfacion de mismo por MINISTERIO DE DEFENSA NACIONAL – EJÉRCITO NACIONAL -CENAC REGIONAL -POPAYAN, este requisito debe ser plasmado en un acta debidamente suscrit por el supervisor del contrato, comi tecnico evaluador, y el contratista.                                                                                                                                                                                                                                                  2,presentacion de la factura, copia de aportes del sistema integral de salud y ARL presentacion del RUT. actualizado y la certificacion bancaria no mayor a tres  3 mese de expidicion 
3. presentacion del informe de supervision del contrato  
4. situacion de recursos por parte del ministerio de hacienda y credito publico -direccion general de crdito publico y tesoro nacional  (ASIGNACION CUPO PAC). 
5, verificacion por parte del  MINISTERIO DE DEFENSA NACIONAL EJÉRCITO NACIONAL -DISPENSARIO MEDICO CALI del cumplimiento de la acreditacion del pago del sistema integral de salud de seguridad social y  ARL 
6. todos los pagos se encuentran sujetos a la disponibilidad del PAC  y las fcturas debera cumplir con los requicitos legales establecidos para efectuar el pago   7.  el pago se realiza deuna vez se ejecute los demas tramites administrativos correspondiente, </t>
  </si>
  <si>
    <t>ADICION</t>
  </si>
  <si>
    <t>TE.MERA ZAPATA ROSSY LILIANA</t>
  </si>
  <si>
    <t>SUPERVISORA CONTRATO 346/DMCAL/2019 VF</t>
  </si>
  <si>
    <r>
      <rPr>
        <b/>
        <sz val="10"/>
        <rFont val="Arial Narrow"/>
        <family val="2"/>
      </rPr>
      <t xml:space="preserve">1: INFORMACIÓN DEL CONTRATO  </t>
    </r>
    <r>
      <rPr>
        <sz val="10"/>
        <rFont val="Arial Narrow"/>
        <family val="2"/>
      </rPr>
      <t xml:space="preserve"> </t>
    </r>
  </si>
  <si>
    <r>
      <rPr>
        <b/>
        <sz val="10"/>
        <rFont val="Arial Narrow"/>
        <family val="2"/>
      </rPr>
      <t xml:space="preserve">EJECUCIÓN FISICA </t>
    </r>
    <r>
      <rPr>
        <sz val="10"/>
        <rFont val="Arial Narrow"/>
        <family val="2"/>
      </rPr>
      <t xml:space="preserve">      </t>
    </r>
  </si>
  <si>
    <t>FECHA SUSCRIPCION CONTRATO:17/07/2019</t>
  </si>
  <si>
    <t>CONTRATO Y/O ACUERDO N° 388/DMCAL/2019 VF</t>
  </si>
  <si>
    <t>“PRESTACIÓN DE SERVICIOS DE SALUD EN ATENCIÓN INTEGRAL DE URGENCIAS, HOSPITALIZACION, IMÁGENES DIAGNOSTICAS, PROCEDIMIENTOS MEDICOS, MEDICAMENTOS, INSUMOS, MATERIAL DE OSTEOSINTESIS, LABORATORIO CLINICO QUE SE REQUIERAN, CONTEMPLADOS EN EL ACUERDO 002 DE 2001 Y 052 DE 2013, PARA LOS USUARIOS DEL SUBSISTEMA DE SALUD DE LAS FUERZAS MILITARES DE LA UNIDAD BÁSICA DE ATENCIÓN MEDICA BASPC29 DE POPAYAN, PARA LA VIGENCIA 2019”.9.</t>
  </si>
  <si>
    <t>NOMBRE  DEL CONTRATISTA:  CLINICA SANTA GRACIA DUMIAN MEDICALS.A.S</t>
  </si>
  <si>
    <t>NIT : 805027743-1</t>
  </si>
  <si>
    <t xml:space="preserve"> VALOR EN LETRAS: DOCIENTOS VEINTITRES MILLONES CUATROCIENTOS CINCUENTA MIL SEICIENTOS UN MIL PESOS -MCTE</t>
  </si>
  <si>
    <t>DISPONIBILIDAD PRESUPUESTAL N°: 39519</t>
  </si>
  <si>
    <t>FECHA: 15/02/2019</t>
  </si>
  <si>
    <t>VALOR: 380000000</t>
  </si>
  <si>
    <t xml:space="preserve">REGISTRO PRESUPUESTAL N°: </t>
  </si>
  <si>
    <t>FECHA:</t>
  </si>
  <si>
    <t>INFORME DE SUPERVISION N°08 FEBRERO 2020</t>
  </si>
  <si>
    <t>EN EJECUCIÓN DEL CONTRATO  346/DMCAL/2019 VF NO SE HA RECIBIDO FACTURACION A SATISFACCION DE PRESTACION DE SERVICIOS MEDICOS Y HOSPITALARIOS PARA  EL ESM BAS29 CORRESPONDIENTE DEL MES  DE FEBRERO DE 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</si>
</sst>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_(&quot;$&quot;\ * #,##0.00_);_(&quot;$&quot;\ * \(#,##0.00\);_(&quot;$&quot;\ * &quot;-&quot;??_);_(@_)"/>
    <numFmt numFmtId="165" formatCode="_(* #,##0.00_);_(* \(#,##0.00\);_(* &quot;-&quot;??_);_(@_)"/>
    <numFmt numFmtId="166" formatCode="_-* #,##0.00\ _€_-;\-* #,##0.00\ _€_-;_-* &quot;-&quot;??\ _€_-;_-@"/>
    <numFmt numFmtId="167" formatCode="_(&quot;$&quot;\ * #,##0_);_(&quot;$&quot;\ * \(#,##0\);_(&quot;$&quot;\ * &quot;-&quot;_);_(@_)"/>
    <numFmt numFmtId="168" formatCode="_-* #,##0.00_-;\-* #,##0.00_-;_-* &quot;-&quot;??_-;_-@"/>
    <numFmt numFmtId="169" formatCode="_-&quot;$&quot;\ * #,##0_-;\-&quot;$&quot;\ * #,##0_-;_-&quot;$&quot;\ * &quot;-&quot;_-;_-@"/>
    <numFmt numFmtId="170" formatCode="_-[$$-240A]\ * #,##0.00_-;\-[$$-240A]\ * #,##0.00_-;_-[$$-240A]\ * &quot;-&quot;??_-;_-@"/>
  </numFmts>
  <fonts count="17" x14ac:knownFonts="1">
    <font>
      <sz val="11"/>
      <color rgb="FF000000"/>
      <name val="Calibri"/>
    </font>
    <font>
      <sz val="11"/>
      <name val="Calibri"/>
      <family val="2"/>
    </font>
    <font>
      <sz val="9"/>
      <color rgb="FF000000"/>
      <name val="Calibri"/>
      <family val="2"/>
    </font>
    <font>
      <sz val="8"/>
      <color rgb="FF000000"/>
      <name val="Calibri"/>
      <family val="2"/>
    </font>
    <font>
      <sz val="11"/>
      <color rgb="FFFF0000"/>
      <name val="Calibri"/>
      <family val="2"/>
    </font>
    <font>
      <b/>
      <sz val="9"/>
      <color rgb="FF000000"/>
      <name val="Calibri"/>
      <family val="2"/>
    </font>
    <font>
      <b/>
      <sz val="11"/>
      <color rgb="FF000000"/>
      <name val="Calibri"/>
      <family val="2"/>
    </font>
    <font>
      <sz val="10"/>
      <color rgb="FF000000"/>
      <name val="Calibri"/>
      <family val="2"/>
    </font>
    <font>
      <b/>
      <sz val="10"/>
      <name val="Arial Narrow"/>
      <family val="2"/>
    </font>
    <font>
      <b/>
      <sz val="8"/>
      <color rgb="FF000000"/>
      <name val="Calibri"/>
      <family val="2"/>
    </font>
    <font>
      <sz val="11"/>
      <color rgb="FF000000"/>
      <name val="Calibri"/>
      <family val="2"/>
    </font>
    <font>
      <sz val="10"/>
      <name val="Arial Narrow"/>
      <family val="2"/>
    </font>
    <font>
      <b/>
      <sz val="8"/>
      <name val="Arial"/>
      <family val="2"/>
    </font>
    <font>
      <sz val="7"/>
      <name val="Arial Narrow"/>
      <family val="2"/>
    </font>
    <font>
      <b/>
      <sz val="7"/>
      <name val="Arial Narrow"/>
      <family val="2"/>
    </font>
    <font>
      <b/>
      <sz val="11"/>
      <name val="Arial Narrow"/>
      <family val="2"/>
    </font>
    <font>
      <sz val="13"/>
      <name val="Arial Narrow"/>
      <family val="2"/>
    </font>
  </fonts>
  <fills count="7">
    <fill>
      <patternFill patternType="none"/>
    </fill>
    <fill>
      <patternFill patternType="gray125"/>
    </fill>
    <fill>
      <patternFill patternType="solid">
        <fgColor rgb="FFFFFF00"/>
        <bgColor rgb="FFFFFF00"/>
      </patternFill>
    </fill>
    <fill>
      <patternFill patternType="solid">
        <fgColor rgb="FF0070C0"/>
        <bgColor rgb="FF0070C0"/>
      </patternFill>
    </fill>
    <fill>
      <patternFill patternType="solid">
        <fgColor rgb="FF7030A0"/>
        <bgColor rgb="FF7030A0"/>
      </patternFill>
    </fill>
    <fill>
      <patternFill patternType="solid">
        <fgColor rgb="FF00B050"/>
        <bgColor rgb="FF00B050"/>
      </patternFill>
    </fill>
    <fill>
      <patternFill patternType="solid">
        <fgColor rgb="FFFF0000"/>
        <bgColor rgb="FFFF0000"/>
      </patternFill>
    </fill>
  </fills>
  <borders count="98">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diagonal/>
    </border>
    <border>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style="medium">
        <color rgb="FF000000"/>
      </right>
      <top style="medium">
        <color rgb="FF000000"/>
      </top>
      <bottom style="medium">
        <color rgb="FF000000"/>
      </bottom>
      <diagonal/>
    </border>
    <border>
      <left style="medium">
        <color rgb="FF000000"/>
      </left>
      <right/>
      <top/>
      <bottom/>
      <diagonal/>
    </border>
    <border>
      <left/>
      <right/>
      <top/>
      <bottom/>
      <diagonal/>
    </border>
    <border>
      <left/>
      <right/>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medium">
        <color rgb="FF000000"/>
      </left>
      <right/>
      <top/>
      <bottom/>
      <diagonal/>
    </border>
    <border>
      <left/>
      <right/>
      <top/>
      <bottom/>
      <diagonal/>
    </border>
    <border>
      <left/>
      <right/>
      <top/>
      <bottom/>
      <diagonal/>
    </border>
    <border>
      <left style="thin">
        <color rgb="FF000000"/>
      </left>
      <right/>
      <top/>
      <bottom/>
      <diagonal/>
    </border>
    <border>
      <left/>
      <right/>
      <top/>
      <bottom/>
      <diagonal/>
    </border>
    <border>
      <left style="thin">
        <color rgb="FF000000"/>
      </left>
      <right style="medium">
        <color rgb="FF000000"/>
      </right>
      <top style="thin">
        <color rgb="FF000000"/>
      </top>
      <bottom style="medium">
        <color rgb="FF000000"/>
      </bottom>
      <diagonal/>
    </border>
    <border>
      <left style="medium">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medium">
        <color rgb="FF000000"/>
      </right>
      <top style="medium">
        <color rgb="FF000000"/>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bottom/>
      <diagonal/>
    </border>
    <border>
      <left/>
      <right/>
      <top/>
      <bottom/>
      <diagonal/>
    </border>
    <border>
      <left/>
      <right/>
      <top style="medium">
        <color rgb="FF000000"/>
      </top>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style="medium">
        <color rgb="FF000000"/>
      </left>
      <right/>
      <top style="medium">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medium">
        <color rgb="FF000000"/>
      </bottom>
      <diagonal/>
    </border>
    <border>
      <left style="thin">
        <color rgb="FF000000"/>
      </left>
      <right style="thin">
        <color rgb="FF000000"/>
      </right>
      <top style="thin">
        <color rgb="FF000000"/>
      </top>
      <bottom style="thin">
        <color rgb="FF000000"/>
      </bottom>
      <diagonal/>
    </border>
    <border>
      <left style="medium">
        <color rgb="FF000000"/>
      </left>
      <right style="medium">
        <color rgb="FF000000"/>
      </right>
      <top style="medium">
        <color rgb="FF000000"/>
      </top>
      <bottom style="thin">
        <color rgb="FF000000"/>
      </bottom>
      <diagonal/>
    </border>
    <border>
      <left/>
      <right/>
      <top/>
      <bottom style="thin">
        <color rgb="FF000000"/>
      </bottom>
      <diagonal/>
    </border>
    <border>
      <left/>
      <right/>
      <top/>
      <bottom style="thin">
        <color rgb="FF000000"/>
      </bottom>
      <diagonal/>
    </border>
    <border>
      <left style="medium">
        <color rgb="FF000000"/>
      </left>
      <right style="medium">
        <color rgb="FF000000"/>
      </right>
      <top/>
      <bottom style="thin">
        <color rgb="FF000000"/>
      </bottom>
      <diagonal/>
    </border>
    <border>
      <left/>
      <right style="medium">
        <color rgb="FF000000"/>
      </right>
      <top/>
      <bottom style="thin">
        <color rgb="FF000000"/>
      </bottom>
      <diagonal/>
    </border>
    <border>
      <left/>
      <right style="medium">
        <color rgb="FF000000"/>
      </right>
      <top style="thin">
        <color rgb="FF000000"/>
      </top>
      <bottom style="thin">
        <color rgb="FF000000"/>
      </bottom>
      <diagonal/>
    </border>
    <border>
      <left/>
      <right/>
      <top style="thin">
        <color rgb="FF000000"/>
      </top>
      <bottom/>
      <diagonal/>
    </border>
    <border>
      <left/>
      <right/>
      <top style="thin">
        <color rgb="FF000000"/>
      </top>
      <bottom/>
      <diagonal/>
    </border>
    <border>
      <left/>
      <right/>
      <top/>
      <bottom/>
      <diagonal/>
    </border>
    <border>
      <left style="thin">
        <color rgb="FF000000"/>
      </left>
      <right/>
      <top/>
      <bottom style="medium">
        <color rgb="FF000000"/>
      </bottom>
      <diagonal/>
    </border>
    <border>
      <left style="medium">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right/>
      <top/>
      <bottom style="thin">
        <color rgb="FF000000"/>
      </bottom>
      <diagonal/>
    </border>
    <border>
      <left/>
      <right/>
      <top/>
      <bottom/>
      <diagonal/>
    </border>
    <border>
      <left style="medium">
        <color rgb="FF000000"/>
      </left>
      <right/>
      <top style="thin">
        <color rgb="FF000000"/>
      </top>
      <bottom style="thin">
        <color rgb="FF000000"/>
      </bottom>
      <diagonal/>
    </border>
    <border>
      <left style="medium">
        <color rgb="FF000000"/>
      </left>
      <right/>
      <top/>
      <bottom/>
      <diagonal/>
    </border>
    <border>
      <left/>
      <right/>
      <top/>
      <bottom/>
      <diagonal/>
    </border>
    <border>
      <left/>
      <right/>
      <top style="thin">
        <color rgb="FF000000"/>
      </top>
      <bottom style="thin">
        <color rgb="FF000000"/>
      </bottom>
      <diagonal/>
    </border>
    <border>
      <left style="medium">
        <color rgb="FF000000"/>
      </left>
      <right style="medium">
        <color rgb="FF000000"/>
      </right>
      <top style="thin">
        <color rgb="FF000000"/>
      </top>
      <bottom style="thin">
        <color rgb="FF000000"/>
      </bottom>
      <diagonal/>
    </border>
    <border>
      <left/>
      <right/>
      <top style="thin">
        <color rgb="FF000000"/>
      </top>
      <bottom style="thin">
        <color rgb="FF000000"/>
      </bottom>
      <diagonal/>
    </border>
    <border>
      <left style="medium">
        <color rgb="FF000000"/>
      </left>
      <right/>
      <top style="thin">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style="thin">
        <color rgb="FF000000"/>
      </left>
      <right style="thin">
        <color rgb="FF000000"/>
      </right>
      <top style="thin">
        <color rgb="FF000000"/>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style="medium">
        <color rgb="FF000000"/>
      </bottom>
      <diagonal/>
    </border>
    <border>
      <left style="medium">
        <color rgb="FF000000"/>
      </left>
      <right/>
      <top style="thin">
        <color rgb="FF000000"/>
      </top>
      <bottom/>
      <diagonal/>
    </border>
    <border>
      <left/>
      <right/>
      <top style="thin">
        <color rgb="FF000000"/>
      </top>
      <bottom/>
      <diagonal/>
    </border>
    <border>
      <left style="medium">
        <color rgb="FF000000"/>
      </left>
      <right/>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style="thin">
        <color rgb="FF000000"/>
      </top>
      <bottom/>
      <diagonal/>
    </border>
    <border>
      <left/>
      <right style="medium">
        <color rgb="FF000000"/>
      </right>
      <top style="thin">
        <color rgb="FF000000"/>
      </top>
      <bottom style="thin">
        <color rgb="FF000000"/>
      </bottom>
      <diagonal/>
    </border>
    <border>
      <left style="thin">
        <color rgb="FF000000"/>
      </left>
      <right/>
      <top style="thin">
        <color rgb="FF000000"/>
      </top>
      <bottom style="medium">
        <color rgb="FF000000"/>
      </bottom>
      <diagonal/>
    </border>
    <border>
      <left style="thin">
        <color rgb="FF000000"/>
      </left>
      <right/>
      <top/>
      <bottom/>
      <diagonal/>
    </border>
    <border>
      <left/>
      <right/>
      <top style="thin">
        <color rgb="FF000000"/>
      </top>
      <bottom style="thin">
        <color rgb="FF000000"/>
      </bottom>
      <diagonal/>
    </border>
    <border>
      <left/>
      <right style="thin">
        <color rgb="FF000000"/>
      </right>
      <top style="thin">
        <color rgb="FF000000"/>
      </top>
      <bottom style="medium">
        <color rgb="FF000000"/>
      </bottom>
      <diagonal/>
    </border>
    <border>
      <left/>
      <right/>
      <top style="thin">
        <color rgb="FF000000"/>
      </top>
      <bottom style="medium">
        <color rgb="FF000000"/>
      </bottom>
      <diagonal/>
    </border>
    <border>
      <left/>
      <right/>
      <top style="medium">
        <color rgb="FF000000"/>
      </top>
      <bottom/>
      <diagonal/>
    </border>
    <border>
      <left/>
      <right style="medium">
        <color rgb="FF000000"/>
      </right>
      <top/>
      <bottom/>
      <diagonal/>
    </border>
  </borders>
  <cellStyleXfs count="2">
    <xf numFmtId="0" fontId="0" fillId="0" borderId="0"/>
    <xf numFmtId="0" fontId="10" fillId="0" borderId="69"/>
  </cellStyleXfs>
  <cellXfs count="243">
    <xf numFmtId="0" fontId="0" fillId="0" borderId="0" xfId="0" applyFont="1" applyAlignment="1"/>
    <xf numFmtId="0" fontId="5" fillId="2" borderId="68" xfId="0" applyFont="1" applyFill="1" applyBorder="1"/>
    <xf numFmtId="0" fontId="5" fillId="2" borderId="69" xfId="0" applyFont="1" applyFill="1" applyBorder="1"/>
    <xf numFmtId="0" fontId="6" fillId="2" borderId="69" xfId="0" applyFont="1" applyFill="1" applyBorder="1"/>
    <xf numFmtId="0" fontId="5" fillId="4" borderId="68" xfId="0" applyFont="1" applyFill="1" applyBorder="1"/>
    <xf numFmtId="0" fontId="5" fillId="4" borderId="69" xfId="0" applyFont="1" applyFill="1" applyBorder="1"/>
    <xf numFmtId="0" fontId="6" fillId="4" borderId="69" xfId="0" applyFont="1" applyFill="1" applyBorder="1"/>
    <xf numFmtId="167" fontId="8" fillId="0" borderId="68" xfId="0" applyNumberFormat="1" applyFont="1" applyFill="1" applyBorder="1"/>
    <xf numFmtId="0" fontId="11" fillId="0" borderId="2" xfId="0" applyFont="1" applyFill="1" applyBorder="1"/>
    <xf numFmtId="0" fontId="11" fillId="0" borderId="3" xfId="0" applyFont="1" applyFill="1" applyBorder="1"/>
    <xf numFmtId="0" fontId="11" fillId="0" borderId="4" xfId="0" applyFont="1" applyFill="1" applyBorder="1"/>
    <xf numFmtId="0" fontId="11" fillId="0" borderId="0" xfId="0" applyFont="1" applyFill="1"/>
    <xf numFmtId="0" fontId="11" fillId="0" borderId="5" xfId="0" applyFont="1" applyFill="1" applyBorder="1"/>
    <xf numFmtId="0" fontId="8" fillId="0" borderId="4" xfId="0" applyFont="1" applyFill="1" applyBorder="1" applyAlignment="1">
      <alignment vertical="top"/>
    </xf>
    <xf numFmtId="0" fontId="8" fillId="0" borderId="0" xfId="0" applyFont="1" applyFill="1" applyAlignment="1">
      <alignment vertical="top"/>
    </xf>
    <xf numFmtId="0" fontId="8" fillId="0" borderId="5" xfId="0" applyFont="1" applyFill="1" applyBorder="1" applyAlignment="1">
      <alignment vertical="top"/>
    </xf>
    <xf numFmtId="0" fontId="8" fillId="0" borderId="4" xfId="0" applyFont="1" applyFill="1" applyBorder="1"/>
    <xf numFmtId="0" fontId="8" fillId="0" borderId="0" xfId="0" applyFont="1" applyFill="1"/>
    <xf numFmtId="0" fontId="8" fillId="0" borderId="5" xfId="0" applyFont="1" applyFill="1" applyBorder="1"/>
    <xf numFmtId="0" fontId="11" fillId="0" borderId="9" xfId="0" applyFont="1" applyFill="1" applyBorder="1" applyAlignment="1">
      <alignment vertical="center"/>
    </xf>
    <xf numFmtId="0" fontId="11" fillId="0" borderId="10" xfId="0" applyFont="1" applyFill="1" applyBorder="1" applyAlignment="1">
      <alignment vertical="center"/>
    </xf>
    <xf numFmtId="0" fontId="11" fillId="0" borderId="11" xfId="0" applyFont="1" applyFill="1" applyBorder="1" applyAlignment="1">
      <alignment vertical="center"/>
    </xf>
    <xf numFmtId="164" fontId="8" fillId="0" borderId="18" xfId="0" applyNumberFormat="1" applyFont="1" applyFill="1" applyBorder="1" applyAlignment="1">
      <alignment horizontal="left" vertical="top"/>
    </xf>
    <xf numFmtId="0" fontId="8" fillId="0" borderId="1" xfId="0" applyFont="1" applyFill="1" applyBorder="1"/>
    <xf numFmtId="0" fontId="8" fillId="0" borderId="2" xfId="0" applyFont="1" applyFill="1" applyBorder="1"/>
    <xf numFmtId="0" fontId="11" fillId="0" borderId="27" xfId="0" applyFont="1" applyFill="1" applyBorder="1" applyAlignment="1">
      <alignment vertical="top"/>
    </xf>
    <xf numFmtId="0" fontId="11" fillId="0" borderId="0" xfId="0" applyFont="1" applyFill="1" applyAlignment="1">
      <alignment vertical="top"/>
    </xf>
    <xf numFmtId="0" fontId="11" fillId="0" borderId="5" xfId="0" applyFont="1" applyFill="1" applyBorder="1" applyAlignment="1">
      <alignment vertical="top"/>
    </xf>
    <xf numFmtId="0" fontId="8" fillId="0" borderId="27" xfId="0" applyFont="1" applyFill="1" applyBorder="1" applyAlignment="1">
      <alignment vertical="top"/>
    </xf>
    <xf numFmtId="0" fontId="8" fillId="0" borderId="18" xfId="0" applyFont="1" applyFill="1" applyBorder="1" applyAlignment="1">
      <alignment horizontal="center"/>
    </xf>
    <xf numFmtId="0" fontId="11" fillId="0" borderId="29" xfId="0" applyFont="1" applyFill="1" applyBorder="1" applyAlignment="1">
      <alignment horizontal="center"/>
    </xf>
    <xf numFmtId="14" fontId="11" fillId="0" borderId="30" xfId="0" applyNumberFormat="1" applyFont="1" applyFill="1" applyBorder="1" applyAlignment="1">
      <alignment horizontal="center"/>
    </xf>
    <xf numFmtId="0" fontId="11" fillId="0" borderId="0" xfId="0" applyFont="1" applyFill="1" applyAlignment="1">
      <alignment horizontal="center"/>
    </xf>
    <xf numFmtId="14" fontId="11" fillId="0" borderId="0" xfId="0" applyNumberFormat="1" applyFont="1" applyFill="1" applyAlignment="1">
      <alignment horizontal="center"/>
    </xf>
    <xf numFmtId="0" fontId="8" fillId="0" borderId="0" xfId="0" applyFont="1" applyFill="1" applyAlignment="1">
      <alignment horizontal="center" vertical="top"/>
    </xf>
    <xf numFmtId="0" fontId="8" fillId="0" borderId="5" xfId="0" applyFont="1" applyFill="1" applyBorder="1" applyAlignment="1">
      <alignment horizontal="center" vertical="top"/>
    </xf>
    <xf numFmtId="0" fontId="8" fillId="0" borderId="32" xfId="0" applyFont="1" applyFill="1" applyBorder="1" applyAlignment="1">
      <alignment horizontal="center"/>
    </xf>
    <xf numFmtId="0" fontId="8" fillId="0" borderId="3" xfId="0" applyFont="1" applyFill="1" applyBorder="1" applyAlignment="1">
      <alignment horizontal="center"/>
    </xf>
    <xf numFmtId="0" fontId="8" fillId="0" borderId="1" xfId="0" applyFont="1" applyFill="1" applyBorder="1" applyAlignment="1">
      <alignment horizontal="center"/>
    </xf>
    <xf numFmtId="0" fontId="8" fillId="0" borderId="0" xfId="0" applyFont="1" applyFill="1" applyAlignment="1">
      <alignment horizontal="center" vertical="center"/>
    </xf>
    <xf numFmtId="0" fontId="11" fillId="0" borderId="0" xfId="0" applyFont="1" applyFill="1" applyAlignment="1">
      <alignment horizontal="center" vertical="center"/>
    </xf>
    <xf numFmtId="165" fontId="11" fillId="0" borderId="0" xfId="0" applyNumberFormat="1" applyFont="1" applyFill="1" applyAlignment="1">
      <alignment horizontal="center" vertical="center"/>
    </xf>
    <xf numFmtId="165" fontId="11" fillId="0" borderId="5" xfId="0" applyNumberFormat="1" applyFont="1" applyFill="1" applyBorder="1" applyAlignment="1">
      <alignment horizontal="center" vertical="center"/>
    </xf>
    <xf numFmtId="0" fontId="11" fillId="0" borderId="10" xfId="0" applyFont="1" applyFill="1" applyBorder="1"/>
    <xf numFmtId="0" fontId="11" fillId="0" borderId="11" xfId="0" applyFont="1" applyFill="1" applyBorder="1"/>
    <xf numFmtId="0" fontId="8" fillId="0" borderId="45" xfId="0" applyFont="1" applyFill="1" applyBorder="1" applyAlignment="1">
      <alignment horizontal="center"/>
    </xf>
    <xf numFmtId="0" fontId="8" fillId="0" borderId="46" xfId="0" applyFont="1" applyFill="1" applyBorder="1" applyAlignment="1">
      <alignment horizontal="center"/>
    </xf>
    <xf numFmtId="0" fontId="8" fillId="0" borderId="47" xfId="0" applyFont="1" applyFill="1" applyBorder="1" applyAlignment="1">
      <alignment horizontal="center"/>
    </xf>
    <xf numFmtId="0" fontId="11" fillId="0" borderId="48" xfId="0" applyFont="1" applyFill="1" applyBorder="1" applyAlignment="1">
      <alignment horizontal="center"/>
    </xf>
    <xf numFmtId="164" fontId="11" fillId="0" borderId="51" xfId="0" applyNumberFormat="1" applyFont="1" applyFill="1" applyBorder="1" applyAlignment="1">
      <alignment horizontal="center"/>
    </xf>
    <xf numFmtId="14" fontId="11" fillId="0" borderId="52" xfId="0" applyNumberFormat="1" applyFont="1" applyFill="1" applyBorder="1" applyAlignment="1">
      <alignment horizontal="center"/>
    </xf>
    <xf numFmtId="0" fontId="11" fillId="0" borderId="53" xfId="0" applyFont="1" applyFill="1" applyBorder="1" applyAlignment="1">
      <alignment horizontal="center"/>
    </xf>
    <xf numFmtId="164" fontId="11" fillId="0" borderId="30" xfId="0" applyNumberFormat="1" applyFont="1" applyFill="1" applyBorder="1" applyAlignment="1">
      <alignment horizontal="center" vertical="center"/>
    </xf>
    <xf numFmtId="14" fontId="11" fillId="0" borderId="56" xfId="0" applyNumberFormat="1" applyFont="1" applyFill="1" applyBorder="1" applyAlignment="1">
      <alignment horizontal="center" vertical="center"/>
    </xf>
    <xf numFmtId="14" fontId="11" fillId="0" borderId="57" xfId="0" applyNumberFormat="1" applyFont="1" applyFill="1" applyBorder="1" applyAlignment="1">
      <alignment horizontal="center" vertical="center"/>
    </xf>
    <xf numFmtId="0" fontId="11" fillId="0" borderId="52" xfId="0" applyFont="1" applyFill="1" applyBorder="1" applyAlignment="1">
      <alignment horizontal="center"/>
    </xf>
    <xf numFmtId="0" fontId="11" fillId="0" borderId="30" xfId="0" applyFont="1" applyFill="1" applyBorder="1" applyAlignment="1">
      <alignment horizontal="center"/>
    </xf>
    <xf numFmtId="0" fontId="8" fillId="0" borderId="12" xfId="0" applyFont="1" applyFill="1" applyBorder="1" applyAlignment="1">
      <alignment horizontal="center"/>
    </xf>
    <xf numFmtId="166" fontId="8" fillId="0" borderId="18" xfId="0" applyNumberFormat="1" applyFont="1" applyFill="1" applyBorder="1" applyAlignment="1">
      <alignment horizontal="center"/>
    </xf>
    <xf numFmtId="166" fontId="8" fillId="0" borderId="18" xfId="0" applyNumberFormat="1" applyFont="1" applyFill="1" applyBorder="1" applyAlignment="1">
      <alignment horizontal="center" vertical="center"/>
    </xf>
    <xf numFmtId="164" fontId="8" fillId="0" borderId="65" xfId="0" applyNumberFormat="1" applyFont="1" applyFill="1" applyBorder="1" applyAlignment="1">
      <alignment horizontal="left"/>
    </xf>
    <xf numFmtId="166" fontId="8" fillId="0" borderId="56" xfId="0" applyNumberFormat="1" applyFont="1" applyFill="1" applyBorder="1"/>
    <xf numFmtId="164" fontId="11" fillId="0" borderId="56" xfId="0" applyNumberFormat="1" applyFont="1" applyFill="1" applyBorder="1"/>
    <xf numFmtId="166" fontId="11" fillId="0" borderId="56" xfId="0" applyNumberFormat="1" applyFont="1" applyFill="1" applyBorder="1"/>
    <xf numFmtId="164" fontId="11" fillId="0" borderId="70" xfId="0" applyNumberFormat="1" applyFont="1" applyFill="1" applyBorder="1" applyAlignment="1">
      <alignment horizontal="left"/>
    </xf>
    <xf numFmtId="164" fontId="8" fillId="0" borderId="71" xfId="0" applyNumberFormat="1" applyFont="1" applyFill="1" applyBorder="1"/>
    <xf numFmtId="166" fontId="11" fillId="0" borderId="71" xfId="0" applyNumberFormat="1" applyFont="1" applyFill="1" applyBorder="1"/>
    <xf numFmtId="166" fontId="8" fillId="0" borderId="71" xfId="0" applyNumberFormat="1" applyFont="1" applyFill="1" applyBorder="1"/>
    <xf numFmtId="164" fontId="11" fillId="0" borderId="73" xfId="0" applyNumberFormat="1" applyFont="1" applyFill="1" applyBorder="1" applyAlignment="1">
      <alignment horizontal="left"/>
    </xf>
    <xf numFmtId="164" fontId="11" fillId="0" borderId="76" xfId="0" applyNumberFormat="1" applyFont="1" applyFill="1" applyBorder="1" applyAlignment="1">
      <alignment horizontal="left"/>
    </xf>
    <xf numFmtId="164" fontId="11" fillId="0" borderId="77" xfId="0" applyNumberFormat="1" applyFont="1" applyFill="1" applyBorder="1" applyAlignment="1">
      <alignment horizontal="left"/>
    </xf>
    <xf numFmtId="164" fontId="8" fillId="0" borderId="78" xfId="0" applyNumberFormat="1" applyFont="1" applyFill="1" applyBorder="1"/>
    <xf numFmtId="166" fontId="11" fillId="0" borderId="45" xfId="0" applyNumberFormat="1" applyFont="1" applyFill="1" applyBorder="1"/>
    <xf numFmtId="164" fontId="11" fillId="0" borderId="79" xfId="0" applyNumberFormat="1" applyFont="1" applyFill="1" applyBorder="1" applyAlignment="1">
      <alignment horizontal="left"/>
    </xf>
    <xf numFmtId="164" fontId="8" fillId="0" borderId="52" xfId="0" applyNumberFormat="1" applyFont="1" applyFill="1" applyBorder="1"/>
    <xf numFmtId="166" fontId="11" fillId="0" borderId="80" xfId="0" applyNumberFormat="1" applyFont="1" applyFill="1" applyBorder="1"/>
    <xf numFmtId="164" fontId="11" fillId="0" borderId="81" xfId="0" applyNumberFormat="1" applyFont="1" applyFill="1" applyBorder="1" applyAlignment="1">
      <alignment horizontal="left"/>
    </xf>
    <xf numFmtId="164" fontId="8" fillId="0" borderId="82" xfId="0" applyNumberFormat="1" applyFont="1" applyFill="1" applyBorder="1"/>
    <xf numFmtId="164" fontId="8" fillId="0" borderId="83" xfId="0" applyNumberFormat="1" applyFont="1" applyFill="1" applyBorder="1"/>
    <xf numFmtId="164" fontId="8" fillId="0" borderId="84" xfId="0" applyNumberFormat="1" applyFont="1" applyFill="1" applyBorder="1"/>
    <xf numFmtId="168" fontId="8" fillId="0" borderId="11" xfId="0" applyNumberFormat="1" applyFont="1" applyFill="1" applyBorder="1"/>
    <xf numFmtId="9" fontId="8" fillId="0" borderId="18" xfId="0" applyNumberFormat="1" applyFont="1" applyFill="1" applyBorder="1"/>
    <xf numFmtId="9" fontId="8" fillId="0" borderId="14" xfId="0" applyNumberFormat="1" applyFont="1" applyFill="1" applyBorder="1"/>
    <xf numFmtId="0" fontId="8" fillId="0" borderId="2" xfId="0" applyFont="1" applyFill="1" applyBorder="1" applyAlignment="1">
      <alignment horizontal="center"/>
    </xf>
    <xf numFmtId="9" fontId="8" fillId="0" borderId="0" xfId="0" applyNumberFormat="1" applyFont="1" applyFill="1" applyAlignment="1">
      <alignment horizontal="center"/>
    </xf>
    <xf numFmtId="166" fontId="8" fillId="0" borderId="0" xfId="0" applyNumberFormat="1" applyFont="1" applyFill="1"/>
    <xf numFmtId="0" fontId="8" fillId="0" borderId="1" xfId="0" applyFont="1" applyFill="1" applyBorder="1" applyAlignment="1">
      <alignment horizontal="left"/>
    </xf>
    <xf numFmtId="9" fontId="8" fillId="0" borderId="2" xfId="0" applyNumberFormat="1" applyFont="1" applyFill="1" applyBorder="1" applyAlignment="1">
      <alignment horizontal="center"/>
    </xf>
    <xf numFmtId="166" fontId="8" fillId="0" borderId="2" xfId="0" applyNumberFormat="1" applyFont="1" applyFill="1" applyBorder="1"/>
    <xf numFmtId="3" fontId="11" fillId="0" borderId="3" xfId="0" applyNumberFormat="1" applyFont="1" applyFill="1" applyBorder="1"/>
    <xf numFmtId="0" fontId="8" fillId="0" borderId="85" xfId="0" applyFont="1" applyFill="1" applyBorder="1" applyAlignment="1">
      <alignment vertical="top"/>
    </xf>
    <xf numFmtId="0" fontId="8" fillId="0" borderId="86" xfId="0" applyFont="1" applyFill="1" applyBorder="1" applyAlignment="1">
      <alignment vertical="top"/>
    </xf>
    <xf numFmtId="164" fontId="8" fillId="0" borderId="50" xfId="0" applyNumberFormat="1" applyFont="1" applyFill="1" applyBorder="1" applyAlignment="1">
      <alignment horizontal="right"/>
    </xf>
    <xf numFmtId="0" fontId="8" fillId="0" borderId="0" xfId="0" applyFont="1" applyFill="1" applyAlignment="1">
      <alignment horizontal="left"/>
    </xf>
    <xf numFmtId="0" fontId="8" fillId="0" borderId="5" xfId="0" applyFont="1" applyFill="1" applyBorder="1" applyAlignment="1">
      <alignment horizontal="left"/>
    </xf>
    <xf numFmtId="164" fontId="8" fillId="0" borderId="53" xfId="0" applyNumberFormat="1" applyFont="1" applyFill="1" applyBorder="1"/>
    <xf numFmtId="164" fontId="11" fillId="0" borderId="71" xfId="0" applyNumberFormat="1" applyFont="1" applyFill="1" applyBorder="1"/>
    <xf numFmtId="166" fontId="11" fillId="0" borderId="0" xfId="0" applyNumberFormat="1" applyFont="1" applyFill="1"/>
    <xf numFmtId="164" fontId="11" fillId="0" borderId="71" xfId="0" applyNumberFormat="1" applyFont="1" applyFill="1" applyBorder="1" applyAlignment="1">
      <alignment horizontal="right"/>
    </xf>
    <xf numFmtId="164" fontId="8" fillId="0" borderId="88" xfId="0" applyNumberFormat="1" applyFont="1" applyFill="1" applyBorder="1" applyAlignment="1">
      <alignment horizontal="center"/>
    </xf>
    <xf numFmtId="164" fontId="1" fillId="0" borderId="52" xfId="0" applyNumberFormat="1" applyFont="1" applyFill="1" applyBorder="1"/>
    <xf numFmtId="164" fontId="8" fillId="0" borderId="90" xfId="0" applyNumberFormat="1" applyFont="1" applyFill="1" applyBorder="1" applyAlignment="1">
      <alignment horizontal="right"/>
    </xf>
    <xf numFmtId="164" fontId="11" fillId="0" borderId="30" xfId="0" applyNumberFormat="1" applyFont="1" applyFill="1" applyBorder="1" applyAlignment="1">
      <alignment horizontal="right"/>
    </xf>
    <xf numFmtId="164" fontId="8" fillId="0" borderId="80" xfId="0" applyNumberFormat="1" applyFont="1" applyFill="1" applyBorder="1"/>
    <xf numFmtId="166" fontId="8" fillId="0" borderId="4" xfId="0" applyNumberFormat="1" applyFont="1" applyFill="1" applyBorder="1"/>
    <xf numFmtId="0" fontId="13" fillId="0" borderId="4" xfId="0" applyFont="1" applyFill="1" applyBorder="1"/>
    <xf numFmtId="0" fontId="13" fillId="0" borderId="0" xfId="0" applyFont="1" applyFill="1"/>
    <xf numFmtId="0" fontId="13" fillId="0" borderId="5" xfId="0" applyFont="1" applyFill="1" applyBorder="1"/>
    <xf numFmtId="0" fontId="14" fillId="0" borderId="52" xfId="0" applyFont="1" applyFill="1" applyBorder="1" applyAlignment="1">
      <alignment horizontal="center" vertical="center"/>
    </xf>
    <xf numFmtId="0" fontId="8" fillId="0" borderId="52" xfId="0" applyFont="1" applyFill="1" applyBorder="1" applyAlignment="1">
      <alignment horizontal="center" vertical="center"/>
    </xf>
    <xf numFmtId="0" fontId="8" fillId="0" borderId="52" xfId="0" applyFont="1" applyFill="1" applyBorder="1" applyAlignment="1">
      <alignment horizontal="center" wrapText="1"/>
    </xf>
    <xf numFmtId="14" fontId="8" fillId="0" borderId="52" xfId="0" applyNumberFormat="1" applyFont="1" applyFill="1" applyBorder="1" applyAlignment="1">
      <alignment horizontal="center" vertical="center"/>
    </xf>
    <xf numFmtId="169" fontId="8" fillId="0" borderId="52" xfId="0" applyNumberFormat="1" applyFont="1" applyFill="1" applyBorder="1" applyAlignment="1">
      <alignment horizontal="center" vertical="center"/>
    </xf>
    <xf numFmtId="170" fontId="8" fillId="0" borderId="52" xfId="0" applyNumberFormat="1" applyFont="1" applyFill="1" applyBorder="1" applyAlignment="1">
      <alignment horizontal="center"/>
    </xf>
    <xf numFmtId="9" fontId="8" fillId="0" borderId="52" xfId="0" applyNumberFormat="1" applyFont="1" applyFill="1" applyBorder="1"/>
    <xf numFmtId="0" fontId="11" fillId="0" borderId="9" xfId="0" applyFont="1" applyFill="1" applyBorder="1"/>
    <xf numFmtId="0" fontId="11" fillId="0" borderId="1" xfId="0" applyFont="1" applyFill="1" applyBorder="1"/>
    <xf numFmtId="10" fontId="8" fillId="0" borderId="74" xfId="0" applyNumberFormat="1" applyFont="1" applyFill="1" applyBorder="1"/>
    <xf numFmtId="9" fontId="8" fillId="0" borderId="94" xfId="0" applyNumberFormat="1" applyFont="1" applyFill="1" applyBorder="1"/>
    <xf numFmtId="0" fontId="8" fillId="0" borderId="48" xfId="0" applyFont="1" applyFill="1" applyBorder="1"/>
    <xf numFmtId="0" fontId="11" fillId="0" borderId="96" xfId="0" applyFont="1" applyFill="1" applyBorder="1"/>
    <xf numFmtId="0" fontId="11" fillId="0" borderId="47" xfId="0" applyFont="1" applyFill="1" applyBorder="1"/>
    <xf numFmtId="0" fontId="8" fillId="0" borderId="9" xfId="0" applyFont="1" applyFill="1" applyBorder="1"/>
    <xf numFmtId="0" fontId="8" fillId="0" borderId="68" xfId="0" applyFont="1" applyFill="1" applyBorder="1"/>
    <xf numFmtId="0" fontId="11" fillId="0" borderId="97" xfId="0" applyFont="1" applyFill="1" applyBorder="1"/>
    <xf numFmtId="0" fontId="1" fillId="0" borderId="0" xfId="0" applyFont="1" applyFill="1" applyAlignment="1"/>
    <xf numFmtId="165" fontId="16" fillId="0" borderId="0" xfId="0" applyNumberFormat="1" applyFont="1"/>
    <xf numFmtId="0" fontId="8" fillId="0" borderId="1" xfId="0" applyFont="1" applyFill="1" applyBorder="1" applyAlignment="1">
      <alignment horizontal="center" vertical="center"/>
    </xf>
    <xf numFmtId="0" fontId="1" fillId="0" borderId="2" xfId="0" applyFont="1" applyFill="1" applyBorder="1"/>
    <xf numFmtId="0" fontId="1" fillId="0" borderId="3" xfId="0" applyFont="1" applyFill="1" applyBorder="1"/>
    <xf numFmtId="0" fontId="8" fillId="0" borderId="4" xfId="0" applyFont="1" applyFill="1" applyBorder="1" applyAlignment="1">
      <alignment horizontal="center" vertical="center"/>
    </xf>
    <xf numFmtId="0" fontId="1" fillId="0" borderId="0" xfId="0" applyFont="1" applyFill="1" applyAlignment="1"/>
    <xf numFmtId="0" fontId="8" fillId="0" borderId="92" xfId="1" applyFont="1" applyFill="1" applyBorder="1" applyAlignment="1">
      <alignment horizontal="left" vertical="top"/>
    </xf>
    <xf numFmtId="0" fontId="1" fillId="0" borderId="69" xfId="1" applyFont="1" applyFill="1" applyBorder="1"/>
    <xf numFmtId="0" fontId="1" fillId="0" borderId="92" xfId="1" applyFont="1" applyFill="1" applyBorder="1"/>
    <xf numFmtId="0" fontId="8" fillId="0" borderId="12" xfId="1" applyFont="1" applyFill="1" applyBorder="1" applyAlignment="1">
      <alignment horizontal="left"/>
    </xf>
    <xf numFmtId="0" fontId="1" fillId="0" borderId="13" xfId="1" applyFont="1" applyFill="1" applyBorder="1"/>
    <xf numFmtId="0" fontId="1" fillId="0" borderId="45" xfId="1" applyFont="1" applyFill="1" applyBorder="1"/>
    <xf numFmtId="0" fontId="8" fillId="0" borderId="22" xfId="1" applyFont="1" applyFill="1" applyBorder="1" applyAlignment="1">
      <alignment horizontal="left"/>
    </xf>
    <xf numFmtId="0" fontId="1" fillId="0" borderId="51" xfId="1" applyFont="1" applyFill="1" applyBorder="1"/>
    <xf numFmtId="0" fontId="1" fillId="0" borderId="80" xfId="1" applyFont="1" applyFill="1" applyBorder="1"/>
    <xf numFmtId="0" fontId="8" fillId="0" borderId="9" xfId="0" applyFont="1" applyFill="1" applyBorder="1" applyAlignment="1">
      <alignment horizontal="center"/>
    </xf>
    <xf numFmtId="0" fontId="1" fillId="0" borderId="10" xfId="0" applyFont="1" applyFill="1" applyBorder="1"/>
    <xf numFmtId="0" fontId="1" fillId="0" borderId="11" xfId="0" applyFont="1" applyFill="1" applyBorder="1"/>
    <xf numFmtId="0" fontId="8" fillId="0" borderId="12" xfId="0" applyFont="1" applyFill="1" applyBorder="1" applyAlignment="1">
      <alignment horizontal="left" vertical="top"/>
    </xf>
    <xf numFmtId="0" fontId="1" fillId="0" borderId="13" xfId="0" applyFont="1" applyFill="1" applyBorder="1"/>
    <xf numFmtId="0" fontId="1" fillId="0" borderId="14" xfId="0" applyFont="1" applyFill="1" applyBorder="1"/>
    <xf numFmtId="0" fontId="8" fillId="0" borderId="15" xfId="0" applyFont="1" applyFill="1" applyBorder="1" applyAlignment="1">
      <alignment horizontal="left"/>
    </xf>
    <xf numFmtId="0" fontId="1" fillId="0" borderId="16" xfId="0" applyFont="1" applyFill="1" applyBorder="1"/>
    <xf numFmtId="0" fontId="1" fillId="0" borderId="17" xfId="0" applyFont="1" applyFill="1" applyBorder="1"/>
    <xf numFmtId="0" fontId="7" fillId="6" borderId="19" xfId="0" applyFont="1" applyFill="1" applyBorder="1" applyAlignment="1">
      <alignment horizontal="center" wrapText="1"/>
    </xf>
    <xf numFmtId="0" fontId="1" fillId="0" borderId="20" xfId="0" applyFont="1" applyBorder="1"/>
    <xf numFmtId="0" fontId="1" fillId="0" borderId="4" xfId="0" applyFont="1" applyBorder="1"/>
    <xf numFmtId="0" fontId="1" fillId="0" borderId="21" xfId="0" applyFont="1" applyBorder="1"/>
    <xf numFmtId="0" fontId="1" fillId="0" borderId="24" xfId="0" applyFont="1" applyBorder="1"/>
    <xf numFmtId="0" fontId="1" fillId="0" borderId="25" xfId="0" applyFont="1" applyBorder="1"/>
    <xf numFmtId="0" fontId="3" fillId="2" borderId="92" xfId="0" applyFont="1" applyFill="1" applyBorder="1" applyAlignment="1">
      <alignment horizontal="center" wrapText="1"/>
    </xf>
    <xf numFmtId="0" fontId="1" fillId="0" borderId="66" xfId="0" applyFont="1" applyBorder="1"/>
    <xf numFmtId="0" fontId="8" fillId="0" borderId="6" xfId="0" applyFont="1" applyFill="1" applyBorder="1" applyAlignment="1">
      <alignment horizontal="center" vertical="center"/>
    </xf>
    <xf numFmtId="0" fontId="1" fillId="0" borderId="7" xfId="0" applyFont="1" applyFill="1" applyBorder="1"/>
    <xf numFmtId="0" fontId="1" fillId="0" borderId="8" xfId="0" applyFont="1" applyFill="1" applyBorder="1"/>
    <xf numFmtId="0" fontId="8" fillId="0" borderId="12" xfId="0" applyFont="1" applyFill="1" applyBorder="1" applyAlignment="1">
      <alignment horizontal="left" vertical="center"/>
    </xf>
    <xf numFmtId="0" fontId="15" fillId="0" borderId="19" xfId="0" applyFont="1" applyFill="1" applyBorder="1" applyAlignment="1">
      <alignment horizontal="left" vertical="top" wrapText="1"/>
    </xf>
    <xf numFmtId="0" fontId="1" fillId="0" borderId="26" xfId="0" applyFont="1" applyFill="1" applyBorder="1"/>
    <xf numFmtId="0" fontId="1" fillId="0" borderId="97" xfId="0" applyFont="1" applyFill="1" applyBorder="1"/>
    <xf numFmtId="0" fontId="1" fillId="0" borderId="4" xfId="0" applyFont="1" applyFill="1" applyBorder="1"/>
    <xf numFmtId="0" fontId="1" fillId="0" borderId="5" xfId="0" applyFont="1" applyFill="1" applyBorder="1"/>
    <xf numFmtId="0" fontId="1" fillId="0" borderId="9" xfId="0" applyFont="1" applyFill="1" applyBorder="1"/>
    <xf numFmtId="0" fontId="8" fillId="0" borderId="6" xfId="0" applyFont="1" applyFill="1" applyBorder="1" applyAlignment="1">
      <alignment horizontal="left" vertical="top" wrapText="1"/>
    </xf>
    <xf numFmtId="164" fontId="11" fillId="0" borderId="12" xfId="0" applyNumberFormat="1" applyFont="1" applyFill="1" applyBorder="1" applyAlignment="1">
      <alignment horizontal="right"/>
    </xf>
    <xf numFmtId="164" fontId="11" fillId="0" borderId="45" xfId="0" applyNumberFormat="1" applyFont="1" applyFill="1" applyBorder="1" applyAlignment="1">
      <alignment horizontal="right"/>
    </xf>
    <xf numFmtId="0" fontId="8" fillId="0" borderId="12" xfId="0" applyFont="1" applyFill="1" applyBorder="1" applyAlignment="1">
      <alignment horizontal="left"/>
    </xf>
    <xf numFmtId="164" fontId="8" fillId="0" borderId="12" xfId="0" applyNumberFormat="1" applyFont="1" applyFill="1" applyBorder="1" applyAlignment="1">
      <alignment horizontal="center"/>
    </xf>
    <xf numFmtId="164" fontId="8" fillId="0" borderId="12" xfId="0" applyNumberFormat="1" applyFont="1" applyFill="1" applyBorder="1" applyAlignment="1">
      <alignment horizontal="left" vertical="top"/>
    </xf>
    <xf numFmtId="0" fontId="8" fillId="0" borderId="12" xfId="0" applyFont="1" applyFill="1" applyBorder="1" applyAlignment="1">
      <alignment horizontal="left" vertical="top" wrapText="1"/>
    </xf>
    <xf numFmtId="0" fontId="1" fillId="0" borderId="13" xfId="0" applyFont="1" applyFill="1" applyBorder="1" applyAlignment="1">
      <alignment wrapText="1"/>
    </xf>
    <xf numFmtId="0" fontId="1" fillId="0" borderId="14" xfId="0" applyFont="1" applyFill="1" applyBorder="1" applyAlignment="1">
      <alignment wrapText="1"/>
    </xf>
    <xf numFmtId="0" fontId="8" fillId="0" borderId="45" xfId="0" applyFont="1" applyFill="1" applyBorder="1" applyAlignment="1">
      <alignment horizontal="left"/>
    </xf>
    <xf numFmtId="0" fontId="4" fillId="2" borderId="6" xfId="0" applyFont="1" applyFill="1" applyBorder="1" applyAlignment="1">
      <alignment horizontal="center"/>
    </xf>
    <xf numFmtId="0" fontId="11" fillId="0" borderId="1" xfId="0" applyFont="1" applyFill="1" applyBorder="1" applyAlignment="1">
      <alignment horizontal="left" vertical="top"/>
    </xf>
    <xf numFmtId="0" fontId="8" fillId="0" borderId="1" xfId="0" applyFont="1" applyFill="1" applyBorder="1" applyAlignment="1">
      <alignment horizontal="left" vertical="top" wrapText="1"/>
    </xf>
    <xf numFmtId="0" fontId="1" fillId="0" borderId="2" xfId="0" applyFont="1" applyFill="1" applyBorder="1" applyAlignment="1">
      <alignment wrapText="1"/>
    </xf>
    <xf numFmtId="0" fontId="1" fillId="0" borderId="3" xfId="0" applyFont="1" applyFill="1" applyBorder="1" applyAlignment="1">
      <alignment wrapText="1"/>
    </xf>
    <xf numFmtId="0" fontId="1" fillId="0" borderId="9" xfId="0" applyFont="1" applyFill="1" applyBorder="1" applyAlignment="1">
      <alignment wrapText="1"/>
    </xf>
    <xf numFmtId="0" fontId="1" fillId="0" borderId="10" xfId="0" applyFont="1" applyFill="1" applyBorder="1" applyAlignment="1">
      <alignment wrapText="1"/>
    </xf>
    <xf numFmtId="0" fontId="1" fillId="0" borderId="11" xfId="0" applyFont="1" applyFill="1" applyBorder="1" applyAlignment="1">
      <alignment wrapText="1"/>
    </xf>
    <xf numFmtId="0" fontId="2" fillId="5" borderId="19" xfId="0" applyFont="1" applyFill="1" applyBorder="1" applyAlignment="1">
      <alignment horizontal="center" wrapText="1"/>
    </xf>
    <xf numFmtId="0" fontId="1" fillId="0" borderId="26" xfId="0" applyFont="1" applyBorder="1"/>
    <xf numFmtId="0" fontId="0" fillId="0" borderId="0" xfId="0" applyFont="1" applyAlignment="1"/>
    <xf numFmtId="0" fontId="1" fillId="0" borderId="28" xfId="0" applyFont="1" applyBorder="1"/>
    <xf numFmtId="0" fontId="3" fillId="5" borderId="42" xfId="0" applyFont="1" applyFill="1" applyBorder="1" applyAlignment="1">
      <alignment horizontal="center" wrapText="1"/>
    </xf>
    <xf numFmtId="0" fontId="1" fillId="0" borderId="43" xfId="0" applyFont="1" applyBorder="1"/>
    <xf numFmtId="0" fontId="1" fillId="0" borderId="61" xfId="0" applyFont="1" applyBorder="1"/>
    <xf numFmtId="0" fontId="8" fillId="0" borderId="12" xfId="0" applyFont="1" applyFill="1" applyBorder="1" applyAlignment="1">
      <alignment horizontal="center" vertical="top"/>
    </xf>
    <xf numFmtId="0" fontId="8" fillId="0" borderId="22" xfId="0" applyFont="1" applyFill="1" applyBorder="1" applyAlignment="1">
      <alignment horizontal="center" vertical="top" wrapText="1"/>
    </xf>
    <xf numFmtId="0" fontId="1" fillId="0" borderId="31" xfId="0" applyFont="1" applyFill="1" applyBorder="1" applyAlignment="1">
      <alignment wrapText="1"/>
    </xf>
    <xf numFmtId="0" fontId="1" fillId="0" borderId="23" xfId="0" applyFont="1" applyFill="1" applyBorder="1" applyAlignment="1">
      <alignment wrapText="1"/>
    </xf>
    <xf numFmtId="165" fontId="8" fillId="0" borderId="34" xfId="0" applyNumberFormat="1" applyFont="1" applyFill="1" applyBorder="1" applyAlignment="1">
      <alignment horizontal="center" vertical="center"/>
    </xf>
    <xf numFmtId="0" fontId="1" fillId="0" borderId="37" xfId="0" applyFont="1" applyFill="1" applyBorder="1"/>
    <xf numFmtId="0" fontId="1" fillId="0" borderId="40" xfId="0" applyFont="1" applyFill="1" applyBorder="1"/>
    <xf numFmtId="0" fontId="8" fillId="0" borderId="34" xfId="0" applyFont="1" applyFill="1" applyBorder="1" applyAlignment="1">
      <alignment horizontal="center" vertical="center"/>
    </xf>
    <xf numFmtId="0" fontId="11" fillId="0" borderId="67" xfId="0" applyFont="1" applyFill="1" applyBorder="1" applyAlignment="1">
      <alignment horizontal="left"/>
    </xf>
    <xf numFmtId="0" fontId="1" fillId="0" borderId="58" xfId="0" applyFont="1" applyFill="1" applyBorder="1"/>
    <xf numFmtId="0" fontId="8" fillId="0" borderId="12" xfId="0" applyFont="1" applyFill="1" applyBorder="1" applyAlignment="1">
      <alignment horizontal="center"/>
    </xf>
    <xf numFmtId="0" fontId="8" fillId="0" borderId="33" xfId="0" applyFont="1" applyFill="1" applyBorder="1" applyAlignment="1">
      <alignment horizontal="center" vertical="center"/>
    </xf>
    <xf numFmtId="0" fontId="1" fillId="0" borderId="36" xfId="0" applyFont="1" applyFill="1" applyBorder="1"/>
    <xf numFmtId="0" fontId="1" fillId="0" borderId="39" xfId="0" applyFont="1" applyFill="1" applyBorder="1"/>
    <xf numFmtId="0" fontId="12" fillId="0" borderId="34" xfId="0" applyFont="1" applyFill="1" applyBorder="1" applyAlignment="1">
      <alignment horizontal="center" vertical="center"/>
    </xf>
    <xf numFmtId="0" fontId="8" fillId="0" borderId="22" xfId="0" applyFont="1" applyFill="1" applyBorder="1" applyAlignment="1">
      <alignment horizontal="left"/>
    </xf>
    <xf numFmtId="0" fontId="1" fillId="0" borderId="23" xfId="0" applyFont="1" applyFill="1" applyBorder="1"/>
    <xf numFmtId="0" fontId="8" fillId="0" borderId="63" xfId="0" applyFont="1" applyFill="1" applyBorder="1" applyAlignment="1">
      <alignment horizontal="left"/>
    </xf>
    <xf numFmtId="0" fontId="1" fillId="0" borderId="64" xfId="0" applyFont="1" applyFill="1" applyBorder="1"/>
    <xf numFmtId="0" fontId="8" fillId="0" borderId="67" xfId="0" applyFont="1" applyFill="1" applyBorder="1" applyAlignment="1">
      <alignment horizontal="left"/>
    </xf>
    <xf numFmtId="0" fontId="8" fillId="0" borderId="49" xfId="0" applyFont="1" applyFill="1" applyBorder="1" applyAlignment="1">
      <alignment horizontal="right"/>
    </xf>
    <xf numFmtId="0" fontId="1" fillId="0" borderId="93" xfId="0" applyFont="1" applyFill="1" applyBorder="1"/>
    <xf numFmtId="0" fontId="1" fillId="0" borderId="50" xfId="0" applyFont="1" applyFill="1" applyBorder="1"/>
    <xf numFmtId="0" fontId="11" fillId="0" borderId="12" xfId="0" applyFont="1" applyFill="1" applyBorder="1" applyAlignment="1">
      <alignment horizontal="center"/>
    </xf>
    <xf numFmtId="0" fontId="8" fillId="0" borderId="22" xfId="0" applyFont="1" applyFill="1" applyBorder="1" applyAlignment="1">
      <alignment horizontal="center"/>
    </xf>
    <xf numFmtId="0" fontId="1" fillId="0" borderId="31" xfId="0" applyFont="1" applyFill="1" applyBorder="1"/>
    <xf numFmtId="0" fontId="1" fillId="0" borderId="72" xfId="0" applyFont="1" applyFill="1" applyBorder="1"/>
    <xf numFmtId="0" fontId="8" fillId="0" borderId="89" xfId="0" applyFont="1" applyFill="1" applyBorder="1" applyAlignment="1">
      <alignment horizontal="left"/>
    </xf>
    <xf numFmtId="0" fontId="1" fillId="0" borderId="60" xfId="0" applyFont="1" applyFill="1" applyBorder="1"/>
    <xf numFmtId="0" fontId="8" fillId="0" borderId="91" xfId="0" applyFont="1" applyFill="1" applyBorder="1" applyAlignment="1">
      <alignment horizontal="left"/>
    </xf>
    <xf numFmtId="0" fontId="1" fillId="0" borderId="75" xfId="0" applyFont="1" applyFill="1" applyBorder="1"/>
    <xf numFmtId="0" fontId="11" fillId="0" borderId="4" xfId="0" applyFont="1" applyFill="1" applyBorder="1" applyAlignment="1">
      <alignment horizontal="left" vertical="top"/>
    </xf>
    <xf numFmtId="0" fontId="11" fillId="0" borderId="91" xfId="0" applyFont="1" applyFill="1" applyBorder="1" applyAlignment="1">
      <alignment horizontal="center"/>
    </xf>
    <xf numFmtId="0" fontId="1" fillId="0" borderId="95" xfId="0" applyFont="1" applyFill="1" applyBorder="1"/>
    <xf numFmtId="0" fontId="2" fillId="3" borderId="19" xfId="0" applyFont="1" applyFill="1" applyBorder="1" applyAlignment="1">
      <alignment horizontal="center" wrapText="1"/>
    </xf>
    <xf numFmtId="0" fontId="8" fillId="0" borderId="62" xfId="0" applyFont="1" applyFill="1" applyBorder="1" applyAlignment="1">
      <alignment horizontal="left"/>
    </xf>
    <xf numFmtId="165" fontId="8" fillId="0" borderId="35" xfId="0" applyNumberFormat="1" applyFont="1" applyFill="1" applyBorder="1" applyAlignment="1">
      <alignment horizontal="center" vertical="center"/>
    </xf>
    <xf numFmtId="0" fontId="1" fillId="0" borderId="38" xfId="0" applyFont="1" applyFill="1" applyBorder="1"/>
    <xf numFmtId="0" fontId="1" fillId="0" borderId="41" xfId="0" applyFont="1" applyFill="1" applyBorder="1"/>
    <xf numFmtId="0" fontId="8" fillId="0" borderId="44" xfId="0" applyFont="1" applyFill="1" applyBorder="1" applyAlignment="1">
      <alignment horizontal="center"/>
    </xf>
    <xf numFmtId="0" fontId="11" fillId="0" borderId="49" xfId="0" applyFont="1" applyFill="1" applyBorder="1" applyAlignment="1">
      <alignment horizontal="center"/>
    </xf>
    <xf numFmtId="9" fontId="11" fillId="0" borderId="54" xfId="0" applyNumberFormat="1" applyFont="1" applyFill="1" applyBorder="1" applyAlignment="1">
      <alignment horizontal="center" vertical="center"/>
    </xf>
    <xf numFmtId="0" fontId="1" fillId="0" borderId="55" xfId="0" applyFont="1" applyFill="1" applyBorder="1"/>
    <xf numFmtId="9" fontId="11" fillId="0" borderId="49" xfId="0" applyNumberFormat="1" applyFont="1" applyFill="1" applyBorder="1" applyAlignment="1">
      <alignment horizontal="center" vertical="center"/>
    </xf>
    <xf numFmtId="9" fontId="11" fillId="0" borderId="59" xfId="0" applyNumberFormat="1" applyFont="1" applyFill="1" applyBorder="1" applyAlignment="1">
      <alignment horizontal="center" vertical="center"/>
    </xf>
    <xf numFmtId="0" fontId="11" fillId="0" borderId="74" xfId="0" applyFont="1" applyFill="1" applyBorder="1" applyAlignment="1">
      <alignment horizontal="left"/>
    </xf>
    <xf numFmtId="165" fontId="8" fillId="0" borderId="12" xfId="0" applyNumberFormat="1" applyFont="1" applyFill="1" applyBorder="1" applyAlignment="1">
      <alignment horizontal="left"/>
    </xf>
    <xf numFmtId="0" fontId="8" fillId="0" borderId="87" xfId="0" applyFont="1" applyFill="1" applyBorder="1" applyAlignment="1">
      <alignment horizontal="left"/>
    </xf>
    <xf numFmtId="0" fontId="8" fillId="0" borderId="86" xfId="0" applyFont="1" applyFill="1" applyBorder="1" applyAlignment="1">
      <alignment horizontal="center"/>
    </xf>
    <xf numFmtId="0" fontId="1" fillId="0" borderId="86" xfId="0" applyFont="1" applyFill="1" applyBorder="1"/>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1085850</xdr:colOff>
      <xdr:row>2</xdr:row>
      <xdr:rowOff>66675</xdr:rowOff>
    </xdr:from>
    <xdr:ext cx="542925" cy="476250"/>
    <xdr:pic>
      <xdr:nvPicPr>
        <xdr:cNvPr id="2" name="image1.pn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twoCellAnchor editAs="oneCell">
    <xdr:from>
      <xdr:col>1</xdr:col>
      <xdr:colOff>1866900</xdr:colOff>
      <xdr:row>112</xdr:row>
      <xdr:rowOff>68034</xdr:rowOff>
    </xdr:from>
    <xdr:to>
      <xdr:col>3</xdr:col>
      <xdr:colOff>557950</xdr:colOff>
      <xdr:row>117</xdr:row>
      <xdr:rowOff>202330</xdr:rowOff>
    </xdr:to>
    <xdr:pic>
      <xdr:nvPicPr>
        <xdr:cNvPr id="3" name="Imagen 2"/>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674706" y="24590049"/>
          <a:ext cx="3181407" cy="1154831"/>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L120"/>
  <sheetViews>
    <sheetView tabSelected="1" view="pageBreakPreview" topLeftCell="A105" zoomScale="98" zoomScaleNormal="100" zoomScaleSheetLayoutView="98" workbookViewId="0">
      <selection activeCell="D126" sqref="D126"/>
    </sheetView>
  </sheetViews>
  <sheetFormatPr baseColWidth="10" defaultColWidth="14.42578125" defaultRowHeight="15" customHeight="1" x14ac:dyDescent="0.25"/>
  <cols>
    <col min="1" max="1" width="27.140625" style="125" customWidth="1"/>
    <col min="2" max="2" width="32.42578125" style="125" customWidth="1"/>
    <col min="3" max="3" width="35" style="125" customWidth="1"/>
    <col min="4" max="4" width="16.42578125" style="125" customWidth="1"/>
    <col min="5" max="5" width="21.140625" style="125" customWidth="1"/>
    <col min="6" max="6" width="25.5703125" style="125" customWidth="1"/>
    <col min="7" max="7" width="10.7109375" customWidth="1"/>
    <col min="8" max="8" width="21.140625" customWidth="1"/>
    <col min="9" max="12" width="10.7109375" customWidth="1"/>
  </cols>
  <sheetData>
    <row r="1" spans="1:8" x14ac:dyDescent="0.25">
      <c r="A1" s="127" t="s">
        <v>0</v>
      </c>
      <c r="B1" s="128"/>
      <c r="C1" s="129"/>
      <c r="D1" s="8"/>
      <c r="E1" s="8"/>
      <c r="F1" s="9"/>
    </row>
    <row r="2" spans="1:8" x14ac:dyDescent="0.25">
      <c r="A2" s="130" t="s">
        <v>1</v>
      </c>
      <c r="B2" s="131"/>
      <c r="C2" s="131"/>
      <c r="D2" s="10"/>
      <c r="E2" s="11"/>
      <c r="F2" s="12"/>
    </row>
    <row r="3" spans="1:8" x14ac:dyDescent="0.25">
      <c r="A3" s="13" t="s">
        <v>2</v>
      </c>
      <c r="B3" s="14"/>
      <c r="C3" s="15"/>
      <c r="D3" s="158" t="s">
        <v>119</v>
      </c>
      <c r="E3" s="159"/>
      <c r="F3" s="160"/>
    </row>
    <row r="4" spans="1:8" x14ac:dyDescent="0.25">
      <c r="A4" s="16"/>
      <c r="B4" s="17"/>
      <c r="C4" s="18"/>
      <c r="D4" s="19"/>
      <c r="E4" s="20"/>
      <c r="F4" s="21"/>
    </row>
    <row r="5" spans="1:8" ht="27.75" customHeight="1" x14ac:dyDescent="0.25">
      <c r="A5" s="141" t="s">
        <v>3</v>
      </c>
      <c r="B5" s="142"/>
      <c r="C5" s="143"/>
      <c r="D5" s="144" t="s">
        <v>4</v>
      </c>
      <c r="E5" s="145"/>
      <c r="F5" s="146"/>
    </row>
    <row r="6" spans="1:8" x14ac:dyDescent="0.25">
      <c r="A6" s="147" t="s">
        <v>109</v>
      </c>
      <c r="B6" s="148"/>
      <c r="C6" s="149"/>
      <c r="D6" s="147" t="s">
        <v>108</v>
      </c>
      <c r="E6" s="148"/>
      <c r="F6" s="149"/>
    </row>
    <row r="7" spans="1:8" x14ac:dyDescent="0.25">
      <c r="A7" s="179" t="s">
        <v>106</v>
      </c>
      <c r="B7" s="128"/>
      <c r="C7" s="128"/>
      <c r="D7" s="128"/>
      <c r="E7" s="128"/>
      <c r="F7" s="129"/>
    </row>
    <row r="8" spans="1:8" x14ac:dyDescent="0.25">
      <c r="A8" s="180" t="s">
        <v>110</v>
      </c>
      <c r="B8" s="181"/>
      <c r="C8" s="181"/>
      <c r="D8" s="181"/>
      <c r="E8" s="181"/>
      <c r="F8" s="182"/>
    </row>
    <row r="9" spans="1:8" x14ac:dyDescent="0.25">
      <c r="A9" s="183"/>
      <c r="B9" s="184"/>
      <c r="C9" s="184"/>
      <c r="D9" s="184"/>
      <c r="E9" s="184"/>
      <c r="F9" s="185"/>
    </row>
    <row r="10" spans="1:8" ht="33.75" customHeight="1" x14ac:dyDescent="0.25">
      <c r="A10" s="161" t="s">
        <v>111</v>
      </c>
      <c r="B10" s="145"/>
      <c r="C10" s="145"/>
      <c r="D10" s="146"/>
      <c r="E10" s="161" t="s">
        <v>112</v>
      </c>
      <c r="F10" s="146"/>
    </row>
    <row r="11" spans="1:8" ht="33" customHeight="1" x14ac:dyDescent="0.25">
      <c r="A11" s="161" t="s">
        <v>100</v>
      </c>
      <c r="B11" s="145"/>
      <c r="C11" s="146"/>
      <c r="D11" s="161" t="s">
        <v>101</v>
      </c>
      <c r="E11" s="145"/>
      <c r="F11" s="146"/>
    </row>
    <row r="12" spans="1:8" ht="32.25" customHeight="1" x14ac:dyDescent="0.25">
      <c r="A12" s="22" t="s">
        <v>5</v>
      </c>
      <c r="B12" s="173">
        <v>223450601</v>
      </c>
      <c r="C12" s="146"/>
      <c r="D12" s="174" t="s">
        <v>113</v>
      </c>
      <c r="E12" s="175"/>
      <c r="F12" s="176"/>
    </row>
    <row r="13" spans="1:8" ht="24.75" customHeight="1" x14ac:dyDescent="0.25">
      <c r="A13" s="168" t="s">
        <v>102</v>
      </c>
      <c r="B13" s="159"/>
      <c r="C13" s="159"/>
      <c r="D13" s="159"/>
      <c r="E13" s="159"/>
      <c r="F13" s="160"/>
    </row>
    <row r="14" spans="1:8" x14ac:dyDescent="0.25">
      <c r="A14" s="23" t="s">
        <v>6</v>
      </c>
      <c r="B14" s="8"/>
      <c r="C14" s="24"/>
      <c r="D14" s="8"/>
      <c r="E14" s="8"/>
      <c r="F14" s="9"/>
    </row>
    <row r="15" spans="1:8" ht="15.75" thickBot="1" x14ac:dyDescent="0.3">
      <c r="A15" s="16"/>
      <c r="B15" s="11"/>
      <c r="C15" s="11"/>
      <c r="D15" s="11"/>
      <c r="E15" s="11"/>
      <c r="F15" s="12"/>
      <c r="G15" s="227" t="s">
        <v>7</v>
      </c>
      <c r="H15" s="151"/>
    </row>
    <row r="16" spans="1:8" ht="15.75" customHeight="1" thickBot="1" x14ac:dyDescent="0.3">
      <c r="A16" s="171" t="s">
        <v>114</v>
      </c>
      <c r="B16" s="177"/>
      <c r="C16" s="171" t="s">
        <v>115</v>
      </c>
      <c r="D16" s="177"/>
      <c r="E16" s="169" t="s">
        <v>116</v>
      </c>
      <c r="F16" s="170"/>
      <c r="G16" s="152"/>
      <c r="H16" s="153"/>
    </row>
    <row r="17" spans="1:11" ht="15.75" thickBot="1" x14ac:dyDescent="0.3">
      <c r="A17" s="171" t="s">
        <v>117</v>
      </c>
      <c r="B17" s="177"/>
      <c r="C17" s="171" t="s">
        <v>118</v>
      </c>
      <c r="D17" s="177"/>
      <c r="E17" s="169" t="s">
        <v>116</v>
      </c>
      <c r="F17" s="170"/>
      <c r="G17" s="154"/>
      <c r="H17" s="155"/>
    </row>
    <row r="18" spans="1:11" ht="15.75" thickBot="1" x14ac:dyDescent="0.3">
      <c r="A18" s="171" t="s">
        <v>8</v>
      </c>
      <c r="B18" s="146"/>
      <c r="C18" s="171" t="s">
        <v>9</v>
      </c>
      <c r="D18" s="146"/>
      <c r="E18" s="172">
        <v>15000000</v>
      </c>
      <c r="F18" s="146"/>
    </row>
    <row r="19" spans="1:11" x14ac:dyDescent="0.25">
      <c r="A19" s="208" t="s">
        <v>10</v>
      </c>
      <c r="B19" s="209"/>
      <c r="C19" s="171" t="s">
        <v>9</v>
      </c>
      <c r="D19" s="146"/>
      <c r="E19" s="172">
        <v>15000000</v>
      </c>
      <c r="F19" s="146"/>
      <c r="G19" s="186" t="s">
        <v>11</v>
      </c>
      <c r="H19" s="187"/>
      <c r="I19" s="187"/>
      <c r="J19" s="187"/>
      <c r="K19" s="151"/>
    </row>
    <row r="20" spans="1:11" x14ac:dyDescent="0.25">
      <c r="A20" s="25"/>
      <c r="B20" s="26"/>
      <c r="C20" s="26"/>
      <c r="D20" s="26"/>
      <c r="E20" s="26"/>
      <c r="F20" s="27"/>
      <c r="G20" s="154"/>
      <c r="H20" s="189"/>
      <c r="I20" s="189"/>
      <c r="J20" s="189"/>
      <c r="K20" s="155"/>
    </row>
    <row r="21" spans="1:11" ht="15.75" customHeight="1" x14ac:dyDescent="0.25">
      <c r="A21" s="28" t="s">
        <v>12</v>
      </c>
      <c r="B21" s="26"/>
      <c r="C21" s="26"/>
      <c r="D21" s="26"/>
      <c r="E21" s="26"/>
      <c r="F21" s="27"/>
    </row>
    <row r="22" spans="1:11" ht="15.75" customHeight="1" x14ac:dyDescent="0.25">
      <c r="A22" s="29" t="s">
        <v>13</v>
      </c>
      <c r="B22" s="29" t="s">
        <v>14</v>
      </c>
      <c r="C22" s="193" t="s">
        <v>15</v>
      </c>
      <c r="D22" s="145"/>
      <c r="E22" s="145"/>
      <c r="F22" s="146"/>
    </row>
    <row r="23" spans="1:11" ht="74.25" customHeight="1" x14ac:dyDescent="0.25">
      <c r="A23" s="30" t="s">
        <v>103</v>
      </c>
      <c r="B23" s="31">
        <v>43831</v>
      </c>
      <c r="C23" s="194" t="s">
        <v>110</v>
      </c>
      <c r="D23" s="195"/>
      <c r="E23" s="195"/>
      <c r="F23" s="196"/>
    </row>
    <row r="24" spans="1:11" ht="15.75" customHeight="1" x14ac:dyDescent="0.25">
      <c r="A24" s="32"/>
      <c r="B24" s="33"/>
      <c r="C24" s="34"/>
      <c r="D24" s="34"/>
      <c r="E24" s="34"/>
      <c r="F24" s="35"/>
    </row>
    <row r="25" spans="1:11" ht="15.75" customHeight="1" x14ac:dyDescent="0.25">
      <c r="A25" s="17" t="s">
        <v>16</v>
      </c>
      <c r="B25" s="11"/>
      <c r="C25" s="11"/>
      <c r="D25" s="11"/>
      <c r="E25" s="11"/>
      <c r="F25" s="12"/>
    </row>
    <row r="26" spans="1:11" ht="15.75" customHeight="1" x14ac:dyDescent="0.25">
      <c r="A26" s="32"/>
      <c r="B26" s="32"/>
      <c r="C26" s="32"/>
      <c r="D26" s="32"/>
      <c r="E26" s="11"/>
      <c r="F26" s="12"/>
    </row>
    <row r="27" spans="1:11" ht="15.75" customHeight="1" x14ac:dyDescent="0.25">
      <c r="A27" s="36" t="s">
        <v>17</v>
      </c>
      <c r="B27" s="37" t="s">
        <v>18</v>
      </c>
      <c r="C27" s="36" t="s">
        <v>19</v>
      </c>
      <c r="D27" s="38" t="s">
        <v>20</v>
      </c>
      <c r="E27" s="36" t="s">
        <v>21</v>
      </c>
      <c r="F27" s="37" t="s">
        <v>22</v>
      </c>
    </row>
    <row r="28" spans="1:11" ht="15" customHeight="1" x14ac:dyDescent="0.25">
      <c r="A28" s="204">
        <v>1</v>
      </c>
      <c r="B28" s="207" t="s">
        <v>23</v>
      </c>
      <c r="C28" s="200">
        <v>0</v>
      </c>
      <c r="D28" s="197">
        <v>0</v>
      </c>
      <c r="E28" s="197">
        <v>0</v>
      </c>
      <c r="F28" s="229">
        <f>+D28*C28</f>
        <v>0</v>
      </c>
      <c r="G28" s="186" t="s">
        <v>24</v>
      </c>
      <c r="H28" s="187"/>
      <c r="I28" s="187"/>
      <c r="J28" s="151"/>
    </row>
    <row r="29" spans="1:11" ht="15.75" customHeight="1" x14ac:dyDescent="0.25">
      <c r="A29" s="205"/>
      <c r="B29" s="198"/>
      <c r="C29" s="198"/>
      <c r="D29" s="198"/>
      <c r="E29" s="198"/>
      <c r="F29" s="230"/>
      <c r="G29" s="152"/>
      <c r="H29" s="188"/>
      <c r="I29" s="188"/>
      <c r="J29" s="153"/>
    </row>
    <row r="30" spans="1:11" ht="15.75" customHeight="1" x14ac:dyDescent="0.25">
      <c r="A30" s="205"/>
      <c r="B30" s="198"/>
      <c r="C30" s="198"/>
      <c r="D30" s="198"/>
      <c r="E30" s="198"/>
      <c r="F30" s="230"/>
      <c r="G30" s="152"/>
      <c r="H30" s="188"/>
      <c r="I30" s="188"/>
      <c r="J30" s="153"/>
    </row>
    <row r="31" spans="1:11" ht="15.75" customHeight="1" x14ac:dyDescent="0.25">
      <c r="A31" s="206"/>
      <c r="B31" s="199"/>
      <c r="C31" s="199"/>
      <c r="D31" s="199"/>
      <c r="E31" s="199"/>
      <c r="F31" s="231"/>
      <c r="G31" s="154"/>
      <c r="H31" s="189"/>
      <c r="I31" s="189"/>
      <c r="J31" s="155"/>
    </row>
    <row r="32" spans="1:11" ht="15.75" customHeight="1" x14ac:dyDescent="0.25">
      <c r="A32" s="39"/>
      <c r="B32" s="32"/>
      <c r="C32" s="40"/>
      <c r="D32" s="41"/>
      <c r="E32" s="41"/>
      <c r="F32" s="42"/>
    </row>
    <row r="33" spans="1:12" ht="15.75" customHeight="1" x14ac:dyDescent="0.25">
      <c r="A33" s="17" t="s">
        <v>25</v>
      </c>
      <c r="B33" s="11"/>
      <c r="C33" s="11"/>
      <c r="D33" s="11"/>
      <c r="E33" s="11"/>
      <c r="F33" s="12"/>
    </row>
    <row r="34" spans="1:12" ht="15.75" customHeight="1" thickBot="1" x14ac:dyDescent="0.3">
      <c r="A34" s="43"/>
      <c r="B34" s="43"/>
      <c r="C34" s="43"/>
      <c r="D34" s="43"/>
      <c r="E34" s="43"/>
      <c r="F34" s="44"/>
    </row>
    <row r="35" spans="1:12" ht="15.75" customHeight="1" thickBot="1" x14ac:dyDescent="0.3">
      <c r="A35" s="132" t="s">
        <v>26</v>
      </c>
      <c r="B35" s="133"/>
      <c r="C35" s="133"/>
      <c r="D35" s="135" t="s">
        <v>27</v>
      </c>
      <c r="E35" s="136"/>
      <c r="F35" s="137"/>
      <c r="G35" s="190" t="s">
        <v>28</v>
      </c>
      <c r="H35" s="187"/>
      <c r="I35" s="187"/>
      <c r="J35" s="151"/>
    </row>
    <row r="36" spans="1:12" ht="15.75" customHeight="1" thickBot="1" x14ac:dyDescent="0.3">
      <c r="A36" s="134"/>
      <c r="B36" s="133"/>
      <c r="C36" s="133"/>
      <c r="D36" s="138" t="s">
        <v>29</v>
      </c>
      <c r="E36" s="139"/>
      <c r="F36" s="140"/>
      <c r="G36" s="191"/>
      <c r="H36" s="188"/>
      <c r="I36" s="188"/>
      <c r="J36" s="153"/>
    </row>
    <row r="37" spans="1:12" ht="15.75" customHeight="1" thickBot="1" x14ac:dyDescent="0.3">
      <c r="A37" s="29" t="s">
        <v>30</v>
      </c>
      <c r="B37" s="232" t="s">
        <v>31</v>
      </c>
      <c r="C37" s="149"/>
      <c r="D37" s="45" t="s">
        <v>32</v>
      </c>
      <c r="E37" s="46" t="s">
        <v>33</v>
      </c>
      <c r="F37" s="47" t="s">
        <v>34</v>
      </c>
      <c r="G37" s="191"/>
      <c r="H37" s="188"/>
      <c r="I37" s="188"/>
      <c r="J37" s="153"/>
    </row>
    <row r="38" spans="1:12" ht="15.75" customHeight="1" thickBot="1" x14ac:dyDescent="0.3">
      <c r="A38" s="48" t="s">
        <v>35</v>
      </c>
      <c r="B38" s="233" t="s">
        <v>36</v>
      </c>
      <c r="C38" s="215"/>
      <c r="D38" s="49">
        <v>165623200</v>
      </c>
      <c r="E38" s="50">
        <v>43550</v>
      </c>
      <c r="F38" s="50">
        <v>44134</v>
      </c>
      <c r="G38" s="191"/>
      <c r="H38" s="188"/>
      <c r="I38" s="188"/>
      <c r="J38" s="153"/>
    </row>
    <row r="39" spans="1:12" ht="15.75" customHeight="1" x14ac:dyDescent="0.25">
      <c r="A39" s="51" t="s">
        <v>37</v>
      </c>
      <c r="B39" s="234">
        <v>0.05</v>
      </c>
      <c r="C39" s="235"/>
      <c r="D39" s="52">
        <f>+B12*B39</f>
        <v>11172530.050000001</v>
      </c>
      <c r="E39" s="53">
        <v>43550</v>
      </c>
      <c r="F39" s="54">
        <v>45229</v>
      </c>
      <c r="G39" s="191"/>
      <c r="H39" s="188"/>
      <c r="I39" s="188"/>
      <c r="J39" s="153"/>
    </row>
    <row r="40" spans="1:12" ht="15.75" customHeight="1" x14ac:dyDescent="0.25">
      <c r="A40" s="55" t="s">
        <v>38</v>
      </c>
      <c r="B40" s="236">
        <v>0.1</v>
      </c>
      <c r="C40" s="202"/>
      <c r="D40" s="52">
        <f>+B12*B40</f>
        <v>22345060.100000001</v>
      </c>
      <c r="E40" s="53">
        <v>43550</v>
      </c>
      <c r="F40" s="54">
        <v>44110</v>
      </c>
      <c r="G40" s="191"/>
      <c r="H40" s="188"/>
      <c r="I40" s="188"/>
      <c r="J40" s="153"/>
    </row>
    <row r="41" spans="1:12" ht="29.25" customHeight="1" x14ac:dyDescent="0.25">
      <c r="A41" s="56" t="s">
        <v>39</v>
      </c>
      <c r="B41" s="237">
        <v>0.1</v>
      </c>
      <c r="C41" s="221"/>
      <c r="D41" s="52">
        <v>4500000</v>
      </c>
      <c r="E41" s="53">
        <v>43550</v>
      </c>
      <c r="F41" s="54">
        <v>44110</v>
      </c>
      <c r="G41" s="192"/>
      <c r="H41" s="189"/>
      <c r="I41" s="189"/>
      <c r="J41" s="155"/>
    </row>
    <row r="42" spans="1:12" ht="15.75" customHeight="1" x14ac:dyDescent="0.25">
      <c r="A42" s="171" t="s">
        <v>40</v>
      </c>
      <c r="B42" s="145"/>
      <c r="C42" s="146"/>
      <c r="D42" s="208"/>
      <c r="E42" s="218"/>
      <c r="F42" s="209"/>
    </row>
    <row r="43" spans="1:12" ht="15.75" customHeight="1" x14ac:dyDescent="0.25">
      <c r="A43" s="11"/>
      <c r="B43" s="11"/>
      <c r="C43" s="11"/>
      <c r="D43" s="11"/>
      <c r="E43" s="11"/>
      <c r="F43" s="12"/>
    </row>
    <row r="44" spans="1:12" ht="15.75" customHeight="1" x14ac:dyDescent="0.25">
      <c r="A44" s="228" t="s">
        <v>41</v>
      </c>
      <c r="B44" s="142"/>
      <c r="C44" s="142"/>
      <c r="D44" s="142"/>
      <c r="E44" s="142"/>
      <c r="F44" s="143"/>
    </row>
    <row r="45" spans="1:12" ht="15.75" customHeight="1" x14ac:dyDescent="0.25">
      <c r="A45" s="203" t="s">
        <v>42</v>
      </c>
      <c r="B45" s="146"/>
      <c r="C45" s="57" t="s">
        <v>43</v>
      </c>
      <c r="D45" s="58" t="s">
        <v>44</v>
      </c>
      <c r="E45" s="59" t="s">
        <v>45</v>
      </c>
      <c r="F45" s="59" t="s">
        <v>46</v>
      </c>
    </row>
    <row r="46" spans="1:12" ht="15.75" customHeight="1" x14ac:dyDescent="0.25">
      <c r="A46" s="210" t="s">
        <v>43</v>
      </c>
      <c r="B46" s="211"/>
      <c r="C46" s="60">
        <v>380000000</v>
      </c>
      <c r="D46" s="61"/>
      <c r="E46" s="62"/>
      <c r="F46" s="63"/>
      <c r="G46" s="178" t="s">
        <v>47</v>
      </c>
      <c r="H46" s="157"/>
    </row>
    <row r="47" spans="1:12" ht="15.75" customHeight="1" x14ac:dyDescent="0.25">
      <c r="A47" s="212" t="s">
        <v>48</v>
      </c>
      <c r="B47" s="202"/>
      <c r="C47" s="60">
        <v>346549399</v>
      </c>
      <c r="D47" s="61"/>
      <c r="E47" s="62"/>
      <c r="F47" s="63"/>
      <c r="G47" s="1" t="s">
        <v>49</v>
      </c>
      <c r="H47" s="2"/>
      <c r="I47" s="3"/>
    </row>
    <row r="48" spans="1:12" ht="15.75" customHeight="1" x14ac:dyDescent="0.25">
      <c r="A48" s="212" t="s">
        <v>50</v>
      </c>
      <c r="B48" s="202"/>
      <c r="C48" s="60">
        <v>190000000</v>
      </c>
      <c r="D48" s="61"/>
      <c r="E48" s="62"/>
      <c r="F48" s="63"/>
      <c r="G48" s="4" t="s">
        <v>51</v>
      </c>
      <c r="H48" s="5"/>
      <c r="I48" s="5"/>
      <c r="J48" s="5"/>
      <c r="K48" s="5"/>
      <c r="L48" s="6"/>
    </row>
    <row r="49" spans="1:8" ht="15" customHeight="1" x14ac:dyDescent="0.25">
      <c r="A49" s="201" t="s">
        <v>52</v>
      </c>
      <c r="B49" s="202"/>
      <c r="C49" s="64"/>
      <c r="D49" s="65"/>
      <c r="E49" s="65"/>
      <c r="F49" s="66"/>
      <c r="G49" s="150" t="s">
        <v>53</v>
      </c>
      <c r="H49" s="151"/>
    </row>
    <row r="50" spans="1:8" ht="15.75" customHeight="1" x14ac:dyDescent="0.25">
      <c r="A50" s="201" t="s">
        <v>54</v>
      </c>
      <c r="B50" s="202"/>
      <c r="C50" s="64"/>
      <c r="D50" s="65"/>
      <c r="E50" s="65"/>
      <c r="F50" s="67"/>
      <c r="G50" s="152"/>
      <c r="H50" s="153"/>
    </row>
    <row r="51" spans="1:8" ht="15.75" customHeight="1" x14ac:dyDescent="0.25">
      <c r="A51" s="201" t="s">
        <v>55</v>
      </c>
      <c r="B51" s="202"/>
      <c r="C51" s="64"/>
      <c r="D51" s="65"/>
      <c r="E51" s="65"/>
      <c r="F51" s="67"/>
      <c r="G51" s="152"/>
      <c r="H51" s="153"/>
    </row>
    <row r="52" spans="1:8" ht="15.75" customHeight="1" x14ac:dyDescent="0.25">
      <c r="A52" s="201" t="s">
        <v>56</v>
      </c>
      <c r="B52" s="202"/>
      <c r="C52" s="64"/>
      <c r="D52" s="65"/>
      <c r="E52" s="65">
        <v>0</v>
      </c>
      <c r="F52" s="65">
        <v>0</v>
      </c>
      <c r="G52" s="152"/>
      <c r="H52" s="153"/>
    </row>
    <row r="53" spans="1:8" ht="15.75" customHeight="1" x14ac:dyDescent="0.25">
      <c r="A53" s="201" t="s">
        <v>57</v>
      </c>
      <c r="B53" s="219"/>
      <c r="C53" s="68"/>
      <c r="D53" s="65"/>
      <c r="E53" s="65">
        <v>0</v>
      </c>
      <c r="F53" s="65">
        <v>0</v>
      </c>
      <c r="G53" s="152"/>
      <c r="H53" s="153"/>
    </row>
    <row r="54" spans="1:8" ht="15.75" customHeight="1" x14ac:dyDescent="0.25">
      <c r="A54" s="201" t="s">
        <v>58</v>
      </c>
      <c r="B54" s="219"/>
      <c r="C54" s="68"/>
      <c r="D54" s="65">
        <v>0</v>
      </c>
      <c r="E54" s="65">
        <v>0</v>
      </c>
      <c r="F54" s="65">
        <v>0</v>
      </c>
      <c r="G54" s="152"/>
      <c r="H54" s="153"/>
    </row>
    <row r="55" spans="1:8" ht="15.75" customHeight="1" x14ac:dyDescent="0.25">
      <c r="A55" s="201" t="s">
        <v>59</v>
      </c>
      <c r="B55" s="219"/>
      <c r="C55" s="68"/>
      <c r="D55" s="65">
        <v>0</v>
      </c>
      <c r="E55" s="65">
        <v>0</v>
      </c>
      <c r="F55" s="65">
        <v>0</v>
      </c>
      <c r="G55" s="154"/>
      <c r="H55" s="155"/>
    </row>
    <row r="56" spans="1:8" ht="15.75" customHeight="1" x14ac:dyDescent="0.25">
      <c r="A56" s="201" t="s">
        <v>60</v>
      </c>
      <c r="B56" s="219"/>
      <c r="C56" s="68"/>
      <c r="D56" s="65">
        <v>0</v>
      </c>
      <c r="E56" s="65">
        <v>0</v>
      </c>
      <c r="F56" s="65">
        <v>0</v>
      </c>
    </row>
    <row r="57" spans="1:8" ht="15.75" customHeight="1" x14ac:dyDescent="0.25">
      <c r="A57" s="201" t="s">
        <v>61</v>
      </c>
      <c r="B57" s="202"/>
      <c r="C57" s="64"/>
      <c r="D57" s="65">
        <v>0</v>
      </c>
      <c r="E57" s="65">
        <v>0</v>
      </c>
      <c r="F57" s="65">
        <v>0</v>
      </c>
    </row>
    <row r="58" spans="1:8" ht="15.75" customHeight="1" x14ac:dyDescent="0.25">
      <c r="A58" s="201" t="s">
        <v>62</v>
      </c>
      <c r="B58" s="219"/>
      <c r="C58" s="68"/>
      <c r="D58" s="65">
        <v>0</v>
      </c>
      <c r="E58" s="65">
        <v>0</v>
      </c>
      <c r="F58" s="65">
        <v>0</v>
      </c>
    </row>
    <row r="59" spans="1:8" ht="15.75" customHeight="1" x14ac:dyDescent="0.25">
      <c r="A59" s="201" t="s">
        <v>63</v>
      </c>
      <c r="B59" s="202"/>
      <c r="C59" s="64"/>
      <c r="D59" s="65">
        <v>0</v>
      </c>
      <c r="E59" s="65">
        <v>0</v>
      </c>
      <c r="F59" s="65">
        <v>0</v>
      </c>
    </row>
    <row r="60" spans="1:8" ht="15.75" customHeight="1" x14ac:dyDescent="0.3">
      <c r="A60" s="238" t="s">
        <v>64</v>
      </c>
      <c r="B60" s="223"/>
      <c r="C60" s="69"/>
      <c r="D60" s="126">
        <v>53450601</v>
      </c>
      <c r="E60" s="126">
        <v>53450601</v>
      </c>
      <c r="F60" s="126">
        <v>53450601</v>
      </c>
    </row>
    <row r="61" spans="1:8" ht="15.75" customHeight="1" x14ac:dyDescent="0.25">
      <c r="A61" s="238" t="s">
        <v>65</v>
      </c>
      <c r="B61" s="223"/>
      <c r="C61" s="70"/>
      <c r="D61" s="71">
        <v>0</v>
      </c>
      <c r="E61" s="71">
        <v>0</v>
      </c>
      <c r="F61" s="72">
        <v>0</v>
      </c>
    </row>
    <row r="62" spans="1:8" ht="15.75" customHeight="1" x14ac:dyDescent="0.25">
      <c r="A62" s="238" t="s">
        <v>66</v>
      </c>
      <c r="B62" s="223"/>
      <c r="C62" s="73"/>
      <c r="D62" s="74">
        <v>0</v>
      </c>
      <c r="E62" s="74">
        <v>0</v>
      </c>
      <c r="F62" s="75">
        <v>0</v>
      </c>
    </row>
    <row r="63" spans="1:8" ht="15.75" customHeight="1" x14ac:dyDescent="0.25">
      <c r="A63" s="238" t="s">
        <v>67</v>
      </c>
      <c r="B63" s="223"/>
      <c r="C63" s="73"/>
      <c r="D63" s="74"/>
      <c r="E63" s="74"/>
      <c r="F63" s="75"/>
    </row>
    <row r="64" spans="1:8" ht="15.75" customHeight="1" x14ac:dyDescent="0.25">
      <c r="A64" s="238" t="s">
        <v>68</v>
      </c>
      <c r="B64" s="223"/>
      <c r="C64" s="73"/>
      <c r="D64" s="74"/>
      <c r="E64" s="74"/>
      <c r="F64" s="75"/>
    </row>
    <row r="65" spans="1:6" ht="15.75" customHeight="1" x14ac:dyDescent="0.25">
      <c r="A65" s="238" t="s">
        <v>69</v>
      </c>
      <c r="B65" s="223"/>
      <c r="C65" s="73"/>
      <c r="D65" s="74"/>
      <c r="E65" s="74"/>
      <c r="F65" s="75"/>
    </row>
    <row r="66" spans="1:6" ht="15.75" customHeight="1" x14ac:dyDescent="0.25">
      <c r="A66" s="238" t="s">
        <v>70</v>
      </c>
      <c r="B66" s="223"/>
      <c r="C66" s="76"/>
      <c r="D66" s="77"/>
      <c r="E66" s="77"/>
      <c r="F66" s="75"/>
    </row>
    <row r="67" spans="1:6" ht="15.75" customHeight="1" x14ac:dyDescent="0.25">
      <c r="A67" s="203" t="s">
        <v>71</v>
      </c>
      <c r="B67" s="146"/>
      <c r="C67" s="78">
        <f>+C46+C48-C47</f>
        <v>223450601</v>
      </c>
      <c r="D67" s="7">
        <f>SUM(D55:D62)</f>
        <v>53450601</v>
      </c>
      <c r="E67" s="79">
        <f>SUM(E57:E64)</f>
        <v>53450601</v>
      </c>
      <c r="F67" s="80">
        <f>F54+F55+F56+F57+F58+F59+F60</f>
        <v>53450601</v>
      </c>
    </row>
    <row r="68" spans="1:6" ht="15.75" customHeight="1" x14ac:dyDescent="0.25">
      <c r="A68" s="171" t="s">
        <v>72</v>
      </c>
      <c r="B68" s="145"/>
      <c r="C68" s="81">
        <f>D67/C67</f>
        <v>0.23920544747158679</v>
      </c>
      <c r="D68" s="171" t="s">
        <v>73</v>
      </c>
      <c r="E68" s="145"/>
      <c r="F68" s="82">
        <f>E67/C67</f>
        <v>0.23920544747158679</v>
      </c>
    </row>
    <row r="69" spans="1:6" ht="15.75" customHeight="1" x14ac:dyDescent="0.25">
      <c r="A69" s="38"/>
      <c r="B69" s="83"/>
      <c r="C69" s="83"/>
      <c r="D69" s="84"/>
      <c r="E69" s="85"/>
      <c r="F69" s="12"/>
    </row>
    <row r="70" spans="1:6" ht="15.75" customHeight="1" x14ac:dyDescent="0.25">
      <c r="A70" s="86" t="s">
        <v>74</v>
      </c>
      <c r="B70" s="83"/>
      <c r="C70" s="83"/>
      <c r="D70" s="87"/>
      <c r="E70" s="88"/>
      <c r="F70" s="89"/>
    </row>
    <row r="71" spans="1:6" ht="15.75" customHeight="1" x14ac:dyDescent="0.25">
      <c r="A71" s="90" t="s">
        <v>75</v>
      </c>
      <c r="B71" s="91"/>
      <c r="C71" s="91"/>
      <c r="D71" s="241" t="s">
        <v>76</v>
      </c>
      <c r="E71" s="242"/>
      <c r="F71" s="92">
        <v>0</v>
      </c>
    </row>
    <row r="72" spans="1:6" ht="15.75" customHeight="1" x14ac:dyDescent="0.25">
      <c r="A72" s="13"/>
      <c r="B72" s="14"/>
      <c r="C72" s="14"/>
      <c r="D72" s="14"/>
      <c r="E72" s="93"/>
      <c r="F72" s="94"/>
    </row>
    <row r="73" spans="1:6" ht="15.75" customHeight="1" thickBot="1" x14ac:dyDescent="0.3">
      <c r="A73" s="239" t="s">
        <v>77</v>
      </c>
      <c r="B73" s="145"/>
      <c r="C73" s="145"/>
      <c r="D73" s="146"/>
      <c r="E73" s="10"/>
      <c r="F73" s="12"/>
    </row>
    <row r="74" spans="1:6" ht="15.75" customHeight="1" x14ac:dyDescent="0.25">
      <c r="A74" s="240" t="s">
        <v>43</v>
      </c>
      <c r="B74" s="235"/>
      <c r="C74" s="95"/>
      <c r="D74" s="60">
        <v>380000000</v>
      </c>
      <c r="E74" s="11"/>
      <c r="F74" s="12"/>
    </row>
    <row r="75" spans="1:6" ht="15.75" customHeight="1" x14ac:dyDescent="0.25">
      <c r="A75" s="212" t="s">
        <v>78</v>
      </c>
      <c r="B75" s="219"/>
      <c r="C75" s="96"/>
      <c r="D75" s="60">
        <v>190000000</v>
      </c>
      <c r="E75" s="97"/>
      <c r="F75" s="12"/>
    </row>
    <row r="76" spans="1:6" ht="15.75" customHeight="1" x14ac:dyDescent="0.25">
      <c r="A76" s="212" t="s">
        <v>79</v>
      </c>
      <c r="B76" s="219"/>
      <c r="C76" s="96"/>
      <c r="D76" s="60">
        <v>346549399</v>
      </c>
      <c r="E76" s="97"/>
      <c r="F76" s="12"/>
    </row>
    <row r="77" spans="1:6" ht="15.75" customHeight="1" x14ac:dyDescent="0.25">
      <c r="A77" s="212" t="s">
        <v>80</v>
      </c>
      <c r="B77" s="219"/>
      <c r="C77" s="96"/>
      <c r="D77" s="96"/>
      <c r="E77" s="97"/>
      <c r="F77" s="12"/>
    </row>
    <row r="78" spans="1:6" ht="15.75" customHeight="1" x14ac:dyDescent="0.25">
      <c r="A78" s="212" t="s">
        <v>81</v>
      </c>
      <c r="B78" s="219"/>
      <c r="C78" s="96"/>
      <c r="D78" s="96"/>
      <c r="E78" s="97"/>
      <c r="F78" s="12"/>
    </row>
    <row r="79" spans="1:6" ht="15.75" customHeight="1" x14ac:dyDescent="0.25">
      <c r="A79" s="212" t="s">
        <v>82</v>
      </c>
      <c r="B79" s="219"/>
      <c r="C79" s="98">
        <f>D67</f>
        <v>53450601</v>
      </c>
      <c r="D79" s="99"/>
      <c r="E79" s="97"/>
      <c r="F79" s="12"/>
    </row>
    <row r="80" spans="1:6" ht="15.75" customHeight="1" x14ac:dyDescent="0.25">
      <c r="A80" s="220" t="s">
        <v>83</v>
      </c>
      <c r="B80" s="221"/>
      <c r="C80" s="100">
        <f>D74+D75-D76-C79</f>
        <v>170000000</v>
      </c>
      <c r="D80" s="101"/>
      <c r="E80" s="97"/>
      <c r="F80" s="12"/>
    </row>
    <row r="81" spans="1:8" ht="15.75" customHeight="1" x14ac:dyDescent="0.25">
      <c r="A81" s="222" t="s">
        <v>84</v>
      </c>
      <c r="B81" s="223"/>
      <c r="C81" s="102">
        <v>0</v>
      </c>
      <c r="D81" s="102">
        <v>0</v>
      </c>
      <c r="E81" s="97"/>
      <c r="F81" s="12"/>
    </row>
    <row r="82" spans="1:8" ht="15.75" customHeight="1" x14ac:dyDescent="0.25">
      <c r="A82" s="171" t="s">
        <v>85</v>
      </c>
      <c r="B82" s="146"/>
      <c r="C82" s="95">
        <f>SUM(C79+C80)</f>
        <v>223450601</v>
      </c>
      <c r="D82" s="103">
        <f>+D74+D75-D76</f>
        <v>223450601</v>
      </c>
      <c r="E82" s="104"/>
      <c r="F82" s="12"/>
    </row>
    <row r="83" spans="1:8" ht="15.75" customHeight="1" x14ac:dyDescent="0.25">
      <c r="A83" s="10"/>
      <c r="B83" s="11"/>
      <c r="C83" s="11"/>
      <c r="D83" s="11"/>
      <c r="E83" s="11"/>
      <c r="F83" s="12"/>
    </row>
    <row r="84" spans="1:8" ht="15.75" customHeight="1" x14ac:dyDescent="0.25">
      <c r="A84" s="16" t="s">
        <v>86</v>
      </c>
      <c r="B84" s="11"/>
      <c r="C84" s="11"/>
      <c r="D84" s="11"/>
      <c r="E84" s="11"/>
      <c r="F84" s="12"/>
    </row>
    <row r="85" spans="1:8" ht="15.75" customHeight="1" x14ac:dyDescent="0.25">
      <c r="A85" s="105"/>
      <c r="B85" s="106"/>
      <c r="C85" s="106"/>
      <c r="D85" s="106"/>
      <c r="E85" s="106"/>
      <c r="F85" s="107"/>
    </row>
    <row r="86" spans="1:8" ht="15.75" customHeight="1" x14ac:dyDescent="0.25">
      <c r="A86" s="108" t="s">
        <v>17</v>
      </c>
      <c r="B86" s="108" t="s">
        <v>18</v>
      </c>
      <c r="C86" s="108" t="s">
        <v>87</v>
      </c>
      <c r="D86" s="108" t="s">
        <v>14</v>
      </c>
      <c r="E86" s="108" t="s">
        <v>88</v>
      </c>
      <c r="F86" s="108" t="s">
        <v>89</v>
      </c>
    </row>
    <row r="87" spans="1:8" ht="15.75" customHeight="1" x14ac:dyDescent="0.25">
      <c r="A87" s="109">
        <v>1</v>
      </c>
      <c r="B87" s="110" t="s">
        <v>90</v>
      </c>
      <c r="C87" s="110" t="s">
        <v>91</v>
      </c>
      <c r="D87" s="111"/>
      <c r="E87" s="112"/>
      <c r="F87" s="112">
        <v>0</v>
      </c>
      <c r="G87" s="156" t="s">
        <v>92</v>
      </c>
      <c r="H87" s="157"/>
    </row>
    <row r="88" spans="1:8" ht="15.75" customHeight="1" x14ac:dyDescent="0.25">
      <c r="A88" s="213" t="s">
        <v>93</v>
      </c>
      <c r="B88" s="214"/>
      <c r="C88" s="214"/>
      <c r="D88" s="214"/>
      <c r="E88" s="215"/>
      <c r="F88" s="113">
        <v>0</v>
      </c>
    </row>
    <row r="89" spans="1:8" ht="15.75" customHeight="1" x14ac:dyDescent="0.25">
      <c r="A89" s="213" t="s">
        <v>94</v>
      </c>
      <c r="B89" s="214"/>
      <c r="C89" s="214"/>
      <c r="D89" s="214"/>
      <c r="E89" s="215"/>
      <c r="F89" s="114">
        <f>F68</f>
        <v>0.23920544747158679</v>
      </c>
    </row>
    <row r="90" spans="1:8" ht="15.75" customHeight="1" x14ac:dyDescent="0.25">
      <c r="A90" s="115"/>
      <c r="B90" s="43"/>
      <c r="C90" s="43"/>
      <c r="D90" s="43"/>
      <c r="E90" s="43"/>
      <c r="F90" s="44"/>
    </row>
    <row r="91" spans="1:8" ht="15.75" customHeight="1" x14ac:dyDescent="0.25">
      <c r="A91" s="116"/>
      <c r="B91" s="8"/>
      <c r="C91" s="8"/>
      <c r="D91" s="8"/>
      <c r="E91" s="8"/>
      <c r="F91" s="9"/>
    </row>
    <row r="92" spans="1:8" ht="15.75" customHeight="1" x14ac:dyDescent="0.25">
      <c r="A92" s="23" t="s">
        <v>95</v>
      </c>
      <c r="B92" s="8"/>
      <c r="C92" s="8"/>
      <c r="D92" s="8"/>
      <c r="E92" s="8"/>
      <c r="F92" s="9"/>
    </row>
    <row r="93" spans="1:8" ht="15.75" customHeight="1" x14ac:dyDescent="0.25">
      <c r="A93" s="224"/>
      <c r="B93" s="131"/>
      <c r="C93" s="131"/>
      <c r="D93" s="131"/>
      <c r="E93" s="131"/>
      <c r="F93" s="166"/>
    </row>
    <row r="94" spans="1:8" ht="15.75" customHeight="1" x14ac:dyDescent="0.25">
      <c r="A94" s="165"/>
      <c r="B94" s="131"/>
      <c r="C94" s="131"/>
      <c r="D94" s="131"/>
      <c r="E94" s="131"/>
      <c r="F94" s="166"/>
    </row>
    <row r="95" spans="1:8" ht="15.75" customHeight="1" x14ac:dyDescent="0.25">
      <c r="A95" s="165"/>
      <c r="B95" s="131"/>
      <c r="C95" s="131"/>
      <c r="D95" s="131"/>
      <c r="E95" s="131"/>
      <c r="F95" s="166"/>
    </row>
    <row r="96" spans="1:8" ht="15.75" customHeight="1" x14ac:dyDescent="0.25">
      <c r="A96" s="165"/>
      <c r="B96" s="131"/>
      <c r="C96" s="131"/>
      <c r="D96" s="131"/>
      <c r="E96" s="131"/>
      <c r="F96" s="166"/>
    </row>
    <row r="97" spans="1:6" ht="15.75" customHeight="1" x14ac:dyDescent="0.25">
      <c r="A97" s="165"/>
      <c r="B97" s="131"/>
      <c r="C97" s="131"/>
      <c r="D97" s="131"/>
      <c r="E97" s="131"/>
      <c r="F97" s="166"/>
    </row>
    <row r="98" spans="1:6" ht="15.75" customHeight="1" x14ac:dyDescent="0.25">
      <c r="A98" s="165"/>
      <c r="B98" s="131"/>
      <c r="C98" s="131"/>
      <c r="D98" s="131"/>
      <c r="E98" s="131"/>
      <c r="F98" s="166"/>
    </row>
    <row r="99" spans="1:6" ht="15.75" customHeight="1" x14ac:dyDescent="0.25">
      <c r="A99" s="165"/>
      <c r="B99" s="131"/>
      <c r="C99" s="131"/>
      <c r="D99" s="131"/>
      <c r="E99" s="131"/>
      <c r="F99" s="166"/>
    </row>
    <row r="100" spans="1:6" ht="15.75" customHeight="1" x14ac:dyDescent="0.25">
      <c r="A100" s="167"/>
      <c r="B100" s="142"/>
      <c r="C100" s="142"/>
      <c r="D100" s="142"/>
      <c r="E100" s="142"/>
      <c r="F100" s="143"/>
    </row>
    <row r="101" spans="1:6" ht="15.75" customHeight="1" x14ac:dyDescent="0.25">
      <c r="A101" s="23" t="s">
        <v>96</v>
      </c>
      <c r="B101" s="8"/>
      <c r="C101" s="8"/>
      <c r="D101" s="8"/>
      <c r="E101" s="8"/>
      <c r="F101" s="9"/>
    </row>
    <row r="102" spans="1:6" ht="15.75" customHeight="1" x14ac:dyDescent="0.25">
      <c r="A102" s="117" t="s">
        <v>97</v>
      </c>
      <c r="B102" s="118">
        <f>F89</f>
        <v>0.23920544747158679</v>
      </c>
      <c r="C102" s="225" t="s">
        <v>107</v>
      </c>
      <c r="D102" s="226"/>
      <c r="E102" s="118">
        <f>F89</f>
        <v>0.23920544747158679</v>
      </c>
      <c r="F102" s="44"/>
    </row>
    <row r="103" spans="1:6" ht="15.75" customHeight="1" x14ac:dyDescent="0.25">
      <c r="A103" s="10"/>
      <c r="B103" s="11"/>
      <c r="C103" s="11"/>
      <c r="D103" s="11"/>
      <c r="E103" s="11"/>
      <c r="F103" s="12"/>
    </row>
    <row r="104" spans="1:6" ht="15.75" customHeight="1" x14ac:dyDescent="0.25">
      <c r="A104" s="119" t="s">
        <v>98</v>
      </c>
      <c r="B104" s="120"/>
      <c r="C104" s="120"/>
      <c r="D104" s="120"/>
      <c r="E104" s="120"/>
      <c r="F104" s="121"/>
    </row>
    <row r="105" spans="1:6" ht="15.75" customHeight="1" x14ac:dyDescent="0.25">
      <c r="A105" s="162" t="s">
        <v>120</v>
      </c>
      <c r="B105" s="163"/>
      <c r="C105" s="163"/>
      <c r="D105" s="163"/>
      <c r="E105" s="163"/>
      <c r="F105" s="164"/>
    </row>
    <row r="106" spans="1:6" ht="15.75" customHeight="1" x14ac:dyDescent="0.25">
      <c r="A106" s="165"/>
      <c r="B106" s="131"/>
      <c r="C106" s="131"/>
      <c r="D106" s="131"/>
      <c r="E106" s="131"/>
      <c r="F106" s="166"/>
    </row>
    <row r="107" spans="1:6" ht="15.75" customHeight="1" x14ac:dyDescent="0.25">
      <c r="A107" s="165"/>
      <c r="B107" s="131"/>
      <c r="C107" s="131"/>
      <c r="D107" s="131"/>
      <c r="E107" s="131"/>
      <c r="F107" s="166"/>
    </row>
    <row r="108" spans="1:6" ht="15.75" customHeight="1" x14ac:dyDescent="0.25">
      <c r="A108" s="165"/>
      <c r="B108" s="131"/>
      <c r="C108" s="131"/>
      <c r="D108" s="131"/>
      <c r="E108" s="131"/>
      <c r="F108" s="166"/>
    </row>
    <row r="109" spans="1:6" ht="15.75" customHeight="1" x14ac:dyDescent="0.25">
      <c r="A109" s="165"/>
      <c r="B109" s="131"/>
      <c r="C109" s="131"/>
      <c r="D109" s="131"/>
      <c r="E109" s="131"/>
      <c r="F109" s="166"/>
    </row>
    <row r="110" spans="1:6" ht="15.75" customHeight="1" x14ac:dyDescent="0.25">
      <c r="A110" s="165"/>
      <c r="B110" s="131"/>
      <c r="C110" s="131"/>
      <c r="D110" s="131"/>
      <c r="E110" s="131"/>
      <c r="F110" s="166"/>
    </row>
    <row r="111" spans="1:6" ht="15.75" customHeight="1" x14ac:dyDescent="0.25">
      <c r="A111" s="167"/>
      <c r="B111" s="142"/>
      <c r="C111" s="142"/>
      <c r="D111" s="142"/>
      <c r="E111" s="142"/>
      <c r="F111" s="143"/>
    </row>
    <row r="112" spans="1:6" ht="15.75" customHeight="1" x14ac:dyDescent="0.25">
      <c r="A112" s="10"/>
      <c r="B112" s="11"/>
      <c r="C112" s="11"/>
      <c r="D112" s="11"/>
      <c r="E112" s="11"/>
      <c r="F112" s="12"/>
    </row>
    <row r="113" spans="1:6" ht="15.75" customHeight="1" x14ac:dyDescent="0.25">
      <c r="A113" s="16" t="s">
        <v>99</v>
      </c>
      <c r="B113" s="11"/>
      <c r="C113" s="11"/>
      <c r="D113" s="11"/>
      <c r="E113" s="11"/>
      <c r="F113" s="12"/>
    </row>
    <row r="114" spans="1:6" ht="15.75" customHeight="1" x14ac:dyDescent="0.25">
      <c r="A114" s="16"/>
      <c r="B114" s="11"/>
      <c r="C114" s="11"/>
      <c r="D114" s="11"/>
      <c r="E114" s="11"/>
      <c r="F114" s="12"/>
    </row>
    <row r="115" spans="1:6" ht="15.75" customHeight="1" thickBot="1" x14ac:dyDescent="0.3">
      <c r="A115" s="122"/>
      <c r="B115" s="11"/>
      <c r="C115" s="11"/>
      <c r="D115" s="11"/>
      <c r="E115" s="11"/>
      <c r="F115" s="12"/>
    </row>
    <row r="116" spans="1:6" ht="15.75" customHeight="1" x14ac:dyDescent="0.25">
      <c r="A116" s="123"/>
      <c r="B116" s="11"/>
      <c r="C116" s="11"/>
      <c r="D116" s="11"/>
      <c r="E116" s="11"/>
      <c r="F116" s="124"/>
    </row>
    <row r="117" spans="1:6" ht="15.75" customHeight="1" thickBot="1" x14ac:dyDescent="0.3">
      <c r="A117" s="123"/>
      <c r="B117" s="11"/>
      <c r="C117" s="11"/>
      <c r="D117" s="11"/>
      <c r="E117" s="11"/>
      <c r="F117" s="124"/>
    </row>
    <row r="118" spans="1:6" ht="15.75" customHeight="1" x14ac:dyDescent="0.25">
      <c r="A118" s="116"/>
      <c r="B118" s="8"/>
      <c r="C118" s="8"/>
      <c r="D118" s="8"/>
      <c r="E118" s="8"/>
      <c r="F118" s="9"/>
    </row>
    <row r="119" spans="1:6" ht="15.75" customHeight="1" x14ac:dyDescent="0.25">
      <c r="A119" s="217" t="s">
        <v>104</v>
      </c>
      <c r="B119" s="218"/>
      <c r="C119" s="218"/>
      <c r="D119" s="218"/>
      <c r="E119" s="218"/>
      <c r="F119" s="209"/>
    </row>
    <row r="120" spans="1:6" ht="15.75" customHeight="1" x14ac:dyDescent="0.25">
      <c r="A120" s="216" t="s">
        <v>105</v>
      </c>
      <c r="B120" s="145"/>
      <c r="C120" s="145"/>
      <c r="D120" s="145"/>
      <c r="E120" s="145"/>
      <c r="F120" s="146"/>
    </row>
  </sheetData>
  <mergeCells count="97">
    <mergeCell ref="D68:E68"/>
    <mergeCell ref="D71:E71"/>
    <mergeCell ref="A76:B76"/>
    <mergeCell ref="A63:B63"/>
    <mergeCell ref="A64:B64"/>
    <mergeCell ref="A65:B65"/>
    <mergeCell ref="A66:B66"/>
    <mergeCell ref="A67:B67"/>
    <mergeCell ref="A68:B68"/>
    <mergeCell ref="A77:B77"/>
    <mergeCell ref="A78:B78"/>
    <mergeCell ref="A61:B61"/>
    <mergeCell ref="A62:B62"/>
    <mergeCell ref="A52:B52"/>
    <mergeCell ref="A53:B53"/>
    <mergeCell ref="A56:B56"/>
    <mergeCell ref="A57:B57"/>
    <mergeCell ref="A58:B58"/>
    <mergeCell ref="A59:B59"/>
    <mergeCell ref="A60:B60"/>
    <mergeCell ref="A54:B54"/>
    <mergeCell ref="A55:B55"/>
    <mergeCell ref="A73:D73"/>
    <mergeCell ref="A74:B74"/>
    <mergeCell ref="A75:B75"/>
    <mergeCell ref="G15:H17"/>
    <mergeCell ref="A44:F44"/>
    <mergeCell ref="F28:F31"/>
    <mergeCell ref="B37:C37"/>
    <mergeCell ref="B38:C38"/>
    <mergeCell ref="B39:C39"/>
    <mergeCell ref="B40:C40"/>
    <mergeCell ref="B41:C41"/>
    <mergeCell ref="A42:C42"/>
    <mergeCell ref="D42:F42"/>
    <mergeCell ref="A88:E88"/>
    <mergeCell ref="A89:E89"/>
    <mergeCell ref="A120:F120"/>
    <mergeCell ref="A119:F119"/>
    <mergeCell ref="A79:B79"/>
    <mergeCell ref="A80:B80"/>
    <mergeCell ref="A81:B81"/>
    <mergeCell ref="A82:B82"/>
    <mergeCell ref="A93:F100"/>
    <mergeCell ref="C102:D102"/>
    <mergeCell ref="A51:B51"/>
    <mergeCell ref="A45:B45"/>
    <mergeCell ref="A28:A31"/>
    <mergeCell ref="B28:B31"/>
    <mergeCell ref="A17:B17"/>
    <mergeCell ref="A19:B19"/>
    <mergeCell ref="A46:B46"/>
    <mergeCell ref="A47:B47"/>
    <mergeCell ref="A48:B48"/>
    <mergeCell ref="A49:B49"/>
    <mergeCell ref="A50:B50"/>
    <mergeCell ref="G46:H46"/>
    <mergeCell ref="A7:F7"/>
    <mergeCell ref="A8:F9"/>
    <mergeCell ref="A10:D10"/>
    <mergeCell ref="E10:F10"/>
    <mergeCell ref="G28:J31"/>
    <mergeCell ref="G35:J41"/>
    <mergeCell ref="C22:F22"/>
    <mergeCell ref="C23:F23"/>
    <mergeCell ref="E28:E31"/>
    <mergeCell ref="C28:C31"/>
    <mergeCell ref="D28:D31"/>
    <mergeCell ref="C19:D19"/>
    <mergeCell ref="E19:F19"/>
    <mergeCell ref="C17:D17"/>
    <mergeCell ref="G19:K20"/>
    <mergeCell ref="G49:H55"/>
    <mergeCell ref="G87:H87"/>
    <mergeCell ref="D3:F3"/>
    <mergeCell ref="D11:F11"/>
    <mergeCell ref="A105:F111"/>
    <mergeCell ref="A13:F13"/>
    <mergeCell ref="E17:F17"/>
    <mergeCell ref="A18:B18"/>
    <mergeCell ref="C18:D18"/>
    <mergeCell ref="E18:F18"/>
    <mergeCell ref="B12:C12"/>
    <mergeCell ref="D12:F12"/>
    <mergeCell ref="A11:C11"/>
    <mergeCell ref="A16:B16"/>
    <mergeCell ref="C16:D16"/>
    <mergeCell ref="E16:F16"/>
    <mergeCell ref="A1:C1"/>
    <mergeCell ref="A2:C2"/>
    <mergeCell ref="A35:C36"/>
    <mergeCell ref="D35:F35"/>
    <mergeCell ref="D36:F36"/>
    <mergeCell ref="A5:C5"/>
    <mergeCell ref="D5:F5"/>
    <mergeCell ref="A6:C6"/>
    <mergeCell ref="D6:F6"/>
  </mergeCells>
  <pageMargins left="0.7" right="0.7" top="0.75" bottom="0.75" header="0" footer="0"/>
  <pageSetup scale="76" orientation="landscape" r:id="rId1"/>
  <rowBreaks count="1" manualBreakCount="1">
    <brk id="76" max="5" man="1"/>
  </rowBreaks>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CAROLINA</cp:lastModifiedBy>
  <dcterms:created xsi:type="dcterms:W3CDTF">2020-04-02T00:46:33Z</dcterms:created>
  <dcterms:modified xsi:type="dcterms:W3CDTF">2020-05-03T17:13:51Z</dcterms:modified>
</cp:coreProperties>
</file>