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05"/>
  <workbookPr codeName="ThisWorkbook" defaultThemeVersion="124226"/>
  <mc:AlternateContent xmlns:mc="http://schemas.openxmlformats.org/markup-compatibility/2006">
    <mc:Choice Requires="x15">
      <x15ac:absPath xmlns:x15ac="http://schemas.microsoft.com/office/spreadsheetml/2010/11/ac" url="/Volumes/CATALINA/CATALINA/SENA 2025/TRABAJO DIARIO/CONTRATACIÓN 2025/PROCESOS BIENES Y SERVICIOS/2. MINIMA CUANTÍA/45. ELEMENTOS ALTURAS/9. 2da evalaución/"/>
    </mc:Choice>
  </mc:AlternateContent>
  <xr:revisionPtr revIDLastSave="0" documentId="13_ncr:1_{7FC226E4-D3DF-1F4E-B45A-51688FEE9D32}" xr6:coauthVersionLast="47" xr6:coauthVersionMax="47" xr10:uidLastSave="{00000000-0000-0000-0000-000000000000}"/>
  <bookViews>
    <workbookView xWindow="0" yWindow="760" windowWidth="29040" windowHeight="15720" tabRatio="655" activeTab="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5" i="562" l="1"/>
  <c r="C15" i="562"/>
  <c r="D14" i="562"/>
  <c r="C14" i="562"/>
  <c r="D13" i="562"/>
  <c r="C13" i="562"/>
  <c r="D31" i="562"/>
  <c r="G153" i="922"/>
  <c r="E6" i="922"/>
  <c r="E4" i="922"/>
  <c r="G153" i="921"/>
  <c r="E6" i="921"/>
  <c r="E4" i="921"/>
  <c r="G153" i="920"/>
  <c r="E6" i="920"/>
  <c r="E4" i="920"/>
  <c r="E4" i="918"/>
  <c r="C12" i="562" l="1"/>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<sst xmlns="http://schemas.openxmlformats.org/spreadsheetml/2006/main" count="823" uniqueCount="188">
  <si>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</si>
  <si>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</si>
  <si>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</si>
  <si>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</si>
  <si>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</si>
  <si>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</si>
  <si>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</si>
  <si>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</si>
  <si>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</si>
  <si>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</si>
  <si>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</si>
  <si>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</si>
  <si>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</si>
  <si>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</si>
  <si>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</si>
  <si>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</si>
  <si>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</si>
  <si>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</si>
  <si>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</si>
  <si>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</si>
  <si>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</si>
  <si>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</si>
  <si>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</si>
  <si>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</si>
  <si>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</si>
  <si>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</si>
  <si>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</si>
  <si>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</si>
  <si>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</si>
  <si>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</si>
  <si>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</si>
  <si>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</si>
  <si>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</si>
  <si>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</si>
  <si>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</si>
  <si>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</si>
  <si>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</si>
  <si>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</si>
  <si>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</si>
  <si>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</si>
  <si>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</si>
  <si>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</si>
  <si>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</si>
  <si>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</si>
  <si>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</si>
  <si>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</si>
  <si>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</si>
  <si>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</si>
  <si>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</si>
  <si>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</si>
  <si>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</si>
  <si>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</si>
  <si>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</si>
  <si>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</si>
  <si>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</si>
  <si>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</si>
  <si>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</si>
  <si>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</si>
  <si>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</si>
  <si>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</si>
  <si>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</si>
  <si>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</si>
  <si>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</si>
  <si>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</si>
  <si>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</si>
  <si>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</si>
  <si>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</si>
  <si>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</si>
  <si>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</si>
  <si>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</si>
  <si>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</si>
  <si>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</si>
  <si>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</si>
  <si>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</si>
  <si>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</si>
  <si>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</si>
  <si>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</si>
  <si>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</si>
  <si>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</si>
  <si>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</si>
  <si>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</si>
  <si>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</si>
  <si>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</si>
  <si>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</si>
  <si>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</si>
  <si>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</si>
  <si>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</si>
  <si>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</si>
  <si>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</si>
  <si>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</si>
  <si>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</si>
  <si>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</si>
  <si>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</si>
  <si>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</si>
  <si>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</si>
  <si>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</si>
  <si>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</si>
  <si>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</si>
  <si>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</si>
  <si>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</si>
  <si>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</si>
  <si>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</si>
  <si>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</si>
  <si>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</si>
  <si>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</si>
  <si>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</si>
  <si>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</si>
  <si>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</si>
  <si>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</si>
  <si>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</si>
  <si>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</si>
  <si>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</si>
  <si>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</si>
  <si>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</si>
  <si>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</si>
  <si>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</si>
  <si>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</si>
  <si>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</si>
  <si>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</si>
  <si>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</si>
  <si>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</si>
  <si>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</si>
  <si>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</si>
  <si>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</si>
  <si>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</si>
  <si>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</si>
  <si>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</si>
  <si>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</si>
  <si>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</si>
  <si>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</si>
  <si>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</si>
  <si>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</si>
  <si>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</si>
  <si>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</si>
  <si>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</si>
  <si>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</si>
  <si>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</si>
  <si>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</si>
  <si>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</si>
  <si>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</si>
  <si>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</si>
  <si>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</si>
  <si>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</si>
  <si>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</si>
  <si>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</si>
  <si>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</si>
  <si>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</si>
  <si>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</si>
  <si>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</si>
  <si>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</si>
  <si>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</si>
  <si>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</si>
  <si>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</si>
  <si>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</si>
  <si>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</si>
  <si>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</si>
  <si>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</si>
  <si>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</si>
  <si>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</si>
  <si>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</si>
  <si>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</si>
  <si>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</si>
  <si>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</si>
  <si>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</si>
  <si>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</si>
  <si>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</si>
  <si>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</si>
  <si>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</si>
  <si>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</si>
  <si>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</si>
  <si>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</si>
  <si>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</si>
  <si>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</si>
  <si>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</si>
  <si>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</si>
  <si>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</si>
  <si>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</si>
  <si>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</si>
  <si>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CATALINA PULGARÍN CANO</t>
  </si>
  <si>
    <t>Abogada de Contratación de Bienes y Servicios</t>
  </si>
  <si>
    <r>
      <t xml:space="preserve">EVALUACIÓN JURÍDICA - PROCESO NRO. </t>
    </r>
    <r>
      <rPr>
        <b/>
        <sz val="11"/>
        <color theme="9" tint="-0.249977111117893"/>
        <rFont val="Calibri"/>
        <family val="2"/>
        <scheme val="minor"/>
      </rPr>
      <t>[MC-GVR-CDATTG-0073-2025</t>
    </r>
  </si>
  <si>
    <t>Contratar la compraventa de materiales, mobiliario y enseres especializados para el centro de entrenamiento en trabajos en altura del Centro de Desarrollo Agroindustrial, Turístico y Tecnológico del Guaviare</t>
  </si>
  <si>
    <t>PREVENCION TECNICA EN SEGURIDAD INDUSTRIAL SAS</t>
  </si>
  <si>
    <t>EL REDAM APORTADO TIENE VIGENCIA HASTA 24/11/2025</t>
  </si>
  <si>
    <t>WILSON LEON GARRIDO</t>
  </si>
  <si>
    <t>MECONFER SAS ZOMAC</t>
  </si>
  <si>
    <t>PW QHSE SAS</t>
  </si>
  <si>
    <t>NO SE EVIDENCIA EN EL EXPEDIENTE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</si>
</sst>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2"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5" xfId="0" applyFont="1" applyBorder="1" applyAlignment="1">
      <alignment horizontal="center" vertical="center" wrapText="1"/>
    </xf>
    <xf numFmtId="0" fontId="31" fillId="0" borderId="24" xfId="0" applyFont="1" applyBorder="1" applyAlignment="1">
      <alignment horizontal="center" vertical="center"/>
    </xf>
    <xf numFmtId="0" fontId="27" fillId="0" borderId="4" xfId="0" applyFont="1" applyBorder="1" applyAlignment="1">
      <alignment horizontal="center" vertical="center"/>
    </xf>
    <xf numFmtId="0" fontId="26" fillId="8" borderId="23" xfId="0" applyFont="1" applyFill="1" applyBorder="1" applyAlignment="1">
      <alignment horizontal="center" vertical="center"/>
    </xf>
    <xf numFmtId="0" fontId="26" fillId="8" borderId="0" xfId="0" applyFont="1" applyFill="1" applyAlignment="1">
      <alignment horizontal="center" vertical="center"/>
    </xf>
    <xf numFmtId="0" fontId="26" fillId="8" borderId="14" xfId="0" applyFont="1" applyFill="1" applyBorder="1" applyAlignment="1">
      <alignment horizontal="center" vertical="center"/>
    </xf>
    <xf numFmtId="0" fontId="27" fillId="0" borderId="23" xfId="0" applyFont="1" applyBorder="1" applyAlignment="1">
      <alignment horizontal="center" vertical="center" wrapText="1"/>
    </xf>
    <xf numFmtId="0" fontId="27" fillId="0" borderId="0" xfId="0" applyFont="1" applyAlignment="1">
      <alignment horizontal="center" vertical="center" wrapText="1"/>
    </xf>
    <xf numFmtId="0" fontId="27" fillId="0" borderId="14" xfId="0" applyFont="1" applyBorder="1" applyAlignment="1">
      <alignment horizontal="center"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9" fillId="0" borderId="0" xfId="0" applyFont="1" applyAlignment="1">
      <alignment horizontal="left" vertical="center"/>
    </xf>
    <xf numFmtId="0" fontId="9" fillId="0" borderId="14" xfId="0" applyFont="1" applyBorder="1" applyAlignment="1">
      <alignment horizontal="left" vertical="center"/>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horizontal="left" vertical="center"/>
    </xf>
    <xf numFmtId="0" fontId="0" fillId="0" borderId="14" xfId="0" applyBorder="1"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13" sqref="C13:M13"/>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75" customHeight="1" x14ac:dyDescent="0.2">
      <c r="B1" s="67"/>
      <c r="C1" s="68"/>
      <c r="D1" s="68"/>
      <c r="E1" s="68"/>
      <c r="F1" s="68"/>
      <c r="G1" s="68"/>
      <c r="H1" s="68"/>
      <c r="I1" s="68"/>
      <c r="J1" s="68"/>
      <c r="K1" s="68"/>
      <c r="L1" s="68"/>
      <c r="M1" s="79" t="s">
        <v>167</v>
      </c>
    </row>
    <row r="2" spans="2:13" ht="35.75" customHeight="1" x14ac:dyDescent="0.2">
      <c r="B2" s="69"/>
      <c r="M2" s="78" t="s">
        <v>168</v>
      </c>
    </row>
    <row r="3" spans="2:13" ht="19" x14ac:dyDescent="0.2">
      <c r="B3" s="81" t="s">
        <v>160</v>
      </c>
      <c r="C3" s="82"/>
      <c r="D3" s="82"/>
      <c r="E3" s="82"/>
      <c r="F3" s="82"/>
      <c r="G3" s="82"/>
      <c r="H3" s="82"/>
      <c r="I3" s="82"/>
      <c r="J3" s="82"/>
      <c r="K3" s="82"/>
      <c r="L3" s="82"/>
      <c r="M3" s="83"/>
    </row>
    <row r="4" spans="2:13" ht="19" x14ac:dyDescent="0.2">
      <c r="B4" s="84" t="s">
        <v>161</v>
      </c>
      <c r="C4" s="85"/>
      <c r="D4" s="85"/>
      <c r="E4" s="85"/>
      <c r="F4" s="85"/>
      <c r="G4" s="85"/>
      <c r="H4" s="85"/>
      <c r="I4" s="85"/>
      <c r="J4" s="85"/>
      <c r="K4" s="85"/>
      <c r="L4" s="85"/>
      <c r="M4" s="86"/>
    </row>
    <row r="5" spans="2:13" ht="19" x14ac:dyDescent="0.2">
      <c r="B5" s="81" t="s">
        <v>162</v>
      </c>
      <c r="C5" s="82"/>
      <c r="D5" s="82"/>
      <c r="E5" s="82"/>
      <c r="F5" s="82"/>
      <c r="G5" s="82"/>
      <c r="H5" s="82"/>
      <c r="I5" s="82"/>
      <c r="J5" s="82"/>
      <c r="K5" s="82"/>
      <c r="L5" s="82"/>
      <c r="M5" s="83"/>
    </row>
    <row r="6" spans="2:13" ht="19" x14ac:dyDescent="0.2">
      <c r="B6" s="84" t="s">
        <v>163</v>
      </c>
      <c r="C6" s="85"/>
      <c r="D6" s="85"/>
      <c r="E6" s="85"/>
      <c r="F6" s="85"/>
      <c r="G6" s="85"/>
      <c r="H6" s="85"/>
      <c r="I6" s="85"/>
      <c r="J6" s="85"/>
      <c r="K6" s="85"/>
      <c r="L6" s="85"/>
      <c r="M6" s="86"/>
    </row>
    <row r="7" spans="2:13" ht="19" x14ac:dyDescent="0.2">
      <c r="B7" s="81" t="s">
        <v>164</v>
      </c>
      <c r="C7" s="82"/>
      <c r="D7" s="82"/>
      <c r="E7" s="82"/>
      <c r="F7" s="82"/>
      <c r="G7" s="82"/>
      <c r="H7" s="82"/>
      <c r="I7" s="82"/>
      <c r="J7" s="82"/>
      <c r="K7" s="82"/>
      <c r="L7" s="82"/>
      <c r="M7" s="83"/>
    </row>
    <row r="8" spans="2:13" ht="19" x14ac:dyDescent="0.2">
      <c r="B8" s="80" t="s">
        <v>165</v>
      </c>
      <c r="C8" s="80"/>
      <c r="D8" s="80"/>
      <c r="E8" s="66"/>
      <c r="F8" s="80" t="s">
        <v>169</v>
      </c>
      <c r="G8" s="80"/>
      <c r="H8" s="80"/>
      <c r="I8" s="75"/>
      <c r="J8" s="80" t="s">
        <v>166</v>
      </c>
      <c r="K8" s="80"/>
      <c r="L8" s="80"/>
      <c r="M8" s="75"/>
    </row>
    <row r="9" spans="2:13" x14ac:dyDescent="0.2">
      <c r="B9" s="69"/>
      <c r="M9" s="70"/>
    </row>
    <row r="10" spans="2:13" x14ac:dyDescent="0.2">
      <c r="B10" s="69"/>
      <c r="C10" s="93" t="s">
        <v>89</v>
      </c>
      <c r="D10" s="93"/>
      <c r="E10" s="93"/>
      <c r="F10" s="93"/>
      <c r="G10" s="93"/>
      <c r="H10" s="93"/>
      <c r="I10" s="93"/>
      <c r="J10" s="93"/>
      <c r="K10" s="93"/>
      <c r="L10" s="93"/>
      <c r="M10" s="94"/>
    </row>
    <row r="11" spans="2:13" ht="29" customHeight="1" x14ac:dyDescent="0.2">
      <c r="B11" s="69"/>
      <c r="C11" s="87" t="s">
        <v>90</v>
      </c>
      <c r="D11" s="87"/>
      <c r="E11" s="87"/>
      <c r="F11" s="87"/>
      <c r="G11" s="87"/>
      <c r="H11" s="87"/>
      <c r="I11" s="87"/>
      <c r="J11" s="87"/>
      <c r="K11" s="87"/>
      <c r="L11" s="87"/>
      <c r="M11" s="88"/>
    </row>
    <row r="12" spans="2:13" ht="29" customHeight="1" x14ac:dyDescent="0.2">
      <c r="B12" s="69"/>
      <c r="C12" s="87" t="s">
        <v>174</v>
      </c>
      <c r="D12" s="87"/>
      <c r="E12" s="87"/>
      <c r="F12" s="87"/>
      <c r="G12" s="87"/>
      <c r="H12" s="87"/>
      <c r="I12" s="87"/>
      <c r="J12" s="87"/>
      <c r="K12" s="87"/>
      <c r="L12" s="87"/>
      <c r="M12" s="88"/>
    </row>
    <row r="13" spans="2:13" ht="28.5" customHeight="1" x14ac:dyDescent="0.2">
      <c r="B13" s="69"/>
      <c r="C13" s="87" t="s">
        <v>173</v>
      </c>
      <c r="D13" s="87"/>
      <c r="E13" s="87"/>
      <c r="F13" s="87"/>
      <c r="G13" s="87"/>
      <c r="H13" s="87"/>
      <c r="I13" s="87"/>
      <c r="J13" s="87"/>
      <c r="K13" s="87"/>
      <c r="L13" s="87"/>
      <c r="M13" s="88"/>
    </row>
    <row r="14" spans="2:13" ht="28.5" customHeight="1" x14ac:dyDescent="0.2">
      <c r="B14" s="69"/>
      <c r="C14" s="87" t="s">
        <v>175</v>
      </c>
      <c r="D14" s="87"/>
      <c r="E14" s="87"/>
      <c r="F14" s="87"/>
      <c r="G14" s="87"/>
      <c r="H14" s="87"/>
      <c r="I14" s="87"/>
      <c r="J14" s="87"/>
      <c r="K14" s="87"/>
      <c r="L14" s="87"/>
      <c r="M14" s="88"/>
    </row>
    <row r="15" spans="2:13" ht="29" customHeight="1" x14ac:dyDescent="0.2">
      <c r="B15" s="69"/>
      <c r="C15" s="87" t="s">
        <v>91</v>
      </c>
      <c r="D15" s="87"/>
      <c r="E15" s="87"/>
      <c r="F15" s="87"/>
      <c r="G15" s="87"/>
      <c r="H15" s="87"/>
      <c r="I15" s="87"/>
      <c r="J15" s="87"/>
      <c r="K15" s="87"/>
      <c r="L15" s="87"/>
      <c r="M15" s="88"/>
    </row>
    <row r="16" spans="2:13" ht="43.5" customHeight="1" x14ac:dyDescent="0.2">
      <c r="B16" s="69"/>
      <c r="C16" s="87" t="s">
        <v>107</v>
      </c>
      <c r="D16" s="87"/>
      <c r="E16" s="87"/>
      <c r="F16" s="87"/>
      <c r="G16" s="87"/>
      <c r="H16" s="87"/>
      <c r="I16" s="87"/>
      <c r="J16" s="87"/>
      <c r="K16" s="87"/>
      <c r="L16" s="87"/>
      <c r="M16" s="88"/>
    </row>
    <row r="17" spans="2:13" ht="29" customHeight="1" x14ac:dyDescent="0.2">
      <c r="B17" s="69"/>
      <c r="C17" s="87" t="s">
        <v>136</v>
      </c>
      <c r="D17" s="87"/>
      <c r="E17" s="87"/>
      <c r="F17" s="87"/>
      <c r="G17" s="87"/>
      <c r="H17" s="87"/>
      <c r="I17" s="87"/>
      <c r="J17" s="87"/>
      <c r="K17" s="87"/>
      <c r="L17" s="87"/>
      <c r="M17" s="88"/>
    </row>
    <row r="18" spans="2:13" s="1" customFormat="1" ht="43.5" customHeight="1" x14ac:dyDescent="0.2">
      <c r="B18" s="72"/>
      <c r="C18" s="91" t="s">
        <v>137</v>
      </c>
      <c r="D18" s="91"/>
      <c r="E18" s="91"/>
      <c r="F18" s="91"/>
      <c r="G18" s="91"/>
      <c r="H18" s="91"/>
      <c r="I18" s="91"/>
      <c r="J18" s="91"/>
      <c r="K18" s="91"/>
      <c r="L18" s="91"/>
      <c r="M18" s="92"/>
    </row>
    <row r="19" spans="2:13" s="1" customFormat="1" x14ac:dyDescent="0.2">
      <c r="B19" s="72"/>
      <c r="C19" s="97" t="s">
        <v>141</v>
      </c>
      <c r="D19" s="97"/>
      <c r="E19" s="97"/>
      <c r="F19" s="97"/>
      <c r="G19" s="97"/>
      <c r="H19" s="97"/>
      <c r="I19" s="97"/>
      <c r="J19" s="97"/>
      <c r="K19" s="97"/>
      <c r="L19" s="97"/>
      <c r="M19" s="98"/>
    </row>
    <row r="20" spans="2:13" x14ac:dyDescent="0.2">
      <c r="B20" s="69"/>
      <c r="C20" s="87" t="s">
        <v>142</v>
      </c>
      <c r="D20" s="87"/>
      <c r="E20" s="87"/>
      <c r="F20" s="87"/>
      <c r="G20" s="87"/>
      <c r="H20" s="87"/>
      <c r="I20" s="87"/>
      <c r="J20" s="87"/>
      <c r="K20" s="87"/>
      <c r="L20" s="87"/>
      <c r="M20" s="88"/>
    </row>
    <row r="21" spans="2:13" x14ac:dyDescent="0.2">
      <c r="B21" s="69"/>
      <c r="C21" s="87" t="s">
        <v>143</v>
      </c>
      <c r="D21" s="87"/>
      <c r="E21" s="87"/>
      <c r="F21" s="87"/>
      <c r="G21" s="87"/>
      <c r="H21" s="87"/>
      <c r="I21" s="87"/>
      <c r="J21" s="87"/>
      <c r="K21" s="87"/>
      <c r="L21" s="87"/>
      <c r="M21" s="88"/>
    </row>
    <row r="22" spans="2:13" x14ac:dyDescent="0.2">
      <c r="B22" s="69"/>
      <c r="C22" s="87"/>
      <c r="D22" s="87"/>
      <c r="E22" s="87"/>
      <c r="F22" s="87"/>
      <c r="G22" s="87"/>
      <c r="H22" s="87"/>
      <c r="I22" s="87"/>
      <c r="J22" s="87"/>
      <c r="K22" s="87"/>
      <c r="L22" s="87"/>
      <c r="M22" s="88"/>
    </row>
    <row r="23" spans="2:13" x14ac:dyDescent="0.2">
      <c r="B23" s="69"/>
      <c r="C23" s="95" t="s">
        <v>159</v>
      </c>
      <c r="D23" s="95"/>
      <c r="E23" s="95"/>
      <c r="F23" s="95"/>
      <c r="G23" s="95"/>
      <c r="H23" s="95"/>
      <c r="I23" s="95"/>
      <c r="J23" s="95"/>
      <c r="K23" s="95"/>
      <c r="L23" s="95"/>
      <c r="M23" s="96"/>
    </row>
    <row r="24" spans="2:13" x14ac:dyDescent="0.2">
      <c r="B24" s="69"/>
      <c r="C24" s="87" t="s">
        <v>138</v>
      </c>
      <c r="D24" s="87"/>
      <c r="E24" s="87"/>
      <c r="F24" s="87"/>
      <c r="G24" s="87"/>
      <c r="H24" s="87"/>
      <c r="I24" s="87"/>
      <c r="J24" s="87"/>
      <c r="K24" s="87"/>
      <c r="L24" s="87"/>
      <c r="M24" s="88"/>
    </row>
    <row r="25" spans="2:13" ht="29" customHeight="1" x14ac:dyDescent="0.2">
      <c r="B25" s="69"/>
      <c r="C25" s="91" t="s">
        <v>139</v>
      </c>
      <c r="D25" s="91"/>
      <c r="E25" s="91"/>
      <c r="F25" s="91"/>
      <c r="G25" s="91"/>
      <c r="H25" s="91"/>
      <c r="I25" s="91"/>
      <c r="J25" s="91"/>
      <c r="K25" s="91"/>
      <c r="L25" s="91"/>
      <c r="M25" s="92"/>
    </row>
    <row r="26" spans="2:13" ht="29" customHeight="1" x14ac:dyDescent="0.2">
      <c r="B26" s="69"/>
      <c r="C26" s="87" t="s">
        <v>140</v>
      </c>
      <c r="D26" s="87"/>
      <c r="E26" s="87"/>
      <c r="F26" s="87"/>
      <c r="G26" s="87"/>
      <c r="H26" s="87"/>
      <c r="I26" s="87"/>
      <c r="J26" s="87"/>
      <c r="K26" s="87"/>
      <c r="L26" s="87"/>
      <c r="M26" s="88"/>
    </row>
    <row r="27" spans="2:13" x14ac:dyDescent="0.2">
      <c r="B27" s="69"/>
      <c r="C27" s="87" t="s">
        <v>177</v>
      </c>
      <c r="D27" s="87"/>
      <c r="E27" s="87"/>
      <c r="F27" s="87"/>
      <c r="G27" s="87"/>
      <c r="H27" s="87"/>
      <c r="I27" s="87"/>
      <c r="J27" s="87"/>
      <c r="K27" s="87"/>
      <c r="L27" s="87"/>
      <c r="M27" s="88"/>
    </row>
    <row r="28" spans="2:13" x14ac:dyDescent="0.2">
      <c r="B28" s="69"/>
      <c r="C28" s="65"/>
      <c r="D28" s="65"/>
      <c r="E28" s="65"/>
      <c r="F28" s="65"/>
      <c r="G28" s="65"/>
      <c r="H28" s="65"/>
      <c r="I28" s="65"/>
      <c r="J28" s="65"/>
      <c r="K28" s="65"/>
      <c r="L28" s="65"/>
      <c r="M28" s="71"/>
    </row>
    <row r="29" spans="2:13" x14ac:dyDescent="0.2">
      <c r="B29" s="69"/>
      <c r="C29" s="95" t="s">
        <v>158</v>
      </c>
      <c r="D29" s="95"/>
      <c r="E29" s="95"/>
      <c r="F29" s="95"/>
      <c r="G29" s="95"/>
      <c r="H29" s="95"/>
      <c r="I29" s="95"/>
      <c r="J29" s="95"/>
      <c r="K29" s="95"/>
      <c r="L29" s="95"/>
      <c r="M29" s="96"/>
    </row>
    <row r="30" spans="2:13" ht="72.5" customHeight="1" x14ac:dyDescent="0.2">
      <c r="B30" s="69"/>
      <c r="C30" s="87" t="s">
        <v>145</v>
      </c>
      <c r="D30" s="87"/>
      <c r="E30" s="87"/>
      <c r="F30" s="87"/>
      <c r="G30" s="87"/>
      <c r="H30" s="87"/>
      <c r="I30" s="87"/>
      <c r="J30" s="87"/>
      <c r="K30" s="87"/>
      <c r="L30" s="87"/>
      <c r="M30" s="88"/>
    </row>
    <row r="31" spans="2:13" x14ac:dyDescent="0.2">
      <c r="B31" s="69"/>
      <c r="C31" s="87" t="s">
        <v>146</v>
      </c>
      <c r="D31" s="87"/>
      <c r="E31" s="87"/>
      <c r="F31" s="87"/>
      <c r="G31" s="87"/>
      <c r="H31" s="87"/>
      <c r="I31" s="87"/>
      <c r="J31" s="87"/>
      <c r="K31" s="87"/>
      <c r="L31" s="87"/>
      <c r="M31" s="88"/>
    </row>
    <row r="32" spans="2:13" x14ac:dyDescent="0.2">
      <c r="B32" s="69"/>
      <c r="C32" s="87" t="s">
        <v>147</v>
      </c>
      <c r="D32" s="87"/>
      <c r="E32" s="87"/>
      <c r="F32" s="87"/>
      <c r="G32" s="87"/>
      <c r="H32" s="87"/>
      <c r="I32" s="87"/>
      <c r="J32" s="87"/>
      <c r="K32" s="87"/>
      <c r="L32" s="87"/>
      <c r="M32" s="88"/>
    </row>
    <row r="33" spans="2:13" s="65" customFormat="1" x14ac:dyDescent="0.2">
      <c r="B33" s="73"/>
      <c r="C33" s="87" t="s">
        <v>148</v>
      </c>
      <c r="D33" s="87"/>
      <c r="E33" s="87"/>
      <c r="F33" s="87"/>
      <c r="G33" s="87"/>
      <c r="H33" s="87"/>
      <c r="I33" s="87"/>
      <c r="J33" s="87"/>
      <c r="K33" s="87"/>
      <c r="L33" s="87"/>
      <c r="M33" s="88"/>
    </row>
    <row r="34" spans="2:13" ht="29" customHeight="1" x14ac:dyDescent="0.2">
      <c r="B34" s="69"/>
      <c r="C34" s="87" t="s">
        <v>149</v>
      </c>
      <c r="D34" s="87"/>
      <c r="E34" s="87"/>
      <c r="F34" s="87"/>
      <c r="G34" s="87"/>
      <c r="H34" s="87"/>
      <c r="I34" s="87"/>
      <c r="J34" s="87"/>
      <c r="K34" s="87"/>
      <c r="L34" s="87"/>
      <c r="M34" s="88"/>
    </row>
    <row r="35" spans="2:13" ht="29" customHeight="1" x14ac:dyDescent="0.2">
      <c r="B35" s="69"/>
      <c r="C35" s="87" t="s">
        <v>150</v>
      </c>
      <c r="D35" s="87"/>
      <c r="E35" s="87"/>
      <c r="F35" s="87"/>
      <c r="G35" s="87"/>
      <c r="H35" s="87"/>
      <c r="I35" s="87"/>
      <c r="J35" s="87"/>
      <c r="K35" s="87"/>
      <c r="L35" s="87"/>
      <c r="M35" s="88"/>
    </row>
    <row r="36" spans="2:13" ht="29" customHeight="1" x14ac:dyDescent="0.2">
      <c r="B36" s="69"/>
      <c r="C36" s="87" t="s">
        <v>151</v>
      </c>
      <c r="D36" s="87"/>
      <c r="E36" s="87"/>
      <c r="F36" s="87"/>
      <c r="G36" s="87"/>
      <c r="H36" s="87"/>
      <c r="I36" s="87"/>
      <c r="J36" s="87"/>
      <c r="K36" s="87"/>
      <c r="L36" s="87"/>
      <c r="M36" s="88"/>
    </row>
    <row r="37" spans="2:13" ht="72.5" customHeight="1" x14ac:dyDescent="0.2">
      <c r="B37" s="69"/>
      <c r="C37" s="87" t="s">
        <v>152</v>
      </c>
      <c r="D37" s="87"/>
      <c r="E37" s="87"/>
      <c r="F37" s="87"/>
      <c r="G37" s="87"/>
      <c r="H37" s="87"/>
      <c r="I37" s="87"/>
      <c r="J37" s="87"/>
      <c r="K37" s="87"/>
      <c r="L37" s="87"/>
      <c r="M37" s="88"/>
    </row>
    <row r="38" spans="2:13" ht="29" customHeight="1" x14ac:dyDescent="0.2">
      <c r="B38" s="69"/>
      <c r="C38" s="87" t="s">
        <v>153</v>
      </c>
      <c r="D38" s="87"/>
      <c r="E38" s="87"/>
      <c r="F38" s="87"/>
      <c r="G38" s="87"/>
      <c r="H38" s="87"/>
      <c r="I38" s="87"/>
      <c r="J38" s="87"/>
      <c r="K38" s="87"/>
      <c r="L38" s="87"/>
      <c r="M38" s="88"/>
    </row>
    <row r="39" spans="2:13" ht="29" customHeight="1" x14ac:dyDescent="0.2">
      <c r="B39" s="69"/>
      <c r="C39" s="87" t="s">
        <v>154</v>
      </c>
      <c r="D39" s="87"/>
      <c r="E39" s="87"/>
      <c r="F39" s="87"/>
      <c r="G39" s="87"/>
      <c r="H39" s="87"/>
      <c r="I39" s="87"/>
      <c r="J39" s="87"/>
      <c r="K39" s="87"/>
      <c r="L39" s="87"/>
      <c r="M39" s="88"/>
    </row>
    <row r="40" spans="2:13" ht="43.5" customHeight="1" x14ac:dyDescent="0.2">
      <c r="B40" s="69"/>
      <c r="C40" s="91" t="s">
        <v>155</v>
      </c>
      <c r="D40" s="91"/>
      <c r="E40" s="91"/>
      <c r="F40" s="91"/>
      <c r="G40" s="91"/>
      <c r="H40" s="91"/>
      <c r="I40" s="91"/>
      <c r="J40" s="91"/>
      <c r="K40" s="91"/>
      <c r="L40" s="91"/>
      <c r="M40" s="92"/>
    </row>
    <row r="41" spans="2:13" ht="29" customHeight="1" x14ac:dyDescent="0.2">
      <c r="B41" s="69"/>
      <c r="C41" s="87" t="s">
        <v>156</v>
      </c>
      <c r="D41" s="87"/>
      <c r="E41" s="87"/>
      <c r="F41" s="87"/>
      <c r="G41" s="87"/>
      <c r="H41" s="87"/>
      <c r="I41" s="87"/>
      <c r="J41" s="87"/>
      <c r="K41" s="87"/>
      <c r="L41" s="87"/>
      <c r="M41" s="88"/>
    </row>
    <row r="42" spans="2:13" ht="29" customHeight="1" x14ac:dyDescent="0.2">
      <c r="B42" s="74"/>
      <c r="C42" s="89" t="s">
        <v>157</v>
      </c>
      <c r="D42" s="89"/>
      <c r="E42" s="89"/>
      <c r="F42" s="89"/>
      <c r="G42" s="89"/>
      <c r="H42" s="89"/>
      <c r="I42" s="89"/>
      <c r="J42" s="89"/>
      <c r="K42" s="89"/>
      <c r="L42" s="89"/>
      <c r="M42" s="90"/>
    </row>
    <row r="45" spans="2:13" ht="14.75" customHeight="1" x14ac:dyDescent="0.2">
      <c r="C45" s="87"/>
      <c r="D45" s="87"/>
      <c r="E45" s="87"/>
      <c r="F45" s="87"/>
      <c r="G45" s="87"/>
      <c r="H45" s="87"/>
      <c r="I45" s="87"/>
      <c r="J45" s="87"/>
      <c r="K45" s="87"/>
      <c r="L45" s="87"/>
      <c r="M45" s="87"/>
    </row>
  </sheetData>
  <sheetProtection algorithmName="SHA-512" hashValue="Nr1lW977fTiFzBVC88fXLGbe3/L3wB2BPLehFJnmjJ3HGUCZV56WzNs8oMLlTVUhYpZY9nz6tlK3MTGi73IKVg==" saltValue="w8L4kTA630AOqlWQdzsQ/g==" spinCount="100000" sheet="1" objects="1" scenarios="1"/>
  <mergeCells count="41">
    <mergeCell ref="C10:M10"/>
    <mergeCell ref="C21:M21"/>
    <mergeCell ref="C22:M22"/>
    <mergeCell ref="C29:M29"/>
    <mergeCell ref="C23:M23"/>
    <mergeCell ref="C17:M17"/>
    <mergeCell ref="C18:M18"/>
    <mergeCell ref="C26:M26"/>
    <mergeCell ref="C19:M19"/>
    <mergeCell ref="C24:M24"/>
    <mergeCell ref="C25:M25"/>
    <mergeCell ref="C27:M27"/>
    <mergeCell ref="C40:M40"/>
    <mergeCell ref="C37:M37"/>
    <mergeCell ref="C41:M41"/>
    <mergeCell ref="C31:M31"/>
    <mergeCell ref="C32:M32"/>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B8:D8"/>
    <mergeCell ref="F8:H8"/>
    <mergeCell ref="J8:L8"/>
    <mergeCell ref="B3:M3"/>
    <mergeCell ref="B5:M5"/>
    <mergeCell ref="B7:M7"/>
    <mergeCell ref="B4:M4"/>
    <mergeCell ref="B6:M6"/>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tabSelected="1" view="pageBreakPreview" zoomScale="85" zoomScaleNormal="85" zoomScaleSheetLayoutView="85" workbookViewId="0">
      <selection activeCell="C25" sqref="C25"/>
    </sheetView>
  </sheetViews>
  <sheetFormatPr baseColWidth="10" defaultColWidth="10.83203125" defaultRowHeight="14.75" customHeight="1" x14ac:dyDescent="0.2"/>
  <cols>
    <col min="1" max="1" width="5.5" style="61" customWidth="1"/>
    <col min="2" max="2" width="8.5" style="1" bestFit="1" customWidth="1"/>
    <col min="3" max="3" width="70.5" style="1" customWidth="1"/>
    <col min="4" max="4" width="19.1640625" style="1" bestFit="1" customWidth="1"/>
    <col min="5" max="5" width="10.83203125" style="61"/>
    <col min="6" max="6" width="5.5" style="61" customWidth="1"/>
    <col min="7" max="8" width="10.83203125" style="61" customWidth="1"/>
    <col min="9" max="9" width="11.83203125" style="61" hidden="1" customWidth="1"/>
    <col min="10" max="11" width="10.83203125" style="61" hidden="1" customWidth="1"/>
    <col min="12" max="16384" width="10.83203125" style="61"/>
  </cols>
  <sheetData>
    <row r="2" spans="2:11" ht="14.75" customHeight="1" x14ac:dyDescent="0.2">
      <c r="B2" s="103"/>
      <c r="C2" s="115" t="s">
        <v>41</v>
      </c>
      <c r="D2" s="117" t="s">
        <v>87</v>
      </c>
    </row>
    <row r="3" spans="2:11" ht="14.75" customHeight="1" x14ac:dyDescent="0.2">
      <c r="B3" s="104"/>
      <c r="C3" s="116"/>
      <c r="D3" s="117"/>
    </row>
    <row r="4" spans="2:11" ht="14.75" customHeight="1" x14ac:dyDescent="0.2">
      <c r="B4" s="104"/>
      <c r="C4" s="57" t="s">
        <v>144</v>
      </c>
      <c r="D4" s="103" t="s">
        <v>172</v>
      </c>
      <c r="J4" s="61" t="s">
        <v>112</v>
      </c>
      <c r="K4" s="61" t="s">
        <v>28</v>
      </c>
    </row>
    <row r="5" spans="2:11" ht="16" x14ac:dyDescent="0.2">
      <c r="B5" s="105"/>
      <c r="C5" s="56" t="s">
        <v>180</v>
      </c>
      <c r="D5" s="105"/>
    </row>
    <row r="6" spans="2:11" ht="14.75" customHeight="1" x14ac:dyDescent="0.2">
      <c r="I6" s="61" t="str">
        <f t="shared" ref="I6:I36" si="0">"='P-"&amp;J6&amp;"'!"&amp;$J$4</f>
        <v>='P-1'!G153</v>
      </c>
      <c r="J6" s="62">
        <v>1</v>
      </c>
      <c r="K6" s="61" t="str">
        <f t="shared" ref="K6:K36" si="1">"='P-"&amp;J6&amp;"'!"&amp;$K$4</f>
        <v>='P-1'!F13</v>
      </c>
    </row>
    <row r="7" spans="2:11" ht="14.75" customHeight="1" x14ac:dyDescent="0.2">
      <c r="B7" s="118" t="s">
        <v>18</v>
      </c>
      <c r="C7" s="119" t="s">
        <v>181</v>
      </c>
      <c r="D7" s="119"/>
      <c r="I7" s="61" t="str">
        <f t="shared" si="0"/>
        <v>='P-2'!G153</v>
      </c>
      <c r="J7" s="62">
        <v>2</v>
      </c>
      <c r="K7" s="61" t="str">
        <f t="shared" si="1"/>
        <v>='P-2'!F13</v>
      </c>
    </row>
    <row r="8" spans="2:11" ht="14.75" customHeight="1" x14ac:dyDescent="0.2">
      <c r="B8" s="118"/>
      <c r="C8" s="119"/>
      <c r="D8" s="119"/>
      <c r="I8" s="61" t="str">
        <f t="shared" si="0"/>
        <v>='P-3'!G153</v>
      </c>
      <c r="J8" s="62">
        <v>3</v>
      </c>
      <c r="K8" s="61" t="str">
        <f t="shared" si="1"/>
        <v>='P-3'!F13</v>
      </c>
    </row>
    <row r="9" spans="2:11" ht="14.75" customHeight="1" x14ac:dyDescent="0.2">
      <c r="B9" s="118"/>
      <c r="C9" s="119"/>
      <c r="D9" s="119"/>
      <c r="I9" s="61" t="str">
        <f t="shared" si="0"/>
        <v>='P-4'!G153</v>
      </c>
      <c r="J9" s="62">
        <v>4</v>
      </c>
      <c r="K9" s="61" t="str">
        <f t="shared" si="1"/>
        <v>='P-4'!F13</v>
      </c>
    </row>
    <row r="10" spans="2:11" ht="14.75" customHeight="1" x14ac:dyDescent="0.2">
      <c r="I10" s="61" t="str">
        <f t="shared" si="0"/>
        <v>='P-5'!G153</v>
      </c>
      <c r="J10" s="62">
        <v>5</v>
      </c>
      <c r="K10" s="61" t="str">
        <f t="shared" si="1"/>
        <v>='P-5'!F13</v>
      </c>
    </row>
    <row r="11" spans="2:11" ht="14.75" customHeight="1" x14ac:dyDescent="0.2">
      <c r="B11" s="44" t="s">
        <v>19</v>
      </c>
      <c r="C11" s="44" t="s">
        <v>10</v>
      </c>
      <c r="D11" s="44" t="s">
        <v>100</v>
      </c>
      <c r="I11" s="61" t="str">
        <f t="shared" si="0"/>
        <v>='P-6'!G153</v>
      </c>
      <c r="J11" s="62">
        <v>6</v>
      </c>
      <c r="K11" s="61" t="str">
        <f t="shared" si="1"/>
        <v>='P-6'!F13</v>
      </c>
    </row>
    <row r="12" spans="2:11" ht="14.75" customHeight="1" x14ac:dyDescent="0.2">
      <c r="B12" s="43" t="s">
        <v>17</v>
      </c>
      <c r="C12" s="53" t="str">
        <f>'P-1'!F13</f>
        <v>PREVENCION TECNICA EN SEGURIDAD INDUSTRIAL SAS</v>
      </c>
      <c r="D12" s="52" t="s">
        <v>16</v>
      </c>
      <c r="I12" s="61" t="str">
        <f t="shared" si="0"/>
        <v>='P-7'!G153</v>
      </c>
      <c r="J12" s="62">
        <v>7</v>
      </c>
      <c r="K12" s="61" t="str">
        <f t="shared" si="1"/>
        <v>='P-7'!F13</v>
      </c>
    </row>
    <row r="13" spans="2:11" ht="14.75" customHeight="1" x14ac:dyDescent="0.2">
      <c r="B13" s="43" t="s">
        <v>30</v>
      </c>
      <c r="C13" s="53" t="str">
        <f>'P-2'!F13</f>
        <v>WILSON LEON GARRIDO</v>
      </c>
      <c r="D13" s="52" t="str">
        <f>'P-2'!G153</f>
        <v>CUMPLE</v>
      </c>
      <c r="I13" s="61" t="str">
        <f t="shared" si="0"/>
        <v>='P-8'!G153</v>
      </c>
      <c r="J13" s="62">
        <v>8</v>
      </c>
      <c r="K13" s="61" t="str">
        <f t="shared" si="1"/>
        <v>='P-8'!F13</v>
      </c>
    </row>
    <row r="14" spans="2:11" ht="14.75" customHeight="1" x14ac:dyDescent="0.2">
      <c r="B14" s="43" t="s">
        <v>31</v>
      </c>
      <c r="C14" s="53" t="str">
        <f>'P-3'!F13</f>
        <v>MECONFER SAS ZOMAC</v>
      </c>
      <c r="D14" s="52" t="str">
        <f>'P-3'!G153</f>
        <v>CUMPLE</v>
      </c>
      <c r="I14" s="61" t="str">
        <f t="shared" si="0"/>
        <v>='P-9'!G153</v>
      </c>
      <c r="J14" s="62">
        <v>9</v>
      </c>
      <c r="K14" s="61" t="str">
        <f t="shared" si="1"/>
        <v>='P-9'!F13</v>
      </c>
    </row>
    <row r="15" spans="2:11" ht="14.75" customHeight="1" x14ac:dyDescent="0.2">
      <c r="B15" s="43" t="s">
        <v>32</v>
      </c>
      <c r="C15" s="53" t="str">
        <f>'P-4'!F13</f>
        <v>PW QHSE SAS</v>
      </c>
      <c r="D15" s="52" t="str">
        <f>'P-4'!G153</f>
        <v>NO CUMPLE</v>
      </c>
      <c r="I15" s="61" t="str">
        <f t="shared" si="0"/>
        <v>='P-10'!G153</v>
      </c>
      <c r="J15" s="62">
        <v>10</v>
      </c>
      <c r="K15" s="61" t="str">
        <f t="shared" si="1"/>
        <v>='P-10'!F13</v>
      </c>
    </row>
    <row r="16" spans="2:11" ht="14.75" customHeight="1" x14ac:dyDescent="0.2">
      <c r="B16" s="43" t="s">
        <v>33</v>
      </c>
      <c r="C16" s="53" t="e">
        <f>'[1]P-5'!F13</f>
        <v>#REF!</v>
      </c>
      <c r="D16" s="52" t="e">
        <f>'[1]P-5'!G153</f>
        <v>#REF!</v>
      </c>
      <c r="I16" s="61" t="str">
        <f t="shared" si="0"/>
        <v>='P-11'!G153</v>
      </c>
      <c r="J16" s="62">
        <v>11</v>
      </c>
      <c r="K16" s="61" t="str">
        <f t="shared" si="1"/>
        <v>='P-11'!F13</v>
      </c>
    </row>
    <row r="17" spans="2:11" ht="14.75" customHeight="1" x14ac:dyDescent="0.2">
      <c r="B17" s="43" t="s">
        <v>34</v>
      </c>
      <c r="C17" s="53" t="e">
        <f>'[2]P-6'!F13</f>
        <v>#REF!</v>
      </c>
      <c r="D17" s="52" t="e">
        <f>'[2]P-6'!G153</f>
        <v>#REF!</v>
      </c>
      <c r="I17" s="61" t="str">
        <f t="shared" si="0"/>
        <v>='P-12'!G153</v>
      </c>
      <c r="J17" s="62">
        <v>12</v>
      </c>
      <c r="K17" s="61" t="str">
        <f t="shared" si="1"/>
        <v>='P-12'!F13</v>
      </c>
    </row>
    <row r="18" spans="2:11" ht="14.75" customHeight="1" x14ac:dyDescent="0.2">
      <c r="B18" s="43" t="s">
        <v>35</v>
      </c>
      <c r="C18" s="53" t="e">
        <f>'[3]P-7'!F13</f>
        <v>#REF!</v>
      </c>
      <c r="D18" s="52" t="e">
        <f>'[3]P-7'!G153</f>
        <v>#REF!</v>
      </c>
      <c r="I18" s="61" t="str">
        <f t="shared" si="0"/>
        <v>='P-13'!G153</v>
      </c>
      <c r="J18" s="62">
        <v>13</v>
      </c>
      <c r="K18" s="61" t="str">
        <f t="shared" si="1"/>
        <v>='P-13'!F13</v>
      </c>
    </row>
    <row r="19" spans="2:11" ht="14.75" customHeight="1" x14ac:dyDescent="0.2">
      <c r="B19" s="43" t="s">
        <v>36</v>
      </c>
      <c r="C19" s="53" t="e">
        <f>'[4]P-8'!F13</f>
        <v>#REF!</v>
      </c>
      <c r="D19" s="52" t="e">
        <f>'[4]P-8'!G153</f>
        <v>#REF!</v>
      </c>
      <c r="I19" s="61" t="str">
        <f t="shared" si="0"/>
        <v>='P-14'!G153</v>
      </c>
      <c r="J19" s="62">
        <v>14</v>
      </c>
      <c r="K19" s="61" t="str">
        <f t="shared" si="1"/>
        <v>='P-14'!F13</v>
      </c>
    </row>
    <row r="20" spans="2:11" ht="14.75" customHeight="1" x14ac:dyDescent="0.2">
      <c r="B20" s="43" t="s">
        <v>37</v>
      </c>
      <c r="C20" s="53" t="e">
        <f>'[5]P-9'!F13</f>
        <v>#REF!</v>
      </c>
      <c r="D20" s="52" t="e">
        <f>'[5]P-9'!G153</f>
        <v>#REF!</v>
      </c>
      <c r="I20" s="61" t="str">
        <f t="shared" si="0"/>
        <v>='P-15'!G153</v>
      </c>
      <c r="J20" s="62">
        <v>15</v>
      </c>
      <c r="K20" s="61" t="str">
        <f t="shared" si="1"/>
        <v>='P-15'!F13</v>
      </c>
    </row>
    <row r="21" spans="2:11" ht="14.75" customHeight="1" x14ac:dyDescent="0.2">
      <c r="B21" s="43" t="s">
        <v>38</v>
      </c>
      <c r="C21" s="53" t="e">
        <f>'[6]P-10'!F13</f>
        <v>#REF!</v>
      </c>
      <c r="D21" s="52" t="e">
        <f>'[6]P-10'!G153</f>
        <v>#REF!</v>
      </c>
      <c r="I21" s="61" t="str">
        <f t="shared" si="0"/>
        <v>='P-16'!G153</v>
      </c>
      <c r="J21" s="62">
        <v>16</v>
      </c>
      <c r="K21" s="61" t="str">
        <f t="shared" si="1"/>
        <v>='P-16'!F13</v>
      </c>
    </row>
    <row r="22" spans="2:11" ht="14.75" customHeight="1" x14ac:dyDescent="0.2">
      <c r="B22" s="43" t="s">
        <v>39</v>
      </c>
      <c r="C22" s="53" t="e">
        <f>'[7]P-11'!F13</f>
        <v>#REF!</v>
      </c>
      <c r="D22" s="52" t="e">
        <f>'[7]P-11'!G153</f>
        <v>#REF!</v>
      </c>
      <c r="I22" s="61" t="str">
        <f t="shared" si="0"/>
        <v>='P-17'!G153</v>
      </c>
      <c r="J22" s="62">
        <v>17</v>
      </c>
      <c r="K22" s="61" t="str">
        <f t="shared" si="1"/>
        <v>='P-17'!F13</v>
      </c>
    </row>
    <row r="23" spans="2:11" ht="14.75" customHeight="1" x14ac:dyDescent="0.2">
      <c r="B23" s="43" t="s">
        <v>40</v>
      </c>
      <c r="C23" s="53" t="e">
        <f>'[8]P-12'!F13</f>
        <v>#REF!</v>
      </c>
      <c r="D23" s="52" t="e">
        <f>'[8]P-12'!G153</f>
        <v>#REF!</v>
      </c>
      <c r="I23" s="61" t="str">
        <f t="shared" si="0"/>
        <v>='P-18'!G153</v>
      </c>
      <c r="J23" s="62">
        <v>18</v>
      </c>
      <c r="K23" s="61" t="str">
        <f t="shared" si="1"/>
        <v>='P-18'!F13</v>
      </c>
    </row>
    <row r="24" spans="2:11" ht="14.75" customHeight="1" x14ac:dyDescent="0.2">
      <c r="B24" s="43" t="s">
        <v>92</v>
      </c>
      <c r="C24" s="53" t="e">
        <f>'[9]P-13'!F13</f>
        <v>#REF!</v>
      </c>
      <c r="D24" s="52" t="e">
        <f>'[9]P-13'!G153</f>
        <v>#REF!</v>
      </c>
      <c r="I24" s="61" t="str">
        <f t="shared" si="0"/>
        <v>='P-19'!G153</v>
      </c>
      <c r="J24" s="62">
        <v>19</v>
      </c>
      <c r="K24" s="61" t="str">
        <f t="shared" si="1"/>
        <v>='P-19'!F13</v>
      </c>
    </row>
    <row r="25" spans="2:11" ht="14.75" customHeight="1" x14ac:dyDescent="0.2">
      <c r="B25" s="43" t="s">
        <v>93</v>
      </c>
      <c r="C25" s="53" t="e">
        <f>'[10]P-14'!F13</f>
        <v>#REF!</v>
      </c>
      <c r="D25" s="52" t="e">
        <f>'[10]P-14'!G153</f>
        <v>#REF!</v>
      </c>
      <c r="I25" s="61" t="str">
        <f t="shared" si="0"/>
        <v>='P-20'!G153</v>
      </c>
      <c r="J25" s="62">
        <v>20</v>
      </c>
      <c r="K25" s="61" t="str">
        <f t="shared" si="1"/>
        <v>='P-20'!F13</v>
      </c>
    </row>
    <row r="26" spans="2:11" ht="14.75" customHeight="1" x14ac:dyDescent="0.2">
      <c r="B26" s="43" t="s">
        <v>94</v>
      </c>
      <c r="C26" s="53" t="e">
        <f>'[11]P-15'!F13</f>
        <v>#REF!</v>
      </c>
      <c r="D26" s="52" t="e">
        <f>'[11]P-15'!G153</f>
        <v>#REF!</v>
      </c>
      <c r="I26" s="61" t="str">
        <f t="shared" si="0"/>
        <v>='P-21'!G153</v>
      </c>
      <c r="J26" s="62">
        <v>21</v>
      </c>
      <c r="K26" s="61" t="str">
        <f t="shared" si="1"/>
        <v>='P-21'!F13</v>
      </c>
    </row>
    <row r="27" spans="2:11" ht="14.75" customHeight="1" x14ac:dyDescent="0.2">
      <c r="B27" s="43" t="s">
        <v>95</v>
      </c>
      <c r="C27" s="53" t="e">
        <f>'[12]P-16'!F13</f>
        <v>#REF!</v>
      </c>
      <c r="D27" s="52" t="e">
        <f>'[12]P-16'!G153</f>
        <v>#REF!</v>
      </c>
      <c r="I27" s="61" t="str">
        <f t="shared" si="0"/>
        <v>='P-22'!G153</v>
      </c>
      <c r="J27" s="62">
        <v>22</v>
      </c>
      <c r="K27" s="61" t="str">
        <f t="shared" si="1"/>
        <v>='P-22'!F13</v>
      </c>
    </row>
    <row r="28" spans="2:11" ht="14.75" customHeight="1" x14ac:dyDescent="0.2">
      <c r="B28" s="43" t="s">
        <v>96</v>
      </c>
      <c r="C28" s="53" t="e">
        <f>'[13]P-17'!F13</f>
        <v>#REF!</v>
      </c>
      <c r="D28" s="52" t="e">
        <f>'[13]P-17'!G153</f>
        <v>#REF!</v>
      </c>
      <c r="I28" s="61" t="str">
        <f t="shared" si="0"/>
        <v>='P-23'!G153</v>
      </c>
      <c r="J28" s="62">
        <v>23</v>
      </c>
      <c r="K28" s="61" t="str">
        <f t="shared" si="1"/>
        <v>='P-23'!F13</v>
      </c>
    </row>
    <row r="29" spans="2:11" ht="14.75" customHeight="1" x14ac:dyDescent="0.2">
      <c r="B29" s="43" t="s">
        <v>97</v>
      </c>
      <c r="C29" s="53" t="e">
        <f>'[14]P-18'!F13</f>
        <v>#REF!</v>
      </c>
      <c r="D29" s="52" t="e">
        <f>'[14]P-18'!G153</f>
        <v>#REF!</v>
      </c>
      <c r="I29" s="61" t="str">
        <f t="shared" si="0"/>
        <v>='P-24'!G153</v>
      </c>
      <c r="J29" s="62">
        <v>24</v>
      </c>
      <c r="K29" s="61" t="str">
        <f t="shared" si="1"/>
        <v>='P-24'!F13</v>
      </c>
    </row>
    <row r="30" spans="2:11" ht="14.75" customHeight="1" x14ac:dyDescent="0.2">
      <c r="B30" s="43" t="s">
        <v>98</v>
      </c>
      <c r="C30" s="53" t="e">
        <f>'[15]P-19'!F13</f>
        <v>#REF!</v>
      </c>
      <c r="D30" s="52" t="e">
        <f>'[15]P-19'!G153</f>
        <v>#REF!</v>
      </c>
      <c r="I30" s="61" t="str">
        <f t="shared" si="0"/>
        <v>='P-25'!G153</v>
      </c>
      <c r="J30" s="62">
        <v>25</v>
      </c>
      <c r="K30" s="61" t="str">
        <f t="shared" si="1"/>
        <v>='P-25'!F13</v>
      </c>
    </row>
    <row r="31" spans="2:11" ht="14.75" customHeight="1" x14ac:dyDescent="0.2">
      <c r="B31" s="43" t="s">
        <v>99</v>
      </c>
      <c r="C31" s="53" t="e">
        <f>'[16]P-20'!F13</f>
        <v>#REF!</v>
      </c>
      <c r="D31" s="52" t="e">
        <f>'[16]P-20'!G153</f>
        <v>#REF!</v>
      </c>
      <c r="I31" s="61" t="str">
        <f t="shared" si="0"/>
        <v>='P-26'!G153</v>
      </c>
      <c r="J31" s="62">
        <v>26</v>
      </c>
      <c r="K31" s="61" t="str">
        <f t="shared" si="1"/>
        <v>='P-26'!F13</v>
      </c>
    </row>
    <row r="32" spans="2:11" ht="14.75" customHeight="1" x14ac:dyDescent="0.2">
      <c r="B32" s="45"/>
      <c r="C32" s="36"/>
      <c r="D32" s="36"/>
      <c r="I32" s="61" t="str">
        <f t="shared" si="0"/>
        <v>='P-27'!G153</v>
      </c>
      <c r="J32" s="62">
        <v>27</v>
      </c>
      <c r="K32" s="61" t="str">
        <f t="shared" si="1"/>
        <v>='P-27'!F13</v>
      </c>
    </row>
    <row r="33" spans="2:11" ht="14.75" customHeight="1" thickBot="1" x14ac:dyDescent="0.25">
      <c r="B33" s="45"/>
      <c r="C33" s="36"/>
      <c r="D33" s="36"/>
      <c r="I33" s="61" t="str">
        <f t="shared" si="0"/>
        <v>='P-28'!G153</v>
      </c>
      <c r="J33" s="62">
        <v>28</v>
      </c>
      <c r="K33" s="61" t="str">
        <f t="shared" si="1"/>
        <v>='P-28'!F13</v>
      </c>
    </row>
    <row r="34" spans="2:11" ht="14.75" customHeight="1" x14ac:dyDescent="0.2">
      <c r="B34" s="106" t="s">
        <v>170</v>
      </c>
      <c r="C34" s="107"/>
      <c r="D34" s="108"/>
      <c r="I34" s="61" t="str">
        <f t="shared" si="0"/>
        <v>='P-29'!G153</v>
      </c>
      <c r="J34" s="62">
        <v>29</v>
      </c>
      <c r="K34" s="61" t="str">
        <f t="shared" si="1"/>
        <v>='P-29'!F13</v>
      </c>
    </row>
    <row r="35" spans="2:11" ht="14.75" customHeight="1" x14ac:dyDescent="0.2">
      <c r="B35" s="109"/>
      <c r="C35" s="110"/>
      <c r="D35" s="111"/>
      <c r="J35" s="62"/>
    </row>
    <row r="36" spans="2:11" ht="14.75" customHeight="1" thickBot="1" x14ac:dyDescent="0.25">
      <c r="B36" s="112"/>
      <c r="C36" s="113"/>
      <c r="D36" s="114"/>
      <c r="I36" s="61" t="str">
        <f t="shared" si="0"/>
        <v>='P-30'!G153</v>
      </c>
      <c r="J36" s="62">
        <v>30</v>
      </c>
      <c r="K36" s="61" t="str">
        <f t="shared" si="1"/>
        <v>='P-30'!F13</v>
      </c>
    </row>
    <row r="37" spans="2:11" ht="14.75" customHeight="1" thickBot="1" x14ac:dyDescent="0.25">
      <c r="J37" s="62"/>
    </row>
    <row r="38" spans="2:11" ht="14.75" customHeight="1" x14ac:dyDescent="0.2">
      <c r="B38" s="106" t="s">
        <v>171</v>
      </c>
      <c r="C38" s="107"/>
      <c r="D38" s="108"/>
      <c r="J38" s="62"/>
    </row>
    <row r="39" spans="2:11" ht="14.75" customHeight="1" thickBot="1" x14ac:dyDescent="0.25">
      <c r="B39" s="112"/>
      <c r="C39" s="113"/>
      <c r="D39" s="114"/>
      <c r="J39" s="62"/>
    </row>
    <row r="40" spans="2:11" ht="14.75" customHeight="1" x14ac:dyDescent="0.2">
      <c r="J40" s="62"/>
    </row>
    <row r="41" spans="2:11" ht="14.75" customHeight="1" thickBot="1" x14ac:dyDescent="0.25">
      <c r="J41" s="62"/>
    </row>
    <row r="42" spans="2:11" ht="14.75" customHeight="1" thickBot="1" x14ac:dyDescent="0.25">
      <c r="B42" s="120" t="s">
        <v>176</v>
      </c>
      <c r="C42" s="121"/>
      <c r="D42" s="122"/>
      <c r="J42" s="62"/>
    </row>
    <row r="43" spans="2:11" ht="14.75" customHeight="1" x14ac:dyDescent="0.2">
      <c r="B43" s="123"/>
      <c r="C43" s="124"/>
      <c r="D43" s="125"/>
      <c r="J43" s="62"/>
    </row>
    <row r="44" spans="2:11" ht="14.75" customHeight="1" x14ac:dyDescent="0.2">
      <c r="B44" s="126"/>
      <c r="C44" s="127"/>
      <c r="D44" s="128"/>
      <c r="J44" s="62"/>
    </row>
    <row r="45" spans="2:11" ht="14.75" customHeight="1" thickBot="1" x14ac:dyDescent="0.25">
      <c r="B45" s="129"/>
      <c r="C45" s="130"/>
      <c r="D45" s="131"/>
      <c r="J45" s="62"/>
    </row>
    <row r="46" spans="2:11" ht="14.75" customHeight="1" x14ac:dyDescent="0.2">
      <c r="J46" s="62"/>
    </row>
    <row r="47" spans="2:11" ht="14.75" customHeight="1" x14ac:dyDescent="0.2">
      <c r="J47" s="62"/>
    </row>
    <row r="48" spans="2:11" ht="14.75" customHeight="1" x14ac:dyDescent="0.2">
      <c r="B48" s="99" t="s">
        <v>0</v>
      </c>
      <c r="C48" s="99"/>
      <c r="D48" s="46">
        <f>COUNTIF(D12:D31,F126)</f>
        <v>2</v>
      </c>
      <c r="J48" s="62"/>
    </row>
    <row r="49" spans="2:10" ht="14.75" customHeight="1" x14ac:dyDescent="0.2">
      <c r="B49" s="100" t="s">
        <v>11</v>
      </c>
      <c r="C49" s="100"/>
      <c r="D49" s="47">
        <f>COUNTIF(D12:D31,F127)</f>
        <v>1</v>
      </c>
      <c r="J49" s="62"/>
    </row>
    <row r="50" spans="2:10" ht="14.75" customHeight="1" x14ac:dyDescent="0.2">
      <c r="B50" s="101" t="s">
        <v>16</v>
      </c>
      <c r="C50" s="101"/>
      <c r="D50" s="48">
        <f>COUNTIF(D12:D31,F128)</f>
        <v>1</v>
      </c>
      <c r="J50" s="62"/>
    </row>
    <row r="51" spans="2:10" ht="14.75" customHeight="1" x14ac:dyDescent="0.2">
      <c r="B51" s="102" t="s">
        <v>12</v>
      </c>
      <c r="C51" s="102"/>
      <c r="D51" s="49">
        <f>SUM(D48:D50)</f>
        <v>4</v>
      </c>
      <c r="J51" s="62"/>
    </row>
    <row r="52" spans="2:10" ht="14.75" customHeight="1" x14ac:dyDescent="0.2">
      <c r="B52" s="50"/>
      <c r="J52" s="62"/>
    </row>
    <row r="53" spans="2:10" ht="14.75" customHeight="1" x14ac:dyDescent="0.2">
      <c r="B53" s="50"/>
      <c r="J53" s="62"/>
    </row>
    <row r="54" spans="2:10" ht="14.75" customHeight="1" x14ac:dyDescent="0.2">
      <c r="B54" s="50"/>
      <c r="C54" s="51"/>
      <c r="D54" s="3"/>
      <c r="J54" s="62"/>
    </row>
    <row r="55" spans="2:10" ht="14.75" customHeight="1" x14ac:dyDescent="0.2">
      <c r="J55" s="62"/>
    </row>
    <row r="56" spans="2:10" ht="14.75" customHeight="1" x14ac:dyDescent="0.2">
      <c r="C56" s="76"/>
      <c r="J56" s="62"/>
    </row>
    <row r="57" spans="2:10" ht="14.75" customHeight="1" x14ac:dyDescent="0.2">
      <c r="C57" s="77"/>
      <c r="J57" s="62"/>
    </row>
    <row r="58" spans="2:10" ht="14.75" customHeight="1" x14ac:dyDescent="0.2">
      <c r="J58" s="62"/>
    </row>
    <row r="59" spans="2:10" ht="14.75" customHeight="1" x14ac:dyDescent="0.2">
      <c r="J59" s="62"/>
    </row>
    <row r="60" spans="2:10" ht="14.75" customHeight="1" x14ac:dyDescent="0.2">
      <c r="J60" s="62"/>
    </row>
    <row r="61" spans="2:10" ht="14.75" customHeight="1" x14ac:dyDescent="0.2">
      <c r="J61" s="62"/>
    </row>
    <row r="62" spans="2:10" ht="14.75" customHeight="1" x14ac:dyDescent="0.2">
      <c r="C62" s="76" t="s">
        <v>178</v>
      </c>
      <c r="J62" s="62"/>
    </row>
    <row r="63" spans="2:10" ht="14.75" customHeight="1" x14ac:dyDescent="0.2">
      <c r="C63" s="77" t="s">
        <v>179</v>
      </c>
      <c r="J63" s="62"/>
    </row>
    <row r="64" spans="2:10" ht="14.75" customHeight="1" x14ac:dyDescent="0.2">
      <c r="J64" s="62"/>
    </row>
    <row r="65" spans="10:10" ht="14.75" customHeight="1" x14ac:dyDescent="0.2">
      <c r="J65" s="62"/>
    </row>
    <row r="66" spans="10:10" ht="14.75" customHeight="1" x14ac:dyDescent="0.2">
      <c r="J66" s="62"/>
    </row>
    <row r="67" spans="10:10" ht="14.75" customHeight="1" x14ac:dyDescent="0.2">
      <c r="J67" s="62"/>
    </row>
    <row r="68" spans="10:10" ht="14.75" customHeight="1" x14ac:dyDescent="0.2">
      <c r="J68" s="62"/>
    </row>
    <row r="69" spans="10:10" ht="14.75" customHeight="1" x14ac:dyDescent="0.2">
      <c r="J69" s="62"/>
    </row>
    <row r="70" spans="10:10" ht="14.75" customHeight="1" x14ac:dyDescent="0.2">
      <c r="J70" s="62"/>
    </row>
    <row r="71" spans="10:10" ht="14.75" customHeight="1" x14ac:dyDescent="0.2">
      <c r="J71" s="62"/>
    </row>
    <row r="72" spans="10:10" ht="14.75" customHeight="1" x14ac:dyDescent="0.2">
      <c r="J72" s="62"/>
    </row>
    <row r="73" spans="10:10" ht="14.75" customHeight="1" x14ac:dyDescent="0.2">
      <c r="J73" s="62"/>
    </row>
    <row r="74" spans="10:10" ht="14.75" customHeight="1" x14ac:dyDescent="0.2">
      <c r="J74" s="62"/>
    </row>
    <row r="75" spans="10:10" ht="14.75" customHeight="1" x14ac:dyDescent="0.2">
      <c r="J75" s="62"/>
    </row>
    <row r="76" spans="10:10" ht="14.75" customHeight="1" x14ac:dyDescent="0.2">
      <c r="J76" s="62"/>
    </row>
    <row r="77" spans="10:10" ht="14.75" customHeight="1" x14ac:dyDescent="0.2">
      <c r="J77" s="62"/>
    </row>
    <row r="78" spans="10:10" ht="14.75" customHeight="1" x14ac:dyDescent="0.2">
      <c r="J78" s="62"/>
    </row>
    <row r="79" spans="10:10" ht="14.75" customHeight="1" x14ac:dyDescent="0.2">
      <c r="J79" s="62"/>
    </row>
    <row r="80" spans="10:10" ht="14.75" customHeight="1" x14ac:dyDescent="0.2">
      <c r="J80" s="62"/>
    </row>
    <row r="81" spans="10:10" ht="14.75" customHeight="1" x14ac:dyDescent="0.2">
      <c r="J81" s="62"/>
    </row>
    <row r="82" spans="10:10" ht="14.75" customHeight="1" x14ac:dyDescent="0.2">
      <c r="J82" s="62"/>
    </row>
    <row r="83" spans="10:10" ht="14.75" customHeight="1" x14ac:dyDescent="0.2">
      <c r="J83" s="62"/>
    </row>
    <row r="84" spans="10:10" ht="14.75" customHeight="1" x14ac:dyDescent="0.2">
      <c r="J84" s="62"/>
    </row>
    <row r="85" spans="10:10" ht="14.75" customHeight="1" x14ac:dyDescent="0.2">
      <c r="J85" s="62"/>
    </row>
    <row r="86" spans="10:10" ht="14.75" customHeight="1" x14ac:dyDescent="0.2">
      <c r="J86" s="62"/>
    </row>
    <row r="87" spans="10:10" ht="14.75" customHeight="1" x14ac:dyDescent="0.2">
      <c r="J87" s="62"/>
    </row>
    <row r="88" spans="10:10" ht="14.75" customHeight="1" x14ac:dyDescent="0.2">
      <c r="J88" s="62"/>
    </row>
    <row r="89" spans="10:10" ht="14.75" customHeight="1" x14ac:dyDescent="0.2">
      <c r="J89" s="62"/>
    </row>
    <row r="90" spans="10:10" ht="14.75" customHeight="1" x14ac:dyDescent="0.2">
      <c r="J90" s="62"/>
    </row>
    <row r="91" spans="10:10" ht="14.75" customHeight="1" x14ac:dyDescent="0.2">
      <c r="J91" s="62"/>
    </row>
    <row r="92" spans="10:10" ht="14.75" customHeight="1" x14ac:dyDescent="0.2">
      <c r="J92" s="62"/>
    </row>
    <row r="93" spans="10:10" ht="14.75" customHeight="1" x14ac:dyDescent="0.2">
      <c r="J93" s="62"/>
    </row>
    <row r="94" spans="10:10" ht="14.75" customHeight="1" x14ac:dyDescent="0.2">
      <c r="J94" s="62"/>
    </row>
    <row r="95" spans="10:10" ht="14.75" customHeight="1" x14ac:dyDescent="0.2">
      <c r="J95" s="62"/>
    </row>
    <row r="96" spans="10:10" ht="14.75" customHeight="1" x14ac:dyDescent="0.2">
      <c r="J96" s="62"/>
    </row>
    <row r="97" spans="9:11" ht="14.75" customHeight="1" x14ac:dyDescent="0.2">
      <c r="J97" s="62"/>
    </row>
    <row r="98" spans="9:11" ht="14.75" customHeight="1" x14ac:dyDescent="0.2">
      <c r="J98" s="62"/>
    </row>
    <row r="99" spans="9:11" ht="14.75" customHeight="1" x14ac:dyDescent="0.2">
      <c r="I99" s="61" t="str">
        <f t="shared" ref="I99:I104" si="2">"='P-"&amp;J99&amp;"'!"&amp;$J$4</f>
        <v>='P-75'!G153</v>
      </c>
      <c r="J99" s="62">
        <v>75</v>
      </c>
      <c r="K99" s="61" t="str">
        <f t="shared" ref="K99:K104" si="3">"='P-"&amp;J99&amp;"'!"&amp;$K$4</f>
        <v>='P-75'!F13</v>
      </c>
    </row>
    <row r="100" spans="9:11" ht="14.75" customHeight="1" x14ac:dyDescent="0.2">
      <c r="I100" s="61" t="str">
        <f t="shared" si="2"/>
        <v>='P-76'!G153</v>
      </c>
      <c r="J100" s="62">
        <v>76</v>
      </c>
      <c r="K100" s="61" t="str">
        <f t="shared" si="3"/>
        <v>='P-76'!F13</v>
      </c>
    </row>
    <row r="101" spans="9:11" ht="14.75" customHeight="1" x14ac:dyDescent="0.2">
      <c r="I101" s="61" t="str">
        <f t="shared" si="2"/>
        <v>='P-77'!G153</v>
      </c>
      <c r="J101" s="62">
        <v>77</v>
      </c>
      <c r="K101" s="61" t="str">
        <f t="shared" si="3"/>
        <v>='P-77'!F13</v>
      </c>
    </row>
    <row r="102" spans="9:11" ht="14.75" customHeight="1" x14ac:dyDescent="0.2">
      <c r="I102" s="61" t="str">
        <f t="shared" si="2"/>
        <v>='P-78'!G153</v>
      </c>
      <c r="J102" s="62">
        <v>78</v>
      </c>
      <c r="K102" s="61" t="str">
        <f t="shared" si="3"/>
        <v>='P-78'!F13</v>
      </c>
    </row>
    <row r="103" spans="9:11" ht="14.75" customHeight="1" x14ac:dyDescent="0.2">
      <c r="I103" s="61" t="str">
        <f t="shared" si="2"/>
        <v>='P-79'!G153</v>
      </c>
      <c r="J103" s="62">
        <v>79</v>
      </c>
      <c r="K103" s="61" t="str">
        <f t="shared" si="3"/>
        <v>='P-79'!F13</v>
      </c>
    </row>
    <row r="104" spans="9:11" ht="14.75" customHeight="1" x14ac:dyDescent="0.2">
      <c r="I104" s="61" t="str">
        <f t="shared" si="2"/>
        <v>='P-80'!G153</v>
      </c>
      <c r="J104" s="62">
        <v>80</v>
      </c>
      <c r="K104" s="61" t="str">
        <f t="shared" si="3"/>
        <v>='P-80'!F13</v>
      </c>
    </row>
    <row r="105" spans="9:11" ht="14.75" customHeight="1" x14ac:dyDescent="0.2">
      <c r="J105" s="62"/>
    </row>
    <row r="106" spans="9:11" ht="14.75" customHeight="1" x14ac:dyDescent="0.2">
      <c r="J106" s="62"/>
    </row>
    <row r="107" spans="9:11" ht="14.75" customHeight="1" x14ac:dyDescent="0.2">
      <c r="J107" s="62"/>
    </row>
    <row r="108" spans="9:11" ht="14.75" customHeight="1" x14ac:dyDescent="0.2">
      <c r="J108" s="62"/>
    </row>
    <row r="109" spans="9:11" ht="14.75" customHeight="1" x14ac:dyDescent="0.2">
      <c r="J109" s="62"/>
    </row>
    <row r="110" spans="9:11" ht="14.75" customHeight="1" x14ac:dyDescent="0.2">
      <c r="J110" s="62"/>
    </row>
    <row r="111" spans="9:11" ht="14.75" customHeight="1" x14ac:dyDescent="0.2">
      <c r="J111" s="62"/>
    </row>
    <row r="112" spans="9:11" ht="14.75" customHeight="1" x14ac:dyDescent="0.2">
      <c r="J112" s="62"/>
    </row>
    <row r="113" spans="6:10" ht="14.75" customHeight="1" x14ac:dyDescent="0.2">
      <c r="J113" s="62"/>
    </row>
    <row r="114" spans="6:10" ht="14.75" customHeight="1" x14ac:dyDescent="0.2">
      <c r="J114" s="62"/>
    </row>
    <row r="115" spans="6:10" ht="14.75" customHeight="1" x14ac:dyDescent="0.2">
      <c r="J115" s="62"/>
    </row>
    <row r="116" spans="6:10" ht="14.75" customHeight="1" x14ac:dyDescent="0.2">
      <c r="J116" s="62"/>
    </row>
    <row r="117" spans="6:10" ht="14.75" customHeight="1" x14ac:dyDescent="0.2">
      <c r="J117" s="62"/>
    </row>
    <row r="118" spans="6:10" ht="14.75" customHeight="1" x14ac:dyDescent="0.2">
      <c r="J118" s="62"/>
    </row>
    <row r="121" spans="6:10" ht="14.75" customHeight="1" x14ac:dyDescent="0.2">
      <c r="F121" s="61" t="s">
        <v>13</v>
      </c>
    </row>
    <row r="122" spans="6:10" ht="14.75" customHeight="1" x14ac:dyDescent="0.2">
      <c r="F122" s="63" t="s">
        <v>14</v>
      </c>
      <c r="G122" s="63"/>
      <c r="H122" s="63"/>
    </row>
    <row r="126" spans="6:10" ht="14.75" customHeight="1" x14ac:dyDescent="0.2">
      <c r="F126" s="61" t="s">
        <v>0</v>
      </c>
    </row>
    <row r="127" spans="6:10" ht="14.75" customHeight="1" x14ac:dyDescent="0.2">
      <c r="F127" s="61" t="s">
        <v>11</v>
      </c>
    </row>
    <row r="128" spans="6:10" ht="14.75" customHeight="1" x14ac:dyDescent="0.2">
      <c r="F128" s="61" t="s">
        <v>16</v>
      </c>
    </row>
    <row r="129" spans="6:12" ht="14.75" customHeight="1" x14ac:dyDescent="0.2">
      <c r="F129" s="61" t="s">
        <v>15</v>
      </c>
    </row>
    <row r="131" spans="6:12" ht="14.75" customHeight="1" x14ac:dyDescent="0.2">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334" priority="1" operator="equal">
      <formula>"RECHAZADO"</formula>
    </cfRule>
    <cfRule type="cellIs" dxfId="333" priority="2" operator="equal">
      <formula>"NO CUMPLE"</formula>
    </cfRule>
  </conditionalFormatting>
  <conditionalFormatting sqref="D12:D33">
    <cfRule type="cellIs" dxfId="332"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8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119" zoomScaleNormal="100" zoomScaleSheetLayoutView="100" workbookViewId="0">
      <selection activeCell="M45" sqref="M45"/>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8"/>
      <c r="D2" s="149"/>
      <c r="E2" s="115" t="s">
        <v>41</v>
      </c>
      <c r="F2" s="145"/>
      <c r="G2" s="145"/>
      <c r="H2" s="145"/>
      <c r="I2" s="145"/>
      <c r="J2" s="145"/>
      <c r="K2" s="143"/>
      <c r="L2" s="154" t="s">
        <v>87</v>
      </c>
      <c r="M2" s="155"/>
      <c r="N2" s="10"/>
    </row>
    <row r="3" spans="1:14" ht="14.75" customHeight="1" x14ac:dyDescent="0.2">
      <c r="B3" s="9"/>
      <c r="C3" s="150"/>
      <c r="D3" s="151"/>
      <c r="E3" s="116"/>
      <c r="F3" s="146"/>
      <c r="G3" s="146"/>
      <c r="H3" s="146"/>
      <c r="I3" s="146"/>
      <c r="J3" s="146"/>
      <c r="K3" s="144"/>
      <c r="L3" s="156"/>
      <c r="M3" s="157"/>
      <c r="N3" s="10"/>
    </row>
    <row r="4" spans="1:14" ht="14.75" customHeight="1" x14ac:dyDescent="0.2">
      <c r="B4" s="9"/>
      <c r="C4" s="152"/>
      <c r="D4" s="153"/>
      <c r="E4" s="158" t="str">
        <f>'Resumen - Evaluación jurídica'!C5</f>
        <v>EVALUACIÓN JURÍDICA - PROCESO NRO. [MC-GVR-CDATTG-0073-2025</v>
      </c>
      <c r="F4" s="159"/>
      <c r="G4" s="159"/>
      <c r="H4" s="159"/>
      <c r="I4" s="159"/>
      <c r="J4" s="159"/>
      <c r="K4" s="160"/>
      <c r="L4" s="161" t="s">
        <v>172</v>
      </c>
      <c r="M4" s="162"/>
      <c r="N4" s="11"/>
    </row>
    <row r="5" spans="1:14" ht="14.75" customHeight="1" x14ac:dyDescent="0.2">
      <c r="B5" s="9"/>
      <c r="N5" s="13"/>
    </row>
    <row r="6" spans="1:14" ht="14.75" customHeight="1" x14ac:dyDescent="0.2">
      <c r="B6" s="9"/>
      <c r="C6" s="115" t="s">
        <v>18</v>
      </c>
      <c r="D6" s="143"/>
      <c r="E6" s="115" t="str">
        <f>'Resumen - Evaluación jurídica'!C7</f>
        <v>Contratar la compraventa de materiales, mobiliario y enseres especializados para el centro de entrenamiento en trabajos en altura del Centro de Desarrollo Agroindustrial, Turístico y Tecnológico del Guaviare</v>
      </c>
      <c r="F6" s="145"/>
      <c r="G6" s="145"/>
      <c r="H6" s="145"/>
      <c r="I6" s="145"/>
      <c r="J6" s="145"/>
      <c r="K6" s="145"/>
      <c r="L6" s="145"/>
      <c r="M6" s="143"/>
      <c r="N6" s="14"/>
    </row>
    <row r="7" spans="1:14" ht="14.75" customHeight="1" x14ac:dyDescent="0.2">
      <c r="B7" s="9"/>
      <c r="C7" s="116"/>
      <c r="D7" s="144"/>
      <c r="E7" s="116"/>
      <c r="F7" s="146"/>
      <c r="G7" s="146"/>
      <c r="H7" s="146"/>
      <c r="I7" s="146"/>
      <c r="J7" s="146"/>
      <c r="K7" s="146"/>
      <c r="L7" s="146"/>
      <c r="M7" s="144"/>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1</v>
      </c>
      <c r="I11" s="20" t="s">
        <v>43</v>
      </c>
      <c r="J11" s="54" t="s">
        <v>8</v>
      </c>
      <c r="K11" s="20" t="s">
        <v>84</v>
      </c>
      <c r="L11" s="163"/>
      <c r="M11" s="163"/>
      <c r="N11" s="13"/>
    </row>
    <row r="12" spans="1:14" ht="14.75" customHeight="1" x14ac:dyDescent="0.2">
      <c r="A12" s="21"/>
      <c r="B12" s="22"/>
      <c r="C12" s="23"/>
      <c r="N12" s="13"/>
    </row>
    <row r="13" spans="1:14" ht="14.75" customHeight="1" x14ac:dyDescent="0.2">
      <c r="A13" s="21"/>
      <c r="B13" s="22"/>
      <c r="C13" s="23"/>
      <c r="D13" s="20" t="s">
        <v>20</v>
      </c>
      <c r="E13" s="21"/>
      <c r="F13" s="147" t="s">
        <v>182</v>
      </c>
      <c r="G13" s="147"/>
      <c r="H13" s="147"/>
      <c r="I13" s="147"/>
      <c r="J13" s="147"/>
      <c r="K13" s="147"/>
      <c r="L13" s="147"/>
      <c r="M13" s="147"/>
      <c r="N13" s="13"/>
    </row>
    <row r="14" spans="1:14" ht="4.25"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6" t="s">
        <v>6</v>
      </c>
      <c r="E25" s="136"/>
      <c r="F25" s="136"/>
      <c r="G25" s="136"/>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8" t="s">
        <v>46</v>
      </c>
      <c r="E27" s="138"/>
      <c r="F27" s="138"/>
      <c r="G27" s="55"/>
      <c r="H27" s="55"/>
      <c r="I27" s="137"/>
      <c r="J27" s="137"/>
      <c r="K27" s="137"/>
      <c r="L27" s="133" t="s">
        <v>8</v>
      </c>
      <c r="M27" s="133"/>
      <c r="N27" s="13"/>
      <c r="Q27" s="12"/>
    </row>
    <row r="28" spans="1:17" ht="14.75" customHeight="1" x14ac:dyDescent="0.2">
      <c r="B28" s="9"/>
      <c r="C28" s="60" t="s">
        <v>73</v>
      </c>
      <c r="D28" s="140" t="s">
        <v>72</v>
      </c>
      <c r="E28" s="140"/>
      <c r="F28" s="140"/>
      <c r="G28" s="140"/>
      <c r="H28" s="140"/>
      <c r="I28" s="140"/>
      <c r="J28" s="39"/>
      <c r="K28" s="39"/>
      <c r="L28" s="39"/>
      <c r="M28" s="54" t="s">
        <v>8</v>
      </c>
      <c r="N28" s="13"/>
      <c r="Q28" s="12" t="s">
        <v>8</v>
      </c>
    </row>
    <row r="29" spans="1:17" ht="14.75" customHeight="1" x14ac:dyDescent="0.2">
      <c r="B29" s="9"/>
      <c r="C29" s="60" t="s">
        <v>74</v>
      </c>
      <c r="D29" s="140" t="s">
        <v>67</v>
      </c>
      <c r="E29" s="140"/>
      <c r="F29" s="140"/>
      <c r="G29" s="140"/>
      <c r="H29" s="140"/>
      <c r="I29" s="140"/>
      <c r="J29" s="35"/>
      <c r="K29" s="35"/>
      <c r="L29" s="35"/>
      <c r="M29" s="54" t="s">
        <v>8</v>
      </c>
      <c r="N29" s="13"/>
      <c r="Q29" s="12" t="s">
        <v>69</v>
      </c>
    </row>
    <row r="30" spans="1:17" ht="14.75" customHeight="1" x14ac:dyDescent="0.2">
      <c r="B30" s="9"/>
      <c r="C30" s="60" t="s">
        <v>75</v>
      </c>
      <c r="D30" s="140" t="s">
        <v>59</v>
      </c>
      <c r="E30" s="140"/>
      <c r="F30" s="140"/>
      <c r="G30" s="140"/>
      <c r="H30" s="140"/>
      <c r="I30" s="140"/>
      <c r="J30" s="35"/>
      <c r="K30" s="35"/>
      <c r="L30" s="35"/>
      <c r="M30" s="54" t="s">
        <v>8</v>
      </c>
      <c r="N30" s="13"/>
      <c r="Q30" s="12" t="s">
        <v>70</v>
      </c>
    </row>
    <row r="31" spans="1:17" ht="14.75" customHeight="1" x14ac:dyDescent="0.2">
      <c r="B31" s="9"/>
      <c r="C31" s="60" t="s">
        <v>76</v>
      </c>
      <c r="D31" s="140" t="s">
        <v>68</v>
      </c>
      <c r="E31" s="140"/>
      <c r="F31" s="140"/>
      <c r="G31" s="140"/>
      <c r="H31" s="140"/>
      <c r="I31" s="140"/>
      <c r="J31" s="35"/>
      <c r="K31" s="35"/>
      <c r="L31" s="35"/>
      <c r="M31" s="54" t="s">
        <v>8</v>
      </c>
      <c r="N31" s="13"/>
      <c r="Q31" s="12" t="s">
        <v>71</v>
      </c>
    </row>
    <row r="32" spans="1:17" ht="14.75" customHeight="1" x14ac:dyDescent="0.2">
      <c r="B32" s="9"/>
      <c r="C32" s="60" t="s">
        <v>77</v>
      </c>
      <c r="D32" s="12" t="s">
        <v>53</v>
      </c>
      <c r="E32" s="135"/>
      <c r="F32" s="135"/>
      <c r="G32" s="135"/>
      <c r="H32" s="135"/>
      <c r="I32" s="135"/>
      <c r="J32" s="135"/>
      <c r="K32" s="135"/>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2"/>
      <c r="F34" s="132"/>
      <c r="G34" s="132"/>
      <c r="H34" s="132"/>
      <c r="I34" s="132"/>
      <c r="J34" s="132"/>
      <c r="K34" s="132"/>
      <c r="L34" s="132"/>
      <c r="M34" s="132"/>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0" t="s">
        <v>61</v>
      </c>
      <c r="E36" s="140"/>
      <c r="F36" s="140"/>
      <c r="G36" s="140"/>
      <c r="H36" s="140"/>
      <c r="I36" s="140"/>
      <c r="J36" s="140"/>
      <c r="K36" s="140"/>
      <c r="L36" s="12"/>
      <c r="M36" s="54" t="s">
        <v>42</v>
      </c>
      <c r="N36" s="13"/>
    </row>
    <row r="37" spans="2:14" x14ac:dyDescent="0.2">
      <c r="B37" s="9"/>
      <c r="C37" s="60" t="s">
        <v>101</v>
      </c>
      <c r="D37" s="140" t="s">
        <v>109</v>
      </c>
      <c r="E37" s="140"/>
      <c r="F37" s="140"/>
      <c r="G37" s="140"/>
      <c r="H37" s="140"/>
      <c r="I37" s="140"/>
      <c r="J37" s="140"/>
      <c r="K37" s="140"/>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2"/>
      <c r="F39" s="132"/>
      <c r="G39" s="132"/>
      <c r="H39" s="132"/>
      <c r="I39" s="132"/>
      <c r="J39" s="132"/>
      <c r="K39" s="132"/>
      <c r="L39" s="132"/>
      <c r="M39" s="132"/>
      <c r="N39" s="13"/>
    </row>
    <row r="40" spans="2:14" ht="14.7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2"/>
      <c r="F43" s="132"/>
      <c r="G43" s="132"/>
      <c r="H43" s="132"/>
      <c r="I43" s="132"/>
      <c r="J43" s="132"/>
      <c r="K43" s="132"/>
      <c r="L43" s="132"/>
      <c r="M43" s="132"/>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9" t="s">
        <v>45</v>
      </c>
      <c r="E45" s="139"/>
      <c r="F45" s="139"/>
      <c r="G45" s="139"/>
      <c r="H45" s="139"/>
      <c r="I45" s="139"/>
      <c r="J45" s="139"/>
      <c r="K45" s="139"/>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2"/>
      <c r="F47" s="132"/>
      <c r="G47" s="132"/>
      <c r="H47" s="132"/>
      <c r="I47" s="132"/>
      <c r="J47" s="132"/>
      <c r="K47" s="132"/>
      <c r="L47" s="132"/>
      <c r="M47" s="132"/>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9" t="s">
        <v>85</v>
      </c>
      <c r="E49" s="139"/>
      <c r="F49" s="139"/>
      <c r="G49" s="139"/>
      <c r="H49" s="139"/>
      <c r="I49" s="139"/>
      <c r="J49" s="139"/>
      <c r="K49" s="139"/>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86</v>
      </c>
      <c r="E64" s="139"/>
      <c r="F64" s="139"/>
      <c r="G64" s="139"/>
      <c r="H64" s="139"/>
      <c r="I64" s="139"/>
      <c r="J64" s="139"/>
      <c r="K64" s="139"/>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8</v>
      </c>
      <c r="N69" s="13"/>
    </row>
    <row r="70" spans="2:14" x14ac:dyDescent="0.2">
      <c r="B70" s="9"/>
      <c r="C70" s="60" t="s">
        <v>115</v>
      </c>
      <c r="D70" s="140" t="s">
        <v>54</v>
      </c>
      <c r="E70" s="140"/>
      <c r="F70" s="140"/>
      <c r="G70" s="140"/>
      <c r="H70" s="140"/>
      <c r="I70" s="140"/>
      <c r="J70" s="140"/>
      <c r="K70" s="140"/>
      <c r="L70" s="35"/>
      <c r="M70" s="54" t="s">
        <v>8</v>
      </c>
      <c r="N70" s="13"/>
    </row>
    <row r="71" spans="2:14" x14ac:dyDescent="0.2">
      <c r="B71" s="9"/>
      <c r="C71" s="60" t="s">
        <v>116</v>
      </c>
      <c r="D71" s="140" t="s">
        <v>55</v>
      </c>
      <c r="E71" s="140"/>
      <c r="F71" s="140"/>
      <c r="G71" s="140"/>
      <c r="H71" s="140"/>
      <c r="I71" s="140"/>
      <c r="J71" s="140"/>
      <c r="K71" s="140"/>
      <c r="L71" s="35"/>
      <c r="M71" s="54" t="s">
        <v>8</v>
      </c>
      <c r="N71" s="13"/>
    </row>
    <row r="72" spans="2:14" x14ac:dyDescent="0.2">
      <c r="B72" s="9"/>
      <c r="C72" s="60" t="s">
        <v>117</v>
      </c>
      <c r="D72" s="140" t="s">
        <v>102</v>
      </c>
      <c r="E72" s="140"/>
      <c r="F72" s="140"/>
      <c r="G72" s="140"/>
      <c r="H72" s="140"/>
      <c r="I72" s="140"/>
      <c r="J72" s="140"/>
      <c r="K72" s="140"/>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8</v>
      </c>
      <c r="N92" s="13"/>
    </row>
    <row r="93" spans="2:14" x14ac:dyDescent="0.2">
      <c r="B93" s="9"/>
      <c r="C93" s="60" t="s">
        <v>126</v>
      </c>
      <c r="D93" s="139" t="s">
        <v>47</v>
      </c>
      <c r="E93" s="139"/>
      <c r="F93" s="139"/>
      <c r="G93" s="139"/>
      <c r="H93" s="139"/>
      <c r="I93" s="139"/>
      <c r="J93" s="139"/>
      <c r="K93" s="139"/>
      <c r="L93" s="12"/>
      <c r="M93" s="54" t="s">
        <v>8</v>
      </c>
      <c r="N93" s="13"/>
    </row>
    <row r="94" spans="2:14" x14ac:dyDescent="0.2">
      <c r="B94" s="9"/>
      <c r="C94" s="60" t="s">
        <v>127</v>
      </c>
      <c r="D94" s="139" t="s">
        <v>58</v>
      </c>
      <c r="E94" s="139"/>
      <c r="F94" s="139"/>
      <c r="G94" s="139"/>
      <c r="H94" s="139"/>
      <c r="I94" s="139"/>
      <c r="J94" s="139"/>
      <c r="K94" s="139"/>
      <c r="L94" s="12"/>
      <c r="M94" s="54" t="s">
        <v>8</v>
      </c>
      <c r="N94" s="13"/>
    </row>
    <row r="95" spans="2:14" x14ac:dyDescent="0.2">
      <c r="B95" s="9"/>
      <c r="C95" s="60" t="s">
        <v>128</v>
      </c>
      <c r="D95" s="139" t="s">
        <v>56</v>
      </c>
      <c r="E95" s="139"/>
      <c r="F95" s="139"/>
      <c r="G95" s="139"/>
      <c r="H95" s="139"/>
      <c r="I95" s="139"/>
      <c r="J95" s="139"/>
      <c r="K95" s="139"/>
      <c r="L95" s="12"/>
      <c r="M95" s="54" t="s">
        <v>8</v>
      </c>
      <c r="N95" s="13"/>
    </row>
    <row r="96" spans="2:14" x14ac:dyDescent="0.2">
      <c r="B96" s="9"/>
      <c r="C96" s="60" t="s">
        <v>129</v>
      </c>
      <c r="D96" s="139" t="s">
        <v>57</v>
      </c>
      <c r="E96" s="139"/>
      <c r="F96" s="139"/>
      <c r="G96" s="139"/>
      <c r="H96" s="139"/>
      <c r="I96" s="139"/>
      <c r="J96" s="139"/>
      <c r="K96" s="139"/>
      <c r="L96" s="12"/>
      <c r="M96" s="54" t="s">
        <v>8</v>
      </c>
      <c r="N96" s="13"/>
    </row>
    <row r="97" spans="2:14" x14ac:dyDescent="0.2">
      <c r="B97" s="9"/>
      <c r="C97" s="60" t="s">
        <v>130</v>
      </c>
      <c r="D97" s="139" t="s">
        <v>60</v>
      </c>
      <c r="E97" s="139"/>
      <c r="F97" s="139"/>
      <c r="G97" s="139"/>
      <c r="H97" s="139"/>
      <c r="I97" s="139"/>
      <c r="J97" s="139"/>
      <c r="K97" s="139"/>
      <c r="L97" s="12"/>
      <c r="M97" s="54" t="s">
        <v>8</v>
      </c>
      <c r="N97" s="13"/>
    </row>
    <row r="98" spans="2:14" x14ac:dyDescent="0.2">
      <c r="B98" s="9"/>
      <c r="C98" s="60" t="s">
        <v>131</v>
      </c>
      <c r="D98" s="140" t="s">
        <v>59</v>
      </c>
      <c r="E98" s="140"/>
      <c r="F98" s="140"/>
      <c r="G98" s="140"/>
      <c r="H98" s="140"/>
      <c r="I98" s="140"/>
      <c r="J98" s="140"/>
      <c r="K98" s="140"/>
      <c r="L98" s="39"/>
      <c r="M98" s="54" t="s">
        <v>8</v>
      </c>
      <c r="N98" s="13"/>
    </row>
    <row r="99" spans="2:14" x14ac:dyDescent="0.2">
      <c r="B99" s="9"/>
      <c r="C99" s="60" t="s">
        <v>132</v>
      </c>
      <c r="D99" s="140" t="s">
        <v>134</v>
      </c>
      <c r="E99" s="140"/>
      <c r="F99" s="140"/>
      <c r="G99" s="140"/>
      <c r="H99" s="140"/>
      <c r="I99" s="140"/>
      <c r="J99" s="140"/>
      <c r="K99" s="140"/>
      <c r="L99" s="39"/>
      <c r="M99" s="54" t="s">
        <v>8</v>
      </c>
      <c r="N99" s="13"/>
    </row>
    <row r="100" spans="2:14" x14ac:dyDescent="0.2">
      <c r="B100" s="9"/>
      <c r="C100" s="60" t="s">
        <v>133</v>
      </c>
      <c r="D100" s="140" t="s">
        <v>111</v>
      </c>
      <c r="E100" s="140"/>
      <c r="F100" s="140"/>
      <c r="G100" s="140"/>
      <c r="H100" s="140"/>
      <c r="I100" s="140"/>
      <c r="J100" s="140"/>
      <c r="K100" s="140"/>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7</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2" t="s">
        <v>183</v>
      </c>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1" t="s">
        <v>66</v>
      </c>
      <c r="E144" s="141"/>
      <c r="F144" s="141"/>
      <c r="G144" s="141"/>
      <c r="H144" s="141"/>
      <c r="I144" s="141"/>
      <c r="J144" s="141"/>
      <c r="K144" s="141"/>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3" operator="equal">
      <formula>"SI"</formula>
    </cfRule>
    <cfRule type="cellIs" dxfId="319" priority="292" operator="equal">
      <formula>"NO"</formula>
    </cfRule>
    <cfRule type="cellIs" dxfId="318" priority="291" operator="equal">
      <formula>"N.A."</formula>
    </cfRule>
    <cfRule type="cellIs" dxfId="317" priority="290" operator="equal">
      <formula>"SÍ"</formula>
    </cfRule>
  </conditionalFormatting>
  <conditionalFormatting sqref="M41">
    <cfRule type="cellIs" dxfId="316" priority="276" operator="equal">
      <formula>"SI"</formula>
    </cfRule>
    <cfRule type="cellIs" dxfId="315" priority="275" operator="equal">
      <formula>"NO"</formula>
    </cfRule>
    <cfRule type="cellIs" dxfId="314" priority="274" operator="equal">
      <formula>"N.A."</formula>
    </cfRule>
    <cfRule type="cellIs" dxfId="313" priority="273" operator="equal">
      <formula>"SÍ"</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91" operator="equal">
      <formula>"SI"</formula>
    </cfRule>
    <cfRule type="cellIs" dxfId="295" priority="190" operator="equal">
      <formula>"NO"</formula>
    </cfRule>
    <cfRule type="cellIs" dxfId="294" priority="189" operator="equal">
      <formula>"N.A."</formula>
    </cfRule>
    <cfRule type="cellIs" dxfId="293" priority="188" operator="equal">
      <formula>"SÍ"</formula>
    </cfRule>
  </conditionalFormatting>
  <conditionalFormatting sqref="M76">
    <cfRule type="cellIs" dxfId="292" priority="172" operator="equal">
      <formula>"N.A."</formula>
    </cfRule>
    <cfRule type="cellIs" dxfId="291" priority="171" operator="equal">
      <formula>"SÍ"</formula>
    </cfRule>
    <cfRule type="cellIs" dxfId="290" priority="173" operator="equal">
      <formula>"NO"</formula>
    </cfRule>
    <cfRule type="cellIs" dxfId="289" priority="174" operator="equal">
      <formula>"SI"</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7" operator="equal">
      <formula>"N.A."</formula>
    </cfRule>
    <cfRule type="cellIs" dxfId="270" priority="88" operator="equal">
      <formula>"NO"</formula>
    </cfRule>
    <cfRule type="cellIs" dxfId="269" priority="89" operator="equal">
      <formula>"SI"</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8" operator="equal">
      <formula>"SI"</formula>
    </cfRule>
    <cfRule type="cellIs" dxfId="259" priority="37" operator="equal">
      <formula>"NO"</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4" operator="equal">
      <formula>"SI"</formula>
    </cfRule>
    <cfRule type="cellIs" dxfId="251" priority="3" operator="equal">
      <formula>"NO"</formula>
    </cfRule>
    <cfRule type="cellIs" dxfId="250" priority="2" operator="equal">
      <formula>"N.A."</formula>
    </cfRule>
    <cfRule type="cellIs" dxfId="249"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122" zoomScaleNormal="100" zoomScaleSheetLayoutView="100" workbookViewId="0">
      <selection activeCell="M144" sqref="M144"/>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8"/>
      <c r="D2" s="149"/>
      <c r="E2" s="115" t="s">
        <v>41</v>
      </c>
      <c r="F2" s="145"/>
      <c r="G2" s="145"/>
      <c r="H2" s="145"/>
      <c r="I2" s="145"/>
      <c r="J2" s="145"/>
      <c r="K2" s="143"/>
      <c r="L2" s="154" t="s">
        <v>87</v>
      </c>
      <c r="M2" s="155"/>
      <c r="N2" s="10"/>
    </row>
    <row r="3" spans="1:14" ht="14.75" customHeight="1" x14ac:dyDescent="0.2">
      <c r="B3" s="9"/>
      <c r="C3" s="150"/>
      <c r="D3" s="151"/>
      <c r="E3" s="116"/>
      <c r="F3" s="146"/>
      <c r="G3" s="146"/>
      <c r="H3" s="146"/>
      <c r="I3" s="146"/>
      <c r="J3" s="146"/>
      <c r="K3" s="144"/>
      <c r="L3" s="156"/>
      <c r="M3" s="157"/>
      <c r="N3" s="10"/>
    </row>
    <row r="4" spans="1:14" ht="14.75" customHeight="1" x14ac:dyDescent="0.2">
      <c r="B4" s="9"/>
      <c r="C4" s="152"/>
      <c r="D4" s="153"/>
      <c r="E4" s="158" t="str">
        <f>'Resumen - Evaluación jurídica'!C5</f>
        <v>EVALUACIÓN JURÍDICA - PROCESO NRO. [MC-GVR-CDATTG-0073-2025</v>
      </c>
      <c r="F4" s="159"/>
      <c r="G4" s="159"/>
      <c r="H4" s="159"/>
      <c r="I4" s="159"/>
      <c r="J4" s="159"/>
      <c r="K4" s="160"/>
      <c r="L4" s="161" t="s">
        <v>172</v>
      </c>
      <c r="M4" s="162"/>
      <c r="N4" s="11"/>
    </row>
    <row r="5" spans="1:14" ht="14.75" customHeight="1" x14ac:dyDescent="0.2">
      <c r="B5" s="9"/>
      <c r="N5" s="13"/>
    </row>
    <row r="6" spans="1:14" ht="14.75" customHeight="1" x14ac:dyDescent="0.2">
      <c r="B6" s="9"/>
      <c r="C6" s="115" t="s">
        <v>18</v>
      </c>
      <c r="D6" s="143"/>
      <c r="E6" s="115" t="str">
        <f>'Resumen - Evaluación jurídica'!C7</f>
        <v>Contratar la compraventa de materiales, mobiliario y enseres especializados para el centro de entrenamiento en trabajos en altura del Centro de Desarrollo Agroindustrial, Turístico y Tecnológico del Guaviare</v>
      </c>
      <c r="F6" s="145"/>
      <c r="G6" s="145"/>
      <c r="H6" s="145"/>
      <c r="I6" s="145"/>
      <c r="J6" s="145"/>
      <c r="K6" s="145"/>
      <c r="L6" s="145"/>
      <c r="M6" s="143"/>
      <c r="N6" s="14"/>
    </row>
    <row r="7" spans="1:14" ht="14.75" customHeight="1" x14ac:dyDescent="0.2">
      <c r="B7" s="9"/>
      <c r="C7" s="116"/>
      <c r="D7" s="144"/>
      <c r="E7" s="116"/>
      <c r="F7" s="146"/>
      <c r="G7" s="146"/>
      <c r="H7" s="146"/>
      <c r="I7" s="146"/>
      <c r="J7" s="146"/>
      <c r="K7" s="146"/>
      <c r="L7" s="146"/>
      <c r="M7" s="144"/>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2</v>
      </c>
      <c r="I11" s="20" t="s">
        <v>43</v>
      </c>
      <c r="J11" s="54" t="s">
        <v>8</v>
      </c>
      <c r="K11" s="20" t="s">
        <v>84</v>
      </c>
      <c r="L11" s="163"/>
      <c r="M11" s="163"/>
      <c r="N11" s="13"/>
    </row>
    <row r="12" spans="1:14" ht="14.75" customHeight="1" x14ac:dyDescent="0.2">
      <c r="A12" s="21"/>
      <c r="B12" s="22"/>
      <c r="C12" s="23"/>
      <c r="N12" s="13"/>
    </row>
    <row r="13" spans="1:14" ht="14.75" customHeight="1" x14ac:dyDescent="0.2">
      <c r="A13" s="21"/>
      <c r="B13" s="22"/>
      <c r="C13" s="23"/>
      <c r="D13" s="20" t="s">
        <v>20</v>
      </c>
      <c r="E13" s="21"/>
      <c r="F13" s="147" t="s">
        <v>184</v>
      </c>
      <c r="G13" s="147"/>
      <c r="H13" s="147"/>
      <c r="I13" s="147"/>
      <c r="J13" s="147"/>
      <c r="K13" s="147"/>
      <c r="L13" s="147"/>
      <c r="M13" s="147"/>
      <c r="N13" s="13"/>
    </row>
    <row r="14" spans="1:14" ht="4.25"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6" t="s">
        <v>6</v>
      </c>
      <c r="E25" s="136"/>
      <c r="F25" s="136"/>
      <c r="G25" s="136"/>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8" t="s">
        <v>46</v>
      </c>
      <c r="E27" s="138"/>
      <c r="F27" s="138"/>
      <c r="G27" s="55"/>
      <c r="H27" s="55"/>
      <c r="I27" s="137"/>
      <c r="J27" s="137"/>
      <c r="K27" s="137"/>
      <c r="L27" s="133" t="s">
        <v>8</v>
      </c>
      <c r="M27" s="133"/>
      <c r="N27" s="13"/>
      <c r="Q27" s="12"/>
    </row>
    <row r="28" spans="1:17" ht="14.75" customHeight="1" x14ac:dyDescent="0.2">
      <c r="B28" s="9"/>
      <c r="C28" s="60" t="s">
        <v>73</v>
      </c>
      <c r="D28" s="140" t="s">
        <v>72</v>
      </c>
      <c r="E28" s="140"/>
      <c r="F28" s="140"/>
      <c r="G28" s="140"/>
      <c r="H28" s="140"/>
      <c r="I28" s="140"/>
      <c r="J28" s="39"/>
      <c r="K28" s="39"/>
      <c r="L28" s="39"/>
      <c r="M28" s="54" t="s">
        <v>8</v>
      </c>
      <c r="N28" s="13"/>
      <c r="Q28" s="12" t="s">
        <v>8</v>
      </c>
    </row>
    <row r="29" spans="1:17" ht="14.75" customHeight="1" x14ac:dyDescent="0.2">
      <c r="B29" s="9"/>
      <c r="C29" s="60" t="s">
        <v>74</v>
      </c>
      <c r="D29" s="140" t="s">
        <v>67</v>
      </c>
      <c r="E29" s="140"/>
      <c r="F29" s="140"/>
      <c r="G29" s="140"/>
      <c r="H29" s="140"/>
      <c r="I29" s="140"/>
      <c r="J29" s="35"/>
      <c r="K29" s="35"/>
      <c r="L29" s="35"/>
      <c r="M29" s="54" t="s">
        <v>8</v>
      </c>
      <c r="N29" s="13"/>
      <c r="Q29" s="12" t="s">
        <v>69</v>
      </c>
    </row>
    <row r="30" spans="1:17" ht="14.75" customHeight="1" x14ac:dyDescent="0.2">
      <c r="B30" s="9"/>
      <c r="C30" s="60" t="s">
        <v>75</v>
      </c>
      <c r="D30" s="140" t="s">
        <v>59</v>
      </c>
      <c r="E30" s="140"/>
      <c r="F30" s="140"/>
      <c r="G30" s="140"/>
      <c r="H30" s="140"/>
      <c r="I30" s="140"/>
      <c r="J30" s="35"/>
      <c r="K30" s="35"/>
      <c r="L30" s="35"/>
      <c r="M30" s="54" t="s">
        <v>8</v>
      </c>
      <c r="N30" s="13"/>
      <c r="Q30" s="12" t="s">
        <v>70</v>
      </c>
    </row>
    <row r="31" spans="1:17" ht="14.75" customHeight="1" x14ac:dyDescent="0.2">
      <c r="B31" s="9"/>
      <c r="C31" s="60" t="s">
        <v>76</v>
      </c>
      <c r="D31" s="140" t="s">
        <v>68</v>
      </c>
      <c r="E31" s="140"/>
      <c r="F31" s="140"/>
      <c r="G31" s="140"/>
      <c r="H31" s="140"/>
      <c r="I31" s="140"/>
      <c r="J31" s="35"/>
      <c r="K31" s="35"/>
      <c r="L31" s="35"/>
      <c r="M31" s="54" t="s">
        <v>8</v>
      </c>
      <c r="N31" s="13"/>
      <c r="Q31" s="12" t="s">
        <v>71</v>
      </c>
    </row>
    <row r="32" spans="1:17" ht="14.75" customHeight="1" x14ac:dyDescent="0.2">
      <c r="B32" s="9"/>
      <c r="C32" s="60" t="s">
        <v>77</v>
      </c>
      <c r="D32" s="12" t="s">
        <v>53</v>
      </c>
      <c r="E32" s="135"/>
      <c r="F32" s="135"/>
      <c r="G32" s="135"/>
      <c r="H32" s="135"/>
      <c r="I32" s="135"/>
      <c r="J32" s="135"/>
      <c r="K32" s="135"/>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2"/>
      <c r="F34" s="132"/>
      <c r="G34" s="132"/>
      <c r="H34" s="132"/>
      <c r="I34" s="132"/>
      <c r="J34" s="132"/>
      <c r="K34" s="132"/>
      <c r="L34" s="132"/>
      <c r="M34" s="132"/>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0" t="s">
        <v>61</v>
      </c>
      <c r="E36" s="140"/>
      <c r="F36" s="140"/>
      <c r="G36" s="140"/>
      <c r="H36" s="140"/>
      <c r="I36" s="140"/>
      <c r="J36" s="140"/>
      <c r="K36" s="140"/>
      <c r="L36" s="12"/>
      <c r="M36" s="54" t="s">
        <v>42</v>
      </c>
      <c r="N36" s="13"/>
    </row>
    <row r="37" spans="2:14" x14ac:dyDescent="0.2">
      <c r="B37" s="9"/>
      <c r="C37" s="60" t="s">
        <v>101</v>
      </c>
      <c r="D37" s="140" t="s">
        <v>109</v>
      </c>
      <c r="E37" s="140"/>
      <c r="F37" s="140"/>
      <c r="G37" s="140"/>
      <c r="H37" s="140"/>
      <c r="I37" s="140"/>
      <c r="J37" s="140"/>
      <c r="K37" s="140"/>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2"/>
      <c r="F39" s="132"/>
      <c r="G39" s="132"/>
      <c r="H39" s="132"/>
      <c r="I39" s="132"/>
      <c r="J39" s="132"/>
      <c r="K39" s="132"/>
      <c r="L39" s="132"/>
      <c r="M39" s="132"/>
      <c r="N39" s="13"/>
    </row>
    <row r="40" spans="2:14" ht="14.7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2"/>
      <c r="F43" s="132"/>
      <c r="G43" s="132"/>
      <c r="H43" s="132"/>
      <c r="I43" s="132"/>
      <c r="J43" s="132"/>
      <c r="K43" s="132"/>
      <c r="L43" s="132"/>
      <c r="M43" s="132"/>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9" t="s">
        <v>45</v>
      </c>
      <c r="E45" s="139"/>
      <c r="F45" s="139"/>
      <c r="G45" s="139"/>
      <c r="H45" s="139"/>
      <c r="I45" s="139"/>
      <c r="J45" s="139"/>
      <c r="K45" s="139"/>
      <c r="L45" s="12"/>
      <c r="M45" s="54" t="s">
        <v>42</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2"/>
      <c r="F47" s="132"/>
      <c r="G47" s="132"/>
      <c r="H47" s="132"/>
      <c r="I47" s="132"/>
      <c r="J47" s="132"/>
      <c r="K47" s="132"/>
      <c r="L47" s="132"/>
      <c r="M47" s="132"/>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9" t="s">
        <v>85</v>
      </c>
      <c r="E49" s="139"/>
      <c r="F49" s="139"/>
      <c r="G49" s="139"/>
      <c r="H49" s="139"/>
      <c r="I49" s="139"/>
      <c r="J49" s="139"/>
      <c r="K49" s="139"/>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86</v>
      </c>
      <c r="E64" s="139"/>
      <c r="F64" s="139"/>
      <c r="G64" s="139"/>
      <c r="H64" s="139"/>
      <c r="I64" s="139"/>
      <c r="J64" s="139"/>
      <c r="K64" s="139"/>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8</v>
      </c>
      <c r="N69" s="13"/>
    </row>
    <row r="70" spans="2:14" x14ac:dyDescent="0.2">
      <c r="B70" s="9"/>
      <c r="C70" s="60" t="s">
        <v>115</v>
      </c>
      <c r="D70" s="140" t="s">
        <v>54</v>
      </c>
      <c r="E70" s="140"/>
      <c r="F70" s="140"/>
      <c r="G70" s="140"/>
      <c r="H70" s="140"/>
      <c r="I70" s="140"/>
      <c r="J70" s="140"/>
      <c r="K70" s="140"/>
      <c r="L70" s="35"/>
      <c r="M70" s="54" t="s">
        <v>8</v>
      </c>
      <c r="N70" s="13"/>
    </row>
    <row r="71" spans="2:14" x14ac:dyDescent="0.2">
      <c r="B71" s="9"/>
      <c r="C71" s="60" t="s">
        <v>116</v>
      </c>
      <c r="D71" s="140" t="s">
        <v>55</v>
      </c>
      <c r="E71" s="140"/>
      <c r="F71" s="140"/>
      <c r="G71" s="140"/>
      <c r="H71" s="140"/>
      <c r="I71" s="140"/>
      <c r="J71" s="140"/>
      <c r="K71" s="140"/>
      <c r="L71" s="35"/>
      <c r="M71" s="54" t="s">
        <v>8</v>
      </c>
      <c r="N71" s="13"/>
    </row>
    <row r="72" spans="2:14" x14ac:dyDescent="0.2">
      <c r="B72" s="9"/>
      <c r="C72" s="60" t="s">
        <v>117</v>
      </c>
      <c r="D72" s="140" t="s">
        <v>102</v>
      </c>
      <c r="E72" s="140"/>
      <c r="F72" s="140"/>
      <c r="G72" s="140"/>
      <c r="H72" s="140"/>
      <c r="I72" s="140"/>
      <c r="J72" s="140"/>
      <c r="K72" s="140"/>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8</v>
      </c>
      <c r="N92" s="13"/>
    </row>
    <row r="93" spans="2:14" x14ac:dyDescent="0.2">
      <c r="B93" s="9"/>
      <c r="C93" s="60" t="s">
        <v>126</v>
      </c>
      <c r="D93" s="139" t="s">
        <v>47</v>
      </c>
      <c r="E93" s="139"/>
      <c r="F93" s="139"/>
      <c r="G93" s="139"/>
      <c r="H93" s="139"/>
      <c r="I93" s="139"/>
      <c r="J93" s="139"/>
      <c r="K93" s="139"/>
      <c r="L93" s="12"/>
      <c r="M93" s="54" t="s">
        <v>8</v>
      </c>
      <c r="N93" s="13"/>
    </row>
    <row r="94" spans="2:14" x14ac:dyDescent="0.2">
      <c r="B94" s="9"/>
      <c r="C94" s="60" t="s">
        <v>127</v>
      </c>
      <c r="D94" s="139" t="s">
        <v>58</v>
      </c>
      <c r="E94" s="139"/>
      <c r="F94" s="139"/>
      <c r="G94" s="139"/>
      <c r="H94" s="139"/>
      <c r="I94" s="139"/>
      <c r="J94" s="139"/>
      <c r="K94" s="139"/>
      <c r="L94" s="12"/>
      <c r="M94" s="54" t="s">
        <v>8</v>
      </c>
      <c r="N94" s="13"/>
    </row>
    <row r="95" spans="2:14" x14ac:dyDescent="0.2">
      <c r="B95" s="9"/>
      <c r="C95" s="60" t="s">
        <v>128</v>
      </c>
      <c r="D95" s="139" t="s">
        <v>56</v>
      </c>
      <c r="E95" s="139"/>
      <c r="F95" s="139"/>
      <c r="G95" s="139"/>
      <c r="H95" s="139"/>
      <c r="I95" s="139"/>
      <c r="J95" s="139"/>
      <c r="K95" s="139"/>
      <c r="L95" s="12"/>
      <c r="M95" s="54" t="s">
        <v>8</v>
      </c>
      <c r="N95" s="13"/>
    </row>
    <row r="96" spans="2:14" x14ac:dyDescent="0.2">
      <c r="B96" s="9"/>
      <c r="C96" s="60" t="s">
        <v>129</v>
      </c>
      <c r="D96" s="139" t="s">
        <v>57</v>
      </c>
      <c r="E96" s="139"/>
      <c r="F96" s="139"/>
      <c r="G96" s="139"/>
      <c r="H96" s="139"/>
      <c r="I96" s="139"/>
      <c r="J96" s="139"/>
      <c r="K96" s="139"/>
      <c r="L96" s="12"/>
      <c r="M96" s="54" t="s">
        <v>8</v>
      </c>
      <c r="N96" s="13"/>
    </row>
    <row r="97" spans="2:14" x14ac:dyDescent="0.2">
      <c r="B97" s="9"/>
      <c r="C97" s="60" t="s">
        <v>130</v>
      </c>
      <c r="D97" s="139" t="s">
        <v>60</v>
      </c>
      <c r="E97" s="139"/>
      <c r="F97" s="139"/>
      <c r="G97" s="139"/>
      <c r="H97" s="139"/>
      <c r="I97" s="139"/>
      <c r="J97" s="139"/>
      <c r="K97" s="139"/>
      <c r="L97" s="12"/>
      <c r="M97" s="54" t="s">
        <v>8</v>
      </c>
      <c r="N97" s="13"/>
    </row>
    <row r="98" spans="2:14" x14ac:dyDescent="0.2">
      <c r="B98" s="9"/>
      <c r="C98" s="60" t="s">
        <v>131</v>
      </c>
      <c r="D98" s="140" t="s">
        <v>59</v>
      </c>
      <c r="E98" s="140"/>
      <c r="F98" s="140"/>
      <c r="G98" s="140"/>
      <c r="H98" s="140"/>
      <c r="I98" s="140"/>
      <c r="J98" s="140"/>
      <c r="K98" s="140"/>
      <c r="L98" s="39"/>
      <c r="M98" s="54" t="s">
        <v>8</v>
      </c>
      <c r="N98" s="13"/>
    </row>
    <row r="99" spans="2:14" x14ac:dyDescent="0.2">
      <c r="B99" s="9"/>
      <c r="C99" s="60" t="s">
        <v>132</v>
      </c>
      <c r="D99" s="140" t="s">
        <v>134</v>
      </c>
      <c r="E99" s="140"/>
      <c r="F99" s="140"/>
      <c r="G99" s="140"/>
      <c r="H99" s="140"/>
      <c r="I99" s="140"/>
      <c r="J99" s="140"/>
      <c r="K99" s="140"/>
      <c r="L99" s="39"/>
      <c r="M99" s="54" t="s">
        <v>8</v>
      </c>
      <c r="N99" s="13"/>
    </row>
    <row r="100" spans="2:14" x14ac:dyDescent="0.2">
      <c r="B100" s="9"/>
      <c r="C100" s="60" t="s">
        <v>133</v>
      </c>
      <c r="D100" s="140" t="s">
        <v>111</v>
      </c>
      <c r="E100" s="140"/>
      <c r="F100" s="140"/>
      <c r="G100" s="140"/>
      <c r="H100" s="140"/>
      <c r="I100" s="140"/>
      <c r="J100" s="140"/>
      <c r="K100" s="140"/>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2"/>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1" t="s">
        <v>66</v>
      </c>
      <c r="E144" s="141"/>
      <c r="F144" s="141"/>
      <c r="G144" s="141"/>
      <c r="H144" s="141"/>
      <c r="I144" s="141"/>
      <c r="J144" s="141"/>
      <c r="K144" s="141"/>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3" operator="equal">
      <formula>"SI"</formula>
    </cfRule>
    <cfRule type="cellIs" dxfId="236" priority="292" operator="equal">
      <formula>"NO"</formula>
    </cfRule>
    <cfRule type="cellIs" dxfId="235" priority="291" operator="equal">
      <formula>"N.A."</formula>
    </cfRule>
    <cfRule type="cellIs" dxfId="234" priority="290" operator="equal">
      <formula>"SÍ"</formula>
    </cfRule>
  </conditionalFormatting>
  <conditionalFormatting sqref="M41">
    <cfRule type="cellIs" dxfId="233" priority="276" operator="equal">
      <formula>"SI"</formula>
    </cfRule>
    <cfRule type="cellIs" dxfId="232" priority="275" operator="equal">
      <formula>"NO"</formula>
    </cfRule>
    <cfRule type="cellIs" dxfId="231" priority="274" operator="equal">
      <formula>"N.A."</formula>
    </cfRule>
    <cfRule type="cellIs" dxfId="230" priority="273" operator="equal">
      <formula>"SÍ"</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91" operator="equal">
      <formula>"SI"</formula>
    </cfRule>
    <cfRule type="cellIs" dxfId="212" priority="190" operator="equal">
      <formula>"NO"</formula>
    </cfRule>
    <cfRule type="cellIs" dxfId="211" priority="189" operator="equal">
      <formula>"N.A."</formula>
    </cfRule>
    <cfRule type="cellIs" dxfId="210" priority="188" operator="equal">
      <formula>"SÍ"</formula>
    </cfRule>
  </conditionalFormatting>
  <conditionalFormatting sqref="M76">
    <cfRule type="cellIs" dxfId="209" priority="172" operator="equal">
      <formula>"N.A."</formula>
    </cfRule>
    <cfRule type="cellIs" dxfId="208" priority="171" operator="equal">
      <formula>"SÍ"</formula>
    </cfRule>
    <cfRule type="cellIs" dxfId="207" priority="173" operator="equal">
      <formula>"NO"</formula>
    </cfRule>
    <cfRule type="cellIs" dxfId="206" priority="174" operator="equal">
      <formula>"SI"</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7" operator="equal">
      <formula>"N.A."</formula>
    </cfRule>
    <cfRule type="cellIs" dxfId="187" priority="88" operator="equal">
      <formula>"NO"</formula>
    </cfRule>
    <cfRule type="cellIs" dxfId="186" priority="89" operator="equal">
      <formula>"SI"</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8" operator="equal">
      <formula>"SI"</formula>
    </cfRule>
    <cfRule type="cellIs" dxfId="176" priority="37" operator="equal">
      <formula>"NO"</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4" operator="equal">
      <formula>"SI"</formula>
    </cfRule>
    <cfRule type="cellIs" dxfId="168" priority="3" operator="equal">
      <formula>"NO"</formula>
    </cfRule>
    <cfRule type="cellIs" dxfId="167" priority="2" operator="equal">
      <formula>"N.A."</formula>
    </cfRule>
    <cfRule type="cellIs" dxfId="166" priority="1" operator="equal">
      <formula>"SÍ"</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131" zoomScaleNormal="100" zoomScaleSheetLayoutView="100" workbookViewId="0">
      <selection activeCell="L153" sqref="L153"/>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8"/>
      <c r="D2" s="149"/>
      <c r="E2" s="115" t="s">
        <v>41</v>
      </c>
      <c r="F2" s="145"/>
      <c r="G2" s="145"/>
      <c r="H2" s="145"/>
      <c r="I2" s="145"/>
      <c r="J2" s="145"/>
      <c r="K2" s="143"/>
      <c r="L2" s="154" t="s">
        <v>87</v>
      </c>
      <c r="M2" s="155"/>
      <c r="N2" s="10"/>
    </row>
    <row r="3" spans="1:14" ht="14.75" customHeight="1" x14ac:dyDescent="0.2">
      <c r="B3" s="9"/>
      <c r="C3" s="150"/>
      <c r="D3" s="151"/>
      <c r="E3" s="116"/>
      <c r="F3" s="146"/>
      <c r="G3" s="146"/>
      <c r="H3" s="146"/>
      <c r="I3" s="146"/>
      <c r="J3" s="146"/>
      <c r="K3" s="144"/>
      <c r="L3" s="156"/>
      <c r="M3" s="157"/>
      <c r="N3" s="10"/>
    </row>
    <row r="4" spans="1:14" ht="14.75" customHeight="1" x14ac:dyDescent="0.2">
      <c r="B4" s="9"/>
      <c r="C4" s="152"/>
      <c r="D4" s="153"/>
      <c r="E4" s="158" t="str">
        <f>'Resumen - Evaluación jurídica'!C5</f>
        <v>EVALUACIÓN JURÍDICA - PROCESO NRO. [MC-GVR-CDATTG-0073-2025</v>
      </c>
      <c r="F4" s="159"/>
      <c r="G4" s="159"/>
      <c r="H4" s="159"/>
      <c r="I4" s="159"/>
      <c r="J4" s="159"/>
      <c r="K4" s="160"/>
      <c r="L4" s="161" t="s">
        <v>88</v>
      </c>
      <c r="M4" s="162"/>
      <c r="N4" s="11"/>
    </row>
    <row r="5" spans="1:14" ht="14.75" customHeight="1" x14ac:dyDescent="0.2">
      <c r="B5" s="9"/>
      <c r="N5" s="13"/>
    </row>
    <row r="6" spans="1:14" ht="14.75" customHeight="1" x14ac:dyDescent="0.2">
      <c r="B6" s="9"/>
      <c r="C6" s="115" t="s">
        <v>18</v>
      </c>
      <c r="D6" s="143"/>
      <c r="E6" s="115" t="str">
        <f>'Resumen - Evaluación jurídica'!C7</f>
        <v>Contratar la compraventa de materiales, mobiliario y enseres especializados para el centro de entrenamiento en trabajos en altura del Centro de Desarrollo Agroindustrial, Turístico y Tecnológico del Guaviare</v>
      </c>
      <c r="F6" s="145"/>
      <c r="G6" s="145"/>
      <c r="H6" s="145"/>
      <c r="I6" s="145"/>
      <c r="J6" s="145"/>
      <c r="K6" s="145"/>
      <c r="L6" s="145"/>
      <c r="M6" s="143"/>
      <c r="N6" s="14"/>
    </row>
    <row r="7" spans="1:14" ht="14.75" customHeight="1" x14ac:dyDescent="0.2">
      <c r="B7" s="9"/>
      <c r="C7" s="116"/>
      <c r="D7" s="144"/>
      <c r="E7" s="116"/>
      <c r="F7" s="146"/>
      <c r="G7" s="146"/>
      <c r="H7" s="146"/>
      <c r="I7" s="146"/>
      <c r="J7" s="146"/>
      <c r="K7" s="146"/>
      <c r="L7" s="146"/>
      <c r="M7" s="144"/>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3</v>
      </c>
      <c r="I11" s="20" t="s">
        <v>43</v>
      </c>
      <c r="J11" s="54" t="s">
        <v>8</v>
      </c>
      <c r="K11" s="20" t="s">
        <v>84</v>
      </c>
      <c r="L11" s="163"/>
      <c r="M11" s="163"/>
      <c r="N11" s="13"/>
    </row>
    <row r="12" spans="1:14" ht="14.75" customHeight="1" x14ac:dyDescent="0.2">
      <c r="A12" s="21"/>
      <c r="B12" s="22"/>
      <c r="C12" s="23"/>
      <c r="N12" s="13"/>
    </row>
    <row r="13" spans="1:14" ht="14.75" customHeight="1" x14ac:dyDescent="0.2">
      <c r="A13" s="21"/>
      <c r="B13" s="22"/>
      <c r="C13" s="23"/>
      <c r="D13" s="20" t="s">
        <v>20</v>
      </c>
      <c r="E13" s="21"/>
      <c r="F13" s="147" t="s">
        <v>185</v>
      </c>
      <c r="G13" s="147"/>
      <c r="H13" s="147"/>
      <c r="I13" s="147"/>
      <c r="J13" s="147"/>
      <c r="K13" s="147"/>
      <c r="L13" s="147"/>
      <c r="M13" s="147"/>
      <c r="N13" s="13"/>
    </row>
    <row r="14" spans="1:14" ht="4.25"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6" t="s">
        <v>6</v>
      </c>
      <c r="E25" s="136"/>
      <c r="F25" s="136"/>
      <c r="G25" s="136"/>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8" t="s">
        <v>46</v>
      </c>
      <c r="E27" s="138"/>
      <c r="F27" s="138"/>
      <c r="G27" s="55"/>
      <c r="H27" s="55"/>
      <c r="I27" s="137"/>
      <c r="J27" s="137"/>
      <c r="K27" s="137"/>
      <c r="L27" s="133" t="s">
        <v>8</v>
      </c>
      <c r="M27" s="133"/>
      <c r="N27" s="13"/>
      <c r="Q27" s="12"/>
    </row>
    <row r="28" spans="1:17" ht="14.75" customHeight="1" x14ac:dyDescent="0.2">
      <c r="B28" s="9"/>
      <c r="C28" s="60" t="s">
        <v>73</v>
      </c>
      <c r="D28" s="140" t="s">
        <v>72</v>
      </c>
      <c r="E28" s="140"/>
      <c r="F28" s="140"/>
      <c r="G28" s="140"/>
      <c r="H28" s="140"/>
      <c r="I28" s="140"/>
      <c r="J28" s="39"/>
      <c r="K28" s="39"/>
      <c r="L28" s="39"/>
      <c r="M28" s="54" t="s">
        <v>8</v>
      </c>
      <c r="N28" s="13"/>
      <c r="Q28" s="12" t="s">
        <v>8</v>
      </c>
    </row>
    <row r="29" spans="1:17" ht="14.75" customHeight="1" x14ac:dyDescent="0.2">
      <c r="B29" s="9"/>
      <c r="C29" s="60" t="s">
        <v>74</v>
      </c>
      <c r="D29" s="140" t="s">
        <v>67</v>
      </c>
      <c r="E29" s="140"/>
      <c r="F29" s="140"/>
      <c r="G29" s="140"/>
      <c r="H29" s="140"/>
      <c r="I29" s="140"/>
      <c r="J29" s="35"/>
      <c r="K29" s="35"/>
      <c r="L29" s="35"/>
      <c r="M29" s="54" t="s">
        <v>8</v>
      </c>
      <c r="N29" s="13"/>
      <c r="Q29" s="12" t="s">
        <v>69</v>
      </c>
    </row>
    <row r="30" spans="1:17" ht="14.75" customHeight="1" x14ac:dyDescent="0.2">
      <c r="B30" s="9"/>
      <c r="C30" s="60" t="s">
        <v>75</v>
      </c>
      <c r="D30" s="140" t="s">
        <v>59</v>
      </c>
      <c r="E30" s="140"/>
      <c r="F30" s="140"/>
      <c r="G30" s="140"/>
      <c r="H30" s="140"/>
      <c r="I30" s="140"/>
      <c r="J30" s="35"/>
      <c r="K30" s="35"/>
      <c r="L30" s="35"/>
      <c r="M30" s="54" t="s">
        <v>8</v>
      </c>
      <c r="N30" s="13"/>
      <c r="Q30" s="12" t="s">
        <v>70</v>
      </c>
    </row>
    <row r="31" spans="1:17" ht="14.75" customHeight="1" x14ac:dyDescent="0.2">
      <c r="B31" s="9"/>
      <c r="C31" s="60" t="s">
        <v>76</v>
      </c>
      <c r="D31" s="140" t="s">
        <v>68</v>
      </c>
      <c r="E31" s="140"/>
      <c r="F31" s="140"/>
      <c r="G31" s="140"/>
      <c r="H31" s="140"/>
      <c r="I31" s="140"/>
      <c r="J31" s="35"/>
      <c r="K31" s="35"/>
      <c r="L31" s="35"/>
      <c r="M31" s="54" t="s">
        <v>8</v>
      </c>
      <c r="N31" s="13"/>
      <c r="Q31" s="12" t="s">
        <v>71</v>
      </c>
    </row>
    <row r="32" spans="1:17" ht="14.75" customHeight="1" x14ac:dyDescent="0.2">
      <c r="B32" s="9"/>
      <c r="C32" s="60" t="s">
        <v>77</v>
      </c>
      <c r="D32" s="12" t="s">
        <v>53</v>
      </c>
      <c r="E32" s="135"/>
      <c r="F32" s="135"/>
      <c r="G32" s="135"/>
      <c r="H32" s="135"/>
      <c r="I32" s="135"/>
      <c r="J32" s="135"/>
      <c r="K32" s="135"/>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2"/>
      <c r="F34" s="132"/>
      <c r="G34" s="132"/>
      <c r="H34" s="132"/>
      <c r="I34" s="132"/>
      <c r="J34" s="132"/>
      <c r="K34" s="132"/>
      <c r="L34" s="132"/>
      <c r="M34" s="132"/>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0" t="s">
        <v>61</v>
      </c>
      <c r="E36" s="140"/>
      <c r="F36" s="140"/>
      <c r="G36" s="140"/>
      <c r="H36" s="140"/>
      <c r="I36" s="140"/>
      <c r="J36" s="140"/>
      <c r="K36" s="140"/>
      <c r="L36" s="12"/>
      <c r="M36" s="54" t="s">
        <v>42</v>
      </c>
      <c r="N36" s="13"/>
    </row>
    <row r="37" spans="2:14" x14ac:dyDescent="0.2">
      <c r="B37" s="9"/>
      <c r="C37" s="60" t="s">
        <v>101</v>
      </c>
      <c r="D37" s="140" t="s">
        <v>109</v>
      </c>
      <c r="E37" s="140"/>
      <c r="F37" s="140"/>
      <c r="G37" s="140"/>
      <c r="H37" s="140"/>
      <c r="I37" s="140"/>
      <c r="J37" s="140"/>
      <c r="K37" s="140"/>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2"/>
      <c r="F39" s="132"/>
      <c r="G39" s="132"/>
      <c r="H39" s="132"/>
      <c r="I39" s="132"/>
      <c r="J39" s="132"/>
      <c r="K39" s="132"/>
      <c r="L39" s="132"/>
      <c r="M39" s="132"/>
      <c r="N39" s="13"/>
    </row>
    <row r="40" spans="2:14" ht="14.7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2"/>
      <c r="F43" s="132"/>
      <c r="G43" s="132"/>
      <c r="H43" s="132"/>
      <c r="I43" s="132"/>
      <c r="J43" s="132"/>
      <c r="K43" s="132"/>
      <c r="L43" s="132"/>
      <c r="M43" s="132"/>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9" t="s">
        <v>45</v>
      </c>
      <c r="E45" s="139"/>
      <c r="F45" s="139"/>
      <c r="G45" s="139"/>
      <c r="H45" s="139"/>
      <c r="I45" s="139"/>
      <c r="J45" s="139"/>
      <c r="K45" s="139"/>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2"/>
      <c r="F47" s="132"/>
      <c r="G47" s="132"/>
      <c r="H47" s="132"/>
      <c r="I47" s="132"/>
      <c r="J47" s="132"/>
      <c r="K47" s="132"/>
      <c r="L47" s="132"/>
      <c r="M47" s="132"/>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9" t="s">
        <v>85</v>
      </c>
      <c r="E49" s="139"/>
      <c r="F49" s="139"/>
      <c r="G49" s="139"/>
      <c r="H49" s="139"/>
      <c r="I49" s="139"/>
      <c r="J49" s="139"/>
      <c r="K49" s="139"/>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86</v>
      </c>
      <c r="E64" s="139"/>
      <c r="F64" s="139"/>
      <c r="G64" s="139"/>
      <c r="H64" s="139"/>
      <c r="I64" s="139"/>
      <c r="J64" s="139"/>
      <c r="K64" s="139"/>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8</v>
      </c>
      <c r="N69" s="13"/>
    </row>
    <row r="70" spans="2:14" x14ac:dyDescent="0.2">
      <c r="B70" s="9"/>
      <c r="C70" s="60" t="s">
        <v>115</v>
      </c>
      <c r="D70" s="140" t="s">
        <v>54</v>
      </c>
      <c r="E70" s="140"/>
      <c r="F70" s="140"/>
      <c r="G70" s="140"/>
      <c r="H70" s="140"/>
      <c r="I70" s="140"/>
      <c r="J70" s="140"/>
      <c r="K70" s="140"/>
      <c r="L70" s="35"/>
      <c r="M70" s="54" t="s">
        <v>8</v>
      </c>
      <c r="N70" s="13"/>
    </row>
    <row r="71" spans="2:14" x14ac:dyDescent="0.2">
      <c r="B71" s="9"/>
      <c r="C71" s="60" t="s">
        <v>116</v>
      </c>
      <c r="D71" s="140" t="s">
        <v>55</v>
      </c>
      <c r="E71" s="140"/>
      <c r="F71" s="140"/>
      <c r="G71" s="140"/>
      <c r="H71" s="140"/>
      <c r="I71" s="140"/>
      <c r="J71" s="140"/>
      <c r="K71" s="140"/>
      <c r="L71" s="35"/>
      <c r="M71" s="54" t="s">
        <v>8</v>
      </c>
      <c r="N71" s="13"/>
    </row>
    <row r="72" spans="2:14" x14ac:dyDescent="0.2">
      <c r="B72" s="9"/>
      <c r="C72" s="60" t="s">
        <v>117</v>
      </c>
      <c r="D72" s="140" t="s">
        <v>102</v>
      </c>
      <c r="E72" s="140"/>
      <c r="F72" s="140"/>
      <c r="G72" s="140"/>
      <c r="H72" s="140"/>
      <c r="I72" s="140"/>
      <c r="J72" s="140"/>
      <c r="K72" s="140"/>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8</v>
      </c>
      <c r="N92" s="13"/>
    </row>
    <row r="93" spans="2:14" x14ac:dyDescent="0.2">
      <c r="B93" s="9"/>
      <c r="C93" s="60" t="s">
        <v>126</v>
      </c>
      <c r="D93" s="139" t="s">
        <v>47</v>
      </c>
      <c r="E93" s="139"/>
      <c r="F93" s="139"/>
      <c r="G93" s="139"/>
      <c r="H93" s="139"/>
      <c r="I93" s="139"/>
      <c r="J93" s="139"/>
      <c r="K93" s="139"/>
      <c r="L93" s="12"/>
      <c r="M93" s="54" t="s">
        <v>8</v>
      </c>
      <c r="N93" s="13"/>
    </row>
    <row r="94" spans="2:14" x14ac:dyDescent="0.2">
      <c r="B94" s="9"/>
      <c r="C94" s="60" t="s">
        <v>127</v>
      </c>
      <c r="D94" s="139" t="s">
        <v>58</v>
      </c>
      <c r="E94" s="139"/>
      <c r="F94" s="139"/>
      <c r="G94" s="139"/>
      <c r="H94" s="139"/>
      <c r="I94" s="139"/>
      <c r="J94" s="139"/>
      <c r="K94" s="139"/>
      <c r="L94" s="12"/>
      <c r="M94" s="54" t="s">
        <v>8</v>
      </c>
      <c r="N94" s="13"/>
    </row>
    <row r="95" spans="2:14" x14ac:dyDescent="0.2">
      <c r="B95" s="9"/>
      <c r="C95" s="60" t="s">
        <v>128</v>
      </c>
      <c r="D95" s="139" t="s">
        <v>56</v>
      </c>
      <c r="E95" s="139"/>
      <c r="F95" s="139"/>
      <c r="G95" s="139"/>
      <c r="H95" s="139"/>
      <c r="I95" s="139"/>
      <c r="J95" s="139"/>
      <c r="K95" s="139"/>
      <c r="L95" s="12"/>
      <c r="M95" s="54" t="s">
        <v>8</v>
      </c>
      <c r="N95" s="13"/>
    </row>
    <row r="96" spans="2:14" x14ac:dyDescent="0.2">
      <c r="B96" s="9"/>
      <c r="C96" s="60" t="s">
        <v>129</v>
      </c>
      <c r="D96" s="139" t="s">
        <v>57</v>
      </c>
      <c r="E96" s="139"/>
      <c r="F96" s="139"/>
      <c r="G96" s="139"/>
      <c r="H96" s="139"/>
      <c r="I96" s="139"/>
      <c r="J96" s="139"/>
      <c r="K96" s="139"/>
      <c r="L96" s="12"/>
      <c r="M96" s="54" t="s">
        <v>8</v>
      </c>
      <c r="N96" s="13"/>
    </row>
    <row r="97" spans="2:14" x14ac:dyDescent="0.2">
      <c r="B97" s="9"/>
      <c r="C97" s="60" t="s">
        <v>130</v>
      </c>
      <c r="D97" s="139" t="s">
        <v>60</v>
      </c>
      <c r="E97" s="139"/>
      <c r="F97" s="139"/>
      <c r="G97" s="139"/>
      <c r="H97" s="139"/>
      <c r="I97" s="139"/>
      <c r="J97" s="139"/>
      <c r="K97" s="139"/>
      <c r="L97" s="12"/>
      <c r="M97" s="54" t="s">
        <v>8</v>
      </c>
      <c r="N97" s="13"/>
    </row>
    <row r="98" spans="2:14" x14ac:dyDescent="0.2">
      <c r="B98" s="9"/>
      <c r="C98" s="60" t="s">
        <v>131</v>
      </c>
      <c r="D98" s="140" t="s">
        <v>59</v>
      </c>
      <c r="E98" s="140"/>
      <c r="F98" s="140"/>
      <c r="G98" s="140"/>
      <c r="H98" s="140"/>
      <c r="I98" s="140"/>
      <c r="J98" s="140"/>
      <c r="K98" s="140"/>
      <c r="L98" s="39"/>
      <c r="M98" s="54" t="s">
        <v>8</v>
      </c>
      <c r="N98" s="13"/>
    </row>
    <row r="99" spans="2:14" x14ac:dyDescent="0.2">
      <c r="B99" s="9"/>
      <c r="C99" s="60" t="s">
        <v>132</v>
      </c>
      <c r="D99" s="140" t="s">
        <v>134</v>
      </c>
      <c r="E99" s="140"/>
      <c r="F99" s="140"/>
      <c r="G99" s="140"/>
      <c r="H99" s="140"/>
      <c r="I99" s="140"/>
      <c r="J99" s="140"/>
      <c r="K99" s="140"/>
      <c r="L99" s="39"/>
      <c r="M99" s="54" t="s">
        <v>8</v>
      </c>
      <c r="N99" s="13"/>
    </row>
    <row r="100" spans="2:14" x14ac:dyDescent="0.2">
      <c r="B100" s="9"/>
      <c r="C100" s="60" t="s">
        <v>133</v>
      </c>
      <c r="D100" s="140" t="s">
        <v>111</v>
      </c>
      <c r="E100" s="140"/>
      <c r="F100" s="140"/>
      <c r="G100" s="140"/>
      <c r="H100" s="140"/>
      <c r="I100" s="140"/>
      <c r="J100" s="140"/>
      <c r="K100" s="140"/>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2"/>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1" t="s">
        <v>66</v>
      </c>
      <c r="E144" s="141"/>
      <c r="F144" s="141"/>
      <c r="G144" s="141"/>
      <c r="H144" s="141"/>
      <c r="I144" s="141"/>
      <c r="J144" s="141"/>
      <c r="K144" s="141"/>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cmcHVPsXytAQh73PF7XHxaTij1VGnBomBS40I8qDEFJR+I3cYmbi3VY84eH3tc94wTQZWqSY/4SsJTSzNE+V+A==" saltValue="/SXFUvUeLgQYv/RBbXpKOg=="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3" operator="equal">
      <formula>"SI"</formula>
    </cfRule>
    <cfRule type="cellIs" dxfId="153" priority="292" operator="equal">
      <formula>"NO"</formula>
    </cfRule>
    <cfRule type="cellIs" dxfId="152" priority="291" operator="equal">
      <formula>"N.A."</formula>
    </cfRule>
    <cfRule type="cellIs" dxfId="151" priority="290" operator="equal">
      <formula>"SÍ"</formula>
    </cfRule>
  </conditionalFormatting>
  <conditionalFormatting sqref="M41">
    <cfRule type="cellIs" dxfId="150" priority="276" operator="equal">
      <formula>"SI"</formula>
    </cfRule>
    <cfRule type="cellIs" dxfId="149" priority="275" operator="equal">
      <formula>"NO"</formula>
    </cfRule>
    <cfRule type="cellIs" dxfId="148" priority="274" operator="equal">
      <formula>"N.A."</formula>
    </cfRule>
    <cfRule type="cellIs" dxfId="147" priority="273" operator="equal">
      <formula>"SÍ"</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91" operator="equal">
      <formula>"SI"</formula>
    </cfRule>
    <cfRule type="cellIs" dxfId="129" priority="190" operator="equal">
      <formula>"NO"</formula>
    </cfRule>
    <cfRule type="cellIs" dxfId="128" priority="189" operator="equal">
      <formula>"N.A."</formula>
    </cfRule>
    <cfRule type="cellIs" dxfId="127" priority="188" operator="equal">
      <formula>"SÍ"</formula>
    </cfRule>
  </conditionalFormatting>
  <conditionalFormatting sqref="M76">
    <cfRule type="cellIs" dxfId="126" priority="172" operator="equal">
      <formula>"N.A."</formula>
    </cfRule>
    <cfRule type="cellIs" dxfId="125" priority="171" operator="equal">
      <formula>"SÍ"</formula>
    </cfRule>
    <cfRule type="cellIs" dxfId="124" priority="173" operator="equal">
      <formula>"NO"</formula>
    </cfRule>
    <cfRule type="cellIs" dxfId="123" priority="174" operator="equal">
      <formula>"SI"</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7" operator="equal">
      <formula>"N.A."</formula>
    </cfRule>
    <cfRule type="cellIs" dxfId="104" priority="88" operator="equal">
      <formula>"NO"</formula>
    </cfRule>
    <cfRule type="cellIs" dxfId="103" priority="89" operator="equal">
      <formula>"SI"</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8" operator="equal">
      <formula>"SI"</formula>
    </cfRule>
    <cfRule type="cellIs" dxfId="93" priority="37" operator="equal">
      <formula>"NO"</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topLeftCell="A131" zoomScaleNormal="100" zoomScaleSheetLayoutView="100" workbookViewId="0">
      <selection activeCell="L132" sqref="L132"/>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8"/>
      <c r="D2" s="149"/>
      <c r="E2" s="115" t="s">
        <v>41</v>
      </c>
      <c r="F2" s="145"/>
      <c r="G2" s="145"/>
      <c r="H2" s="145"/>
      <c r="I2" s="145"/>
      <c r="J2" s="145"/>
      <c r="K2" s="143"/>
      <c r="L2" s="154" t="s">
        <v>87</v>
      </c>
      <c r="M2" s="155"/>
      <c r="N2" s="10"/>
    </row>
    <row r="3" spans="1:14" ht="14.75" customHeight="1" x14ac:dyDescent="0.2">
      <c r="B3" s="9"/>
      <c r="C3" s="150"/>
      <c r="D3" s="151"/>
      <c r="E3" s="116"/>
      <c r="F3" s="146"/>
      <c r="G3" s="146"/>
      <c r="H3" s="146"/>
      <c r="I3" s="146"/>
      <c r="J3" s="146"/>
      <c r="K3" s="144"/>
      <c r="L3" s="156"/>
      <c r="M3" s="157"/>
      <c r="N3" s="10"/>
    </row>
    <row r="4" spans="1:14" ht="14.75" customHeight="1" x14ac:dyDescent="0.2">
      <c r="B4" s="9"/>
      <c r="C4" s="152"/>
      <c r="D4" s="153"/>
      <c r="E4" s="158" t="str">
        <f>'Resumen - Evaluación jurídica'!C5</f>
        <v>EVALUACIÓN JURÍDICA - PROCESO NRO. [MC-GVR-CDATTG-0073-2025</v>
      </c>
      <c r="F4" s="159"/>
      <c r="G4" s="159"/>
      <c r="H4" s="159"/>
      <c r="I4" s="159"/>
      <c r="J4" s="159"/>
      <c r="K4" s="160"/>
      <c r="L4" s="161" t="s">
        <v>172</v>
      </c>
      <c r="M4" s="162"/>
      <c r="N4" s="11"/>
    </row>
    <row r="5" spans="1:14" ht="14.75" customHeight="1" x14ac:dyDescent="0.2">
      <c r="B5" s="9"/>
      <c r="N5" s="13"/>
    </row>
    <row r="6" spans="1:14" ht="14.75" customHeight="1" x14ac:dyDescent="0.2">
      <c r="B6" s="9"/>
      <c r="C6" s="115" t="s">
        <v>18</v>
      </c>
      <c r="D6" s="143"/>
      <c r="E6" s="115" t="str">
        <f>'Resumen - Evaluación jurídica'!C7</f>
        <v>Contratar la compraventa de materiales, mobiliario y enseres especializados para el centro de entrenamiento en trabajos en altura del Centro de Desarrollo Agroindustrial, Turístico y Tecnológico del Guaviare</v>
      </c>
      <c r="F6" s="145"/>
      <c r="G6" s="145"/>
      <c r="H6" s="145"/>
      <c r="I6" s="145"/>
      <c r="J6" s="145"/>
      <c r="K6" s="145"/>
      <c r="L6" s="145"/>
      <c r="M6" s="143"/>
      <c r="N6" s="14"/>
    </row>
    <row r="7" spans="1:14" ht="14.75" customHeight="1" x14ac:dyDescent="0.2">
      <c r="B7" s="9"/>
      <c r="C7" s="116"/>
      <c r="D7" s="144"/>
      <c r="E7" s="116"/>
      <c r="F7" s="146"/>
      <c r="G7" s="146"/>
      <c r="H7" s="146"/>
      <c r="I7" s="146"/>
      <c r="J7" s="146"/>
      <c r="K7" s="146"/>
      <c r="L7" s="146"/>
      <c r="M7" s="144"/>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4</v>
      </c>
      <c r="I11" s="20" t="s">
        <v>43</v>
      </c>
      <c r="J11" s="54" t="s">
        <v>8</v>
      </c>
      <c r="K11" s="20" t="s">
        <v>84</v>
      </c>
      <c r="L11" s="163"/>
      <c r="M11" s="163"/>
      <c r="N11" s="13"/>
    </row>
    <row r="12" spans="1:14" ht="14.75" customHeight="1" x14ac:dyDescent="0.2">
      <c r="A12" s="21"/>
      <c r="B12" s="22"/>
      <c r="C12" s="23"/>
      <c r="N12" s="13"/>
    </row>
    <row r="13" spans="1:14" ht="14.75" customHeight="1" x14ac:dyDescent="0.2">
      <c r="A13" s="21"/>
      <c r="B13" s="22"/>
      <c r="C13" s="23"/>
      <c r="D13" s="20" t="s">
        <v>20</v>
      </c>
      <c r="E13" s="21"/>
      <c r="F13" s="147" t="s">
        <v>186</v>
      </c>
      <c r="G13" s="147"/>
      <c r="H13" s="147"/>
      <c r="I13" s="147"/>
      <c r="J13" s="147"/>
      <c r="K13" s="147"/>
      <c r="L13" s="147"/>
      <c r="M13" s="147"/>
      <c r="N13" s="13"/>
    </row>
    <row r="14" spans="1:14" ht="4.25"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6" t="s">
        <v>6</v>
      </c>
      <c r="E25" s="136"/>
      <c r="F25" s="136"/>
      <c r="G25" s="136"/>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8" t="s">
        <v>46</v>
      </c>
      <c r="E27" s="138"/>
      <c r="F27" s="138"/>
      <c r="G27" s="55"/>
      <c r="H27" s="55"/>
      <c r="I27" s="137"/>
      <c r="J27" s="137"/>
      <c r="K27" s="137"/>
      <c r="L27" s="133" t="s">
        <v>8</v>
      </c>
      <c r="M27" s="133"/>
      <c r="N27" s="13"/>
      <c r="Q27" s="12"/>
    </row>
    <row r="28" spans="1:17" ht="14.75" customHeight="1" x14ac:dyDescent="0.2">
      <c r="B28" s="9"/>
      <c r="C28" s="60" t="s">
        <v>73</v>
      </c>
      <c r="D28" s="140" t="s">
        <v>72</v>
      </c>
      <c r="E28" s="140"/>
      <c r="F28" s="140"/>
      <c r="G28" s="140"/>
      <c r="H28" s="140"/>
      <c r="I28" s="140"/>
      <c r="J28" s="39"/>
      <c r="K28" s="39"/>
      <c r="L28" s="39"/>
      <c r="M28" s="54" t="s">
        <v>8</v>
      </c>
      <c r="N28" s="13"/>
      <c r="Q28" s="12" t="s">
        <v>8</v>
      </c>
    </row>
    <row r="29" spans="1:17" ht="14.75" customHeight="1" x14ac:dyDescent="0.2">
      <c r="B29" s="9"/>
      <c r="C29" s="60" t="s">
        <v>74</v>
      </c>
      <c r="D29" s="140" t="s">
        <v>67</v>
      </c>
      <c r="E29" s="140"/>
      <c r="F29" s="140"/>
      <c r="G29" s="140"/>
      <c r="H29" s="140"/>
      <c r="I29" s="140"/>
      <c r="J29" s="35"/>
      <c r="K29" s="35"/>
      <c r="L29" s="35"/>
      <c r="M29" s="54" t="s">
        <v>8</v>
      </c>
      <c r="N29" s="13"/>
      <c r="Q29" s="12" t="s">
        <v>69</v>
      </c>
    </row>
    <row r="30" spans="1:17" ht="14.75" customHeight="1" x14ac:dyDescent="0.2">
      <c r="B30" s="9"/>
      <c r="C30" s="60" t="s">
        <v>75</v>
      </c>
      <c r="D30" s="140" t="s">
        <v>59</v>
      </c>
      <c r="E30" s="140"/>
      <c r="F30" s="140"/>
      <c r="G30" s="140"/>
      <c r="H30" s="140"/>
      <c r="I30" s="140"/>
      <c r="J30" s="35"/>
      <c r="K30" s="35"/>
      <c r="L30" s="35"/>
      <c r="M30" s="54" t="s">
        <v>8</v>
      </c>
      <c r="N30" s="13"/>
      <c r="Q30" s="12" t="s">
        <v>70</v>
      </c>
    </row>
    <row r="31" spans="1:17" ht="14.75" customHeight="1" x14ac:dyDescent="0.2">
      <c r="B31" s="9"/>
      <c r="C31" s="60" t="s">
        <v>76</v>
      </c>
      <c r="D31" s="140" t="s">
        <v>68</v>
      </c>
      <c r="E31" s="140"/>
      <c r="F31" s="140"/>
      <c r="G31" s="140"/>
      <c r="H31" s="140"/>
      <c r="I31" s="140"/>
      <c r="J31" s="35"/>
      <c r="K31" s="35"/>
      <c r="L31" s="35"/>
      <c r="M31" s="54" t="s">
        <v>8</v>
      </c>
      <c r="N31" s="13"/>
      <c r="Q31" s="12" t="s">
        <v>71</v>
      </c>
    </row>
    <row r="32" spans="1:17" ht="14.75" customHeight="1" x14ac:dyDescent="0.2">
      <c r="B32" s="9"/>
      <c r="C32" s="60" t="s">
        <v>77</v>
      </c>
      <c r="D32" s="12" t="s">
        <v>53</v>
      </c>
      <c r="E32" s="135"/>
      <c r="F32" s="135"/>
      <c r="G32" s="135"/>
      <c r="H32" s="135"/>
      <c r="I32" s="135"/>
      <c r="J32" s="135"/>
      <c r="K32" s="135"/>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2"/>
      <c r="F34" s="132"/>
      <c r="G34" s="132"/>
      <c r="H34" s="132"/>
      <c r="I34" s="132"/>
      <c r="J34" s="132"/>
      <c r="K34" s="132"/>
      <c r="L34" s="132"/>
      <c r="M34" s="132"/>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0" t="s">
        <v>61</v>
      </c>
      <c r="E36" s="140"/>
      <c r="F36" s="140"/>
      <c r="G36" s="140"/>
      <c r="H36" s="140"/>
      <c r="I36" s="140"/>
      <c r="J36" s="140"/>
      <c r="K36" s="140"/>
      <c r="L36" s="12"/>
      <c r="M36" s="54" t="s">
        <v>42</v>
      </c>
      <c r="N36" s="13"/>
    </row>
    <row r="37" spans="2:14" x14ac:dyDescent="0.2">
      <c r="B37" s="9"/>
      <c r="C37" s="60" t="s">
        <v>101</v>
      </c>
      <c r="D37" s="140" t="s">
        <v>109</v>
      </c>
      <c r="E37" s="140"/>
      <c r="F37" s="140"/>
      <c r="G37" s="140"/>
      <c r="H37" s="140"/>
      <c r="I37" s="140"/>
      <c r="J37" s="140"/>
      <c r="K37" s="140"/>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2"/>
      <c r="F39" s="132"/>
      <c r="G39" s="132"/>
      <c r="H39" s="132"/>
      <c r="I39" s="132"/>
      <c r="J39" s="132"/>
      <c r="K39" s="132"/>
      <c r="L39" s="132"/>
      <c r="M39" s="132"/>
      <c r="N39" s="13"/>
    </row>
    <row r="40" spans="2:14" ht="14.7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2"/>
      <c r="F43" s="132"/>
      <c r="G43" s="132"/>
      <c r="H43" s="132"/>
      <c r="I43" s="132"/>
      <c r="J43" s="132"/>
      <c r="K43" s="132"/>
      <c r="L43" s="132"/>
      <c r="M43" s="132"/>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9" t="s">
        <v>45</v>
      </c>
      <c r="E45" s="139"/>
      <c r="F45" s="139"/>
      <c r="G45" s="139"/>
      <c r="H45" s="139"/>
      <c r="I45" s="139"/>
      <c r="J45" s="139"/>
      <c r="K45" s="139"/>
      <c r="L45" s="12"/>
      <c r="M45" s="54" t="s">
        <v>7</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2" t="s">
        <v>187</v>
      </c>
      <c r="F47" s="132"/>
      <c r="G47" s="132"/>
      <c r="H47" s="132"/>
      <c r="I47" s="132"/>
      <c r="J47" s="132"/>
      <c r="K47" s="132"/>
      <c r="L47" s="132"/>
      <c r="M47" s="132"/>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9" t="s">
        <v>85</v>
      </c>
      <c r="E49" s="139"/>
      <c r="F49" s="139"/>
      <c r="G49" s="139"/>
      <c r="H49" s="139"/>
      <c r="I49" s="139"/>
      <c r="J49" s="139"/>
      <c r="K49" s="139"/>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86</v>
      </c>
      <c r="E64" s="139"/>
      <c r="F64" s="139"/>
      <c r="G64" s="139"/>
      <c r="H64" s="139"/>
      <c r="I64" s="139"/>
      <c r="J64" s="139"/>
      <c r="K64" s="139"/>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8</v>
      </c>
      <c r="N69" s="13"/>
    </row>
    <row r="70" spans="2:14" x14ac:dyDescent="0.2">
      <c r="B70" s="9"/>
      <c r="C70" s="60" t="s">
        <v>115</v>
      </c>
      <c r="D70" s="140" t="s">
        <v>54</v>
      </c>
      <c r="E70" s="140"/>
      <c r="F70" s="140"/>
      <c r="G70" s="140"/>
      <c r="H70" s="140"/>
      <c r="I70" s="140"/>
      <c r="J70" s="140"/>
      <c r="K70" s="140"/>
      <c r="L70" s="35"/>
      <c r="M70" s="54" t="s">
        <v>8</v>
      </c>
      <c r="N70" s="13"/>
    </row>
    <row r="71" spans="2:14" x14ac:dyDescent="0.2">
      <c r="B71" s="9"/>
      <c r="C71" s="60" t="s">
        <v>116</v>
      </c>
      <c r="D71" s="140" t="s">
        <v>55</v>
      </c>
      <c r="E71" s="140"/>
      <c r="F71" s="140"/>
      <c r="G71" s="140"/>
      <c r="H71" s="140"/>
      <c r="I71" s="140"/>
      <c r="J71" s="140"/>
      <c r="K71" s="140"/>
      <c r="L71" s="35"/>
      <c r="M71" s="54" t="s">
        <v>8</v>
      </c>
      <c r="N71" s="13"/>
    </row>
    <row r="72" spans="2:14" x14ac:dyDescent="0.2">
      <c r="B72" s="9"/>
      <c r="C72" s="60" t="s">
        <v>117</v>
      </c>
      <c r="D72" s="140" t="s">
        <v>102</v>
      </c>
      <c r="E72" s="140"/>
      <c r="F72" s="140"/>
      <c r="G72" s="140"/>
      <c r="H72" s="140"/>
      <c r="I72" s="140"/>
      <c r="J72" s="140"/>
      <c r="K72" s="140"/>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8</v>
      </c>
      <c r="N92" s="13"/>
    </row>
    <row r="93" spans="2:14" x14ac:dyDescent="0.2">
      <c r="B93" s="9"/>
      <c r="C93" s="60" t="s">
        <v>126</v>
      </c>
      <c r="D93" s="139" t="s">
        <v>47</v>
      </c>
      <c r="E93" s="139"/>
      <c r="F93" s="139"/>
      <c r="G93" s="139"/>
      <c r="H93" s="139"/>
      <c r="I93" s="139"/>
      <c r="J93" s="139"/>
      <c r="K93" s="139"/>
      <c r="L93" s="12"/>
      <c r="M93" s="54" t="s">
        <v>8</v>
      </c>
      <c r="N93" s="13"/>
    </row>
    <row r="94" spans="2:14" x14ac:dyDescent="0.2">
      <c r="B94" s="9"/>
      <c r="C94" s="60" t="s">
        <v>127</v>
      </c>
      <c r="D94" s="139" t="s">
        <v>58</v>
      </c>
      <c r="E94" s="139"/>
      <c r="F94" s="139"/>
      <c r="G94" s="139"/>
      <c r="H94" s="139"/>
      <c r="I94" s="139"/>
      <c r="J94" s="139"/>
      <c r="K94" s="139"/>
      <c r="L94" s="12"/>
      <c r="M94" s="54" t="s">
        <v>8</v>
      </c>
      <c r="N94" s="13"/>
    </row>
    <row r="95" spans="2:14" x14ac:dyDescent="0.2">
      <c r="B95" s="9"/>
      <c r="C95" s="60" t="s">
        <v>128</v>
      </c>
      <c r="D95" s="139" t="s">
        <v>56</v>
      </c>
      <c r="E95" s="139"/>
      <c r="F95" s="139"/>
      <c r="G95" s="139"/>
      <c r="H95" s="139"/>
      <c r="I95" s="139"/>
      <c r="J95" s="139"/>
      <c r="K95" s="139"/>
      <c r="L95" s="12"/>
      <c r="M95" s="54" t="s">
        <v>8</v>
      </c>
      <c r="N95" s="13"/>
    </row>
    <row r="96" spans="2:14" x14ac:dyDescent="0.2">
      <c r="B96" s="9"/>
      <c r="C96" s="60" t="s">
        <v>129</v>
      </c>
      <c r="D96" s="139" t="s">
        <v>57</v>
      </c>
      <c r="E96" s="139"/>
      <c r="F96" s="139"/>
      <c r="G96" s="139"/>
      <c r="H96" s="139"/>
      <c r="I96" s="139"/>
      <c r="J96" s="139"/>
      <c r="K96" s="139"/>
      <c r="L96" s="12"/>
      <c r="M96" s="54" t="s">
        <v>8</v>
      </c>
      <c r="N96" s="13"/>
    </row>
    <row r="97" spans="2:14" x14ac:dyDescent="0.2">
      <c r="B97" s="9"/>
      <c r="C97" s="60" t="s">
        <v>130</v>
      </c>
      <c r="D97" s="139" t="s">
        <v>60</v>
      </c>
      <c r="E97" s="139"/>
      <c r="F97" s="139"/>
      <c r="G97" s="139"/>
      <c r="H97" s="139"/>
      <c r="I97" s="139"/>
      <c r="J97" s="139"/>
      <c r="K97" s="139"/>
      <c r="L97" s="12"/>
      <c r="M97" s="54" t="s">
        <v>8</v>
      </c>
      <c r="N97" s="13"/>
    </row>
    <row r="98" spans="2:14" x14ac:dyDescent="0.2">
      <c r="B98" s="9"/>
      <c r="C98" s="60" t="s">
        <v>131</v>
      </c>
      <c r="D98" s="140" t="s">
        <v>59</v>
      </c>
      <c r="E98" s="140"/>
      <c r="F98" s="140"/>
      <c r="G98" s="140"/>
      <c r="H98" s="140"/>
      <c r="I98" s="140"/>
      <c r="J98" s="140"/>
      <c r="K98" s="140"/>
      <c r="L98" s="39"/>
      <c r="M98" s="54" t="s">
        <v>8</v>
      </c>
      <c r="N98" s="13"/>
    </row>
    <row r="99" spans="2:14" x14ac:dyDescent="0.2">
      <c r="B99" s="9"/>
      <c r="C99" s="60" t="s">
        <v>132</v>
      </c>
      <c r="D99" s="140" t="s">
        <v>134</v>
      </c>
      <c r="E99" s="140"/>
      <c r="F99" s="140"/>
      <c r="G99" s="140"/>
      <c r="H99" s="140"/>
      <c r="I99" s="140"/>
      <c r="J99" s="140"/>
      <c r="K99" s="140"/>
      <c r="L99" s="39"/>
      <c r="M99" s="54" t="s">
        <v>8</v>
      </c>
      <c r="N99" s="13"/>
    </row>
    <row r="100" spans="2:14" x14ac:dyDescent="0.2">
      <c r="B100" s="9"/>
      <c r="C100" s="60" t="s">
        <v>133</v>
      </c>
      <c r="D100" s="140" t="s">
        <v>111</v>
      </c>
      <c r="E100" s="140"/>
      <c r="F100" s="140"/>
      <c r="G100" s="140"/>
      <c r="H100" s="140"/>
      <c r="I100" s="140"/>
      <c r="J100" s="140"/>
      <c r="K100" s="140"/>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2"/>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1" t="s">
        <v>66</v>
      </c>
      <c r="E144" s="141"/>
      <c r="F144" s="141"/>
      <c r="G144" s="141"/>
      <c r="H144" s="141"/>
      <c r="I144" s="141"/>
      <c r="J144" s="141"/>
      <c r="K144" s="141"/>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lyDMrf8sGnC9C+LE5Y8K50FhFD92fkzwWDOsHHC0G8drfJpD6qR4wqTHc1X6jvXVM38FOYmDj3vnsMzzMpAVKA==" saltValue="tBmkEHqEjoQCfQjkIV5t7g=="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3" operator="equal">
      <formula>"SI"</formula>
    </cfRule>
    <cfRule type="cellIs" dxfId="70" priority="292" operator="equal">
      <formula>"NO"</formula>
    </cfRule>
    <cfRule type="cellIs" dxfId="69" priority="291" operator="equal">
      <formula>"N.A."</formula>
    </cfRule>
    <cfRule type="cellIs" dxfId="68" priority="290" operator="equal">
      <formula>"SÍ"</formula>
    </cfRule>
  </conditionalFormatting>
  <conditionalFormatting sqref="M41">
    <cfRule type="cellIs" dxfId="67" priority="276" operator="equal">
      <formula>"SI"</formula>
    </cfRule>
    <cfRule type="cellIs" dxfId="66" priority="275" operator="equal">
      <formula>"NO"</formula>
    </cfRule>
    <cfRule type="cellIs" dxfId="65" priority="274" operator="equal">
      <formula>"N.A."</formula>
    </cfRule>
    <cfRule type="cellIs" dxfId="64" priority="273" operator="equal">
      <formula>"SÍ"</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91" operator="equal">
      <formula>"SI"</formula>
    </cfRule>
    <cfRule type="cellIs" dxfId="46" priority="190" operator="equal">
      <formula>"NO"</formula>
    </cfRule>
    <cfRule type="cellIs" dxfId="45" priority="189" operator="equal">
      <formula>"N.A."</formula>
    </cfRule>
    <cfRule type="cellIs" dxfId="44" priority="188" operator="equal">
      <formula>"SÍ"</formula>
    </cfRule>
  </conditionalFormatting>
  <conditionalFormatting sqref="M76">
    <cfRule type="cellIs" dxfId="43" priority="172" operator="equal">
      <formula>"N.A."</formula>
    </cfRule>
    <cfRule type="cellIs" dxfId="42" priority="171" operator="equal">
      <formula>"SÍ"</formula>
    </cfRule>
    <cfRule type="cellIs" dxfId="41" priority="173" operator="equal">
      <formula>"NO"</formula>
    </cfRule>
    <cfRule type="cellIs" dxfId="40" priority="174" operator="equal">
      <formula>"SI"</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7" operator="equal">
      <formula>"N.A."</formula>
    </cfRule>
    <cfRule type="cellIs" dxfId="21" priority="88" operator="equal">
      <formula>"NO"</formula>
    </cfRule>
    <cfRule type="cellIs" dxfId="20" priority="89" operator="equal">
      <formula>"SI"</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8" operator="equal">
      <formula>"SI"</formula>
    </cfRule>
    <cfRule type="cellIs" dxfId="10" priority="37" operator="equal">
      <formula>"NO"</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Ingrid Catalina Pulgarin Cano</cp:lastModifiedBy>
  <cp:lastPrinted>2025-09-27T20:23:11Z</cp:lastPrinted>
  <dcterms:created xsi:type="dcterms:W3CDTF">2010-08-23T20:10:53Z</dcterms:created>
  <dcterms:modified xsi:type="dcterms:W3CDTF">2025-12-18T23:37:04Z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