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D:\ALEXANDER\PACHO\MINIMA CUANTIA\ELEMENTOS_PEDAGOGICOS_CDI\"/>
    </mc:Choice>
  </mc:AlternateContent>
  <xr:revisionPtr revIDLastSave="0" documentId="8_{54EE4FA6-9091-4F03-8DC3-F19DD76B57BF}" xr6:coauthVersionLast="47" xr6:coauthVersionMax="47" xr10:uidLastSave="{00000000-0000-0000-0000-000000000000}"/>
  <bookViews>
    <workbookView xWindow="-120" yWindow="-120" windowWidth="29040" windowHeight="15720" xr2:uid="{22E23501-FEF1-4801-896D-9032839A44A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7" i="1" l="1"/>
  <c r="G29" i="1"/>
  <c r="G28" i="1"/>
  <c r="G27" i="1"/>
  <c r="G26" i="1"/>
  <c r="H26" i="1" s="1"/>
  <c r="G25" i="1"/>
  <c r="G24" i="1"/>
  <c r="H24" i="1" s="1"/>
  <c r="G23" i="1"/>
  <c r="H23" i="1" s="1"/>
  <c r="G22" i="1"/>
  <c r="H22" i="1" s="1"/>
  <c r="G21" i="1"/>
  <c r="G20" i="1"/>
  <c r="G19" i="1"/>
  <c r="G14" i="1"/>
  <c r="H14" i="1" s="1"/>
  <c r="G13" i="1"/>
  <c r="H13" i="1" s="1"/>
  <c r="G12" i="1"/>
  <c r="G11" i="1"/>
  <c r="G10" i="1"/>
  <c r="G9" i="1"/>
  <c r="G8" i="1"/>
  <c r="H8" i="1" s="1"/>
  <c r="G7" i="1"/>
  <c r="G6" i="1"/>
  <c r="G5" i="1"/>
  <c r="H5" i="1" s="1"/>
  <c r="G4" i="1"/>
  <c r="G3" i="1"/>
  <c r="H3" i="1" s="1"/>
  <c r="G2" i="1"/>
  <c r="H2" i="1" s="1"/>
  <c r="H6" i="1"/>
  <c r="H7" i="1"/>
  <c r="H10" i="1"/>
  <c r="H11" i="1"/>
  <c r="G15" i="1"/>
  <c r="H15" i="1" s="1"/>
  <c r="G18" i="1"/>
  <c r="H18" i="1" s="1"/>
  <c r="H27" i="1"/>
  <c r="G30" i="1"/>
  <c r="H30" i="1" s="1"/>
  <c r="G31" i="1"/>
  <c r="H31" i="1" s="1"/>
  <c r="G34" i="1"/>
  <c r="H34" i="1" s="1"/>
  <c r="H4" i="1"/>
  <c r="H9" i="1"/>
  <c r="H12" i="1"/>
  <c r="G16" i="1"/>
  <c r="H16" i="1" s="1"/>
  <c r="G17" i="1"/>
  <c r="H17" i="1" s="1"/>
  <c r="H19" i="1"/>
  <c r="H20" i="1"/>
  <c r="H21" i="1"/>
  <c r="H25" i="1"/>
  <c r="H28" i="1"/>
  <c r="H29" i="1"/>
  <c r="G32" i="1"/>
  <c r="H32" i="1" s="1"/>
  <c r="G33" i="1"/>
  <c r="H33" i="1" s="1"/>
  <c r="G35" i="1"/>
  <c r="H35" i="1" s="1"/>
  <c r="G36" i="1"/>
  <c r="H36" i="1" s="1"/>
  <c r="F36" i="1"/>
  <c r="F35" i="1"/>
  <c r="F34" i="1"/>
  <c r="F6" i="1"/>
  <c r="F7" i="1"/>
  <c r="F10" i="1"/>
  <c r="F13" i="1"/>
  <c r="F15" i="1"/>
  <c r="F17" i="1"/>
  <c r="F18" i="1"/>
  <c r="F21" i="1"/>
  <c r="F23" i="1"/>
  <c r="F24" i="1"/>
  <c r="F28" i="1"/>
  <c r="F31" i="1"/>
  <c r="F5" i="1"/>
  <c r="F29" i="1" l="1"/>
  <c r="F32" i="1"/>
  <c r="F2" i="1"/>
  <c r="F3" i="1"/>
  <c r="F20" i="1"/>
  <c r="F12" i="1"/>
  <c r="F4" i="1"/>
  <c r="F27" i="1"/>
  <c r="F16" i="1"/>
  <c r="F26" i="1"/>
  <c r="F25" i="1"/>
  <c r="F14" i="1"/>
  <c r="F33" i="1"/>
  <c r="F22" i="1"/>
  <c r="F11" i="1"/>
  <c r="F9" i="1"/>
  <c r="F30" i="1"/>
  <c r="F19" i="1"/>
  <c r="F8" i="1"/>
</calcChain>
</file>

<file path=xl/sharedStrings.xml><?xml version="1.0" encoding="utf-8"?>
<sst xmlns="http://schemas.openxmlformats.org/spreadsheetml/2006/main" count="78" uniqueCount="78">
  <si>
    <t>CANTIDAD</t>
  </si>
  <si>
    <t>PRODUCTO</t>
  </si>
  <si>
    <t xml:space="preserve">VALOR TOTAL </t>
  </si>
  <si>
    <t>COTIZACION 1</t>
  </si>
  <si>
    <t>COTIZACION 2</t>
  </si>
  <si>
    <t>GIMNASIO, MODULO O
CIRCUITO POLIMOTOR
EN ESPUMA</t>
  </si>
  <si>
    <t xml:space="preserve">Conjunto de 9 piezas de formas geométricas distintas y colores vivos para realizar construcciones, DENSIDAD ESPUMA 35 Kg/m3 Recubrimiento: Lona con película de PVC reforzado con tela
poliéster Relleno: Espuma rosada </t>
  </si>
  <si>
    <t>SET DE
HERRAMIENTAS DE
DESTREZA MOTORA
FINA</t>
  </si>
  <si>
    <t>Juego de herramientas de cuatro piezas que permite formar figuras . ALTO 24,4 Centímetros
ANCHO 24,1 Centímetros
GROSOR 5,6 Centímetros
PESO 120 gramos
MATERIAL Plástico</t>
  </si>
  <si>
    <t xml:space="preserve">MESA DE AGUA Y ARENA </t>
  </si>
  <si>
    <t>Mesa con división que permite trabajar actividades de agua, arena y plastilina. ALTO (Aprox.) 46 -75 cm
ANCHO (Aprox.) 75 - 80 cm
PROFUNDO (Aprox.) 66 - 71 cm
PESO (Aprox.) 6,2 kg
MATERIAL Plástico de alta resistencia ABS</t>
  </si>
  <si>
    <t>SONAJERO PARA BEBE MONTESSORI</t>
  </si>
  <si>
    <t>Sonajero Incluye un cascabel en el interior que hace que suene cuando se agita o se hace rodar.                                                           ALTO 7 cm
DIAMETRO: 7 cm
MATERIAL: Madera (pino pátula, pino ciprés, pino caribe o perillo seco)</t>
  </si>
  <si>
    <t>CONJUNTO DE
GUANTES DE
TEXTURAS</t>
  </si>
  <si>
    <t>Estos guantes son una herramienta de aprendizaje muy útil para trabajar la exploración. ALTO: 8 a 10 cm
ANCHO: 6 a 8 cm
MATERIAL: Tela toalla, acolchada, corrugada, felpa, entre otros</t>
  </si>
  <si>
    <t xml:space="preserve">JUEGO DE BALONES CANGURO </t>
  </si>
  <si>
    <t>Balones de plástico tipo canguro  RESISTENCIA (peso) 200 Kg
DIÁMETRO PEQUEÑO (Min.) 40 cm
DIÁMETRO GRANDE (Min.) 55 cm
MATERIAL PVC o Vinilo de alta resistencia</t>
  </si>
  <si>
    <t>ARO, ANILLO DE
PLÁSTICO,
HULA HOOP</t>
  </si>
  <si>
    <t>Aros en plástico, de dos diámetros diferentes, para la exploración corporal DIAMETRO ARO PEQUEÑO 50 cm
DIAMETRO ARO GRANDE 70 cm
CALIBRE TUBO (Aprox.) 16 - 20 mm
MATERIAL Polietileno de alta densidad (HDPE)</t>
  </si>
  <si>
    <t>MOVILES PARA BEBES</t>
  </si>
  <si>
    <t>Elemento construido con un conjunto de objetos de diferentes materiales, formas y colores, que se encuentran suspendidos de cables o hilos.  
LARGO 30 cm ANCHO 7 cm DIAMETRO 15 cm
DENSIDAD 20 Kg/m3 MATERIAL
Recubrimiento: Tela suave lavable –
hipoalergénica Relleno: Espuma de poliuretano (PU)</t>
  </si>
  <si>
    <t>COLCHONETA DE TEXTURAS</t>
  </si>
  <si>
    <t>Pieza suave y flexible, en espuma, , con forro de diferentes materiales
para ofrecer diferentes texturas y colores ANCHO (Min.) 75 cm
ALTO (Min.) 3 cm
PROFUNDO (Min.) 100 cm
MATERIAL Recubrimiento: Tela lavable – hipo alergénico
Relleno: Espuma rosada</t>
  </si>
  <si>
    <t>TORRES DE AROS
ENCAJABLE</t>
  </si>
  <si>
    <t>Juego de Encajar Torre Arcoíris ANCHO: 6
LARGO: 16 ALTO: 14 MATERIAL: Madera CONTENIDO: Torre 8 niveles</t>
  </si>
  <si>
    <t>CUBO DE ACTIVIDADES MULTIPLE</t>
  </si>
  <si>
    <t>Cubo de gran tamaño cuyo lado inferior es la base para colocar en piso y los demás lados
cuentan con diferentes actividades, que permiten descubrir formas. ANCHO  30 cm
ALTO  30 cm
PROFUNDO  30 cm
MATERIAL: Madera(Pino pátula, pino ciprés, pino caribe o perillo seco) y otros materiales para el desarrollo de actividades (plástico, metal, tela, entre otros)</t>
  </si>
  <si>
    <t>SET DE ANIMALES
PARA
ENHEBAR</t>
  </si>
  <si>
    <t>El conjunto se acompaña de cordones trenzados . Plato Para Enhebrar Uñas De 6 Colores Animal Kindergarten Ea                ALTO  20 cm
ANCHO  20 cm
ESPESOR  5 mm
MATERIAL Madera aglomerada de alta resistencia
CONTENIDO 2 tableros - 4 figuras x tablero</t>
  </si>
  <si>
    <t>JUEGOS DE ARRASTRE</t>
  </si>
  <si>
    <t>Juego que sirve como pequeña guía para marcar el camino .ALTO  12 cm
ANCHO  8 cm
PROFUNDIDAD  14 cm
MATERIAL Madera (Pino patula, pino ciprés, pino
caribe o perillo seco)</t>
  </si>
  <si>
    <t xml:space="preserve">JUEGO DE ENCAJABLES </t>
  </si>
  <si>
    <t>Tableros con relieve interno para encajar diferentes figuras ANCHO  5 a 7 cm
ALTO  0,8 cm
PROFUNDO 22 cm
FIGURAS REQUERIDAS: Animales,  Frutas, Prendas de vestir,  Elementos de hogar. MATERIAL Madera MDF sellada</t>
  </si>
  <si>
    <t>JUEGO DE BALANZA</t>
  </si>
  <si>
    <t>Juego de balanza infantil elaborada en madera o plástico, compuesta por una base, un eje, dos recipientes y 6 pesas.            ALTO: 23 cm
BASE 17.1 x 9,7 cm
LONGITUD: 24 cm
DIAMETRO: 6.8 cm
MATERIAL Madera, plástico y cuerdas de cáñamo, pita u otro tipo de cuerda resistente.</t>
  </si>
  <si>
    <t xml:space="preserve">ROMPE CABEZAS CUBOS EN ESPUMA </t>
  </si>
  <si>
    <t>Seis cubos elaborados en material suave que permiten construir diversas figuras . ALTO CUBO  8 cm
ANCHO CUBO  8 cm
PROFUNDO  8 cm
CALIBRE ESPUMA 26 Kg/m3
MATERIAL- Relleno: Espuma rosada Densidad 26 Forro: Tela impermeable, lavable hipo alergénica sublimada.</t>
  </si>
  <si>
    <t>SET DE ANIMALES SALVAJES</t>
  </si>
  <si>
    <t xml:space="preserve">Figuras plásticas de animales de la jungla salvajes. ALTURA APROXIMADA 10 a 12 cm
ANCHO APROXIMADO 5 a 6 cm
TOLERANCIA MÁXIMA 1 cm
MATERIAL Plástico de alta resistencia no tóxico y con pintura ecológica
sin plomo ni bromo </t>
  </si>
  <si>
    <t>JUEGO DE CAJA REGISTRADORA</t>
  </si>
  <si>
    <t>Registradora elaborada en madera resistente y pintada con pintura no tóxica de diferentes colores. DIMENSIONES 26x12x21 cm
MATERIAL Madera resistente (pino pátula, pino ciprés, pino caribe o perillo
seco) y/o plástico. Así como rollo de papel.</t>
  </si>
  <si>
    <t xml:space="preserve">KIT MEDICO </t>
  </si>
  <si>
    <t>Conjunto de juguetes que simulan los elementos médicos reales.  ALTO Maletín (Min.) 30 Cm
ANCHO Maletín (Min.) 33 Cm
PROFUNDO Maletín (Min.) 10 Cm
ALTO Piezas (Min.) 7 Cm
ANCHO Piezas (Min.) 2 Cm
MATERIAL Plástico de alta resistencia ABS.</t>
  </si>
  <si>
    <t xml:space="preserve">KIT EXPLORADOR </t>
  </si>
  <si>
    <t>El Kit infantil de exploración de los entornos. LARGO Lupa (Min.) 20 Cm
DIAMETRO Contenedor
(Min.)
30 Cm
LARGO Palo de red (Min.) 50 Cm
DIAMETRO Lentes
prismáticos (M
32 Cm
MATERIAL Plástico de alta resistencia ABS</t>
  </si>
  <si>
    <t>KIT DE HERRAMIENTAS</t>
  </si>
  <si>
    <t xml:space="preserve">Las piezas, en plástico, deben ser representativas de la construcción tales como: taladro y herramientas (alicates, calibrador, escuadra, desarmador,
brocas, martillo y llave de tubo).  LARGO Cinturón (Min.) 65 cm
ANCHO Cinturón (Min.) 19 cm
ALTO Pieza (Min.) 20 cm
ANCHO Pieza (Min.) 1.5 cm
PROFUNDO Pieza (Min.) 1.5 cm
MATERIAL El material debe ser plástico ABS </t>
  </si>
  <si>
    <t xml:space="preserve">FLAUTA DE EMBOLO </t>
  </si>
  <si>
    <t>Flauta de pico que, en vez de presentar distintos orificios o llaves que permitan
ejecutar las notas, lleva un pistón con el cual se regula la columna de aire. LARGO CERRADO (Min.) 26 Cm
DIÁMETRO (Min.) 2.2 Cm
MATERIAL Plástico de alta resistencia.</t>
  </si>
  <si>
    <t>JUEGO DE MARACAS</t>
  </si>
  <si>
    <t>Mango ergonómico en madera de acabado fino. Diseño de esfera de maraca multicolor y brillante (no mediático, ni estereotipado) ALTO (Min.) 15 cm
DIÁMETRO (Min.) 6 cm
MATERIAL Calabaza y Mango en madera (Pino pátula, pino ciprés, pino
caribe o perillo seco)</t>
  </si>
  <si>
    <t>TAMBOR OCÉANO,
OCEAN DRUM</t>
  </si>
  <si>
    <t>Instrumento musical de percusión, con forma de tambor, originario de Nepal. ALTO (Min.) 7 Cm
DIÁMETRO (Min.) 40 Cm
MATERIAL
Material sintético (mylar), madera laminada curvada, cuentas
metálicas</t>
  </si>
  <si>
    <t>PALO DE AGUA,
BASTÓN DE LLUVIA</t>
  </si>
  <si>
    <t>Cilindro de madera, hueco, con listones de madera incrustados en sus paredes internas, que
simula el sonido de la lluvia. ALTO (Min.) 20 Cm
DIÁMETRO (Min.) 5 Cm
MATERIAL
Madera de guadua con relleno de semillas naturales.</t>
  </si>
  <si>
    <t xml:space="preserve">PANDERETA PEQUEÑA </t>
  </si>
  <si>
    <t>Instrumento de percusión con tono indeterminado perteneciente al grupo de los tambores de
marco, formado por uno o dos aros superpuestos, provistos de ferreñas (sonajas) o acero
templado. ALTO (Min.) 2.4 Cm
DIÁMETRO (Min.) 13.5 Cm
SONAJAS (címbalos) 5 Pares
MATERIAL
Plástico de alta resistencia ABS Platillos metálicos en
acero</t>
  </si>
  <si>
    <t>TAMBOR PEQUEÑO</t>
  </si>
  <si>
    <t>Diseño de estructura de cilindro en madera, con mazo de punta redonda de 1 o 2 cm de diámetro aproximadamente. DIÁMETRO (Min.) 13 cm
ALTO (Min.) 10 cm
LARGO BAQUETA (Min.) 15 cm
MATERIAL Plástico de alta resistencia ABS</t>
  </si>
  <si>
    <t>CARRITO MONTABLE
BEBES</t>
  </si>
  <si>
    <t>Vehículos multifunción que permite a los niños y niñas mantenerse sentados
para jugar con las actividades del juguete, o levantarse, andar y empujarlo. ANCHO (Min.) 31 cm
ALTO DEL ASIENTO (Min.) 28 - 30 cm
PROFUNDO (Min.) 56 cm
MATERIAL Plástico de alta resistencia ABS</t>
  </si>
  <si>
    <t>ROMPECABEZA
TRIDIMENCIONAL</t>
  </si>
  <si>
    <t>Rompecabezas conformado por un tablero con tres láminas sobrepuestas, formando niveles
que permitan ubicar las piezas del rompecabezas de manera secuencial, haciendo
referencia al ciclo de vida de un ser vivo, o al proceso de elaboración de un producto. ALTO CUBO (Min.) 8 Cm
ANCHO CUBO (Min.) 8 Cm
PROFUNDO (Min.) 8 Cm
CALIBRE ESPUMA 26 Kg/m3
MATERIAL Relleno: Espuma rosada Densidad 26
Forro: Tela impermeable, lavable hipo alergénica sublimada</t>
  </si>
  <si>
    <t>CUBOS PARACONTAR
HISTORIAS</t>
  </si>
  <si>
    <t>Set de mínimo 9 cubos de madera con distintas imágenes categorizadas por lugares, personajes,
animales u objetos.  ALTO 6 Cm
ANCHO 6 Cm
MATERIAL Madera (madera de pino, flor morado, abedul, maple caoba,
granadillo o guayacán)</t>
  </si>
  <si>
    <t>TAPETE VINILICO PARA EXPERIENCIAS</t>
  </si>
  <si>
    <t>Tapete para piso elaborado en PVC, permite un uso cómodo y confortable para
el desarrollo de experiencias pedagógicas que impliquen juegos corporale. LARGO 3 mt
ANCHO 3 mt
ESPESOR 2 mm
MATERIAL PVC</t>
  </si>
  <si>
    <t>GIMNASIO PARA BEBÉS</t>
  </si>
  <si>
    <t>Gimnasio de madera no barnizada, con móviles de madera y de tela.                      ALTO 54 cm
LARGO 57 cm
ANCHO 38 cm
MATERIAL Madera
COLOR Estructura en color madera, figuras en colores frios</t>
  </si>
  <si>
    <t xml:space="preserve">VALOR PROMEDIO </t>
  </si>
  <si>
    <t xml:space="preserve">SET DE DINOSAURIOS </t>
  </si>
  <si>
    <t>Figuras plásticas de dinosaurios. ALTURA APROXIMADA 10 a 12 Cm
ANCHO APROXIMADO 5 a 6 Cm TOLERANCIA MÁXIMA 1 Cm
MATERIAL Plástico de alta resistencia no tóxico y con pintura ecológica sin
plomo ni bromo.</t>
  </si>
  <si>
    <t>Juego compuesto por 72 tubos para ensamblar y 10 ruedas de armado, diseñados para conectarse con las demás piezas. hembra y macho) 7 x 7 cm
LARGO Y ANCHO MÍNIMO (15 piezas en
forma de
T hembra y 7 x 7 cm
LARGO Y ANCHO MÍNIMO (15 piezas
rectas
grande) macho 4.5 x 4.5 cm
LARGO Y ANCHO MÍNIMO (15 piezas en
codo) 4.5 x 4.5 cm
LARGO, ANCHO Y PROFUNDIDAD
MÍNIMA (12 codos de tres vías) 4.5 x 4.5 cm
DIÁMETRO MÍNIMO (de los
orificios de las 72 piezas 2 cm DIÁMETRO MÍNIMO EXTERIOR
(10 ruedas con terminal de ensamble hembra) 7 cm
MATERIALES Polietileno de alta densidad (HDPE) o
polipropileno PP</t>
  </si>
  <si>
    <t>JUEGO SET DE TUBOS PARA CONSTRUCCION</t>
  </si>
  <si>
    <t>CAMION BLOQUES CONSTRUCCION</t>
  </si>
  <si>
    <t>Camión de madera que incluye 14 bloques de construcción, también de madera, en colores surtidos. ALTO (Min.) 13 cm ANCHO (Min.) 23 cm
PROFUNDO (Min.) 12 cm
MATERIAL Madera aglomerada de alta resistencia (MDF densidad
600), las ruedas pueden ser en MDF o madera natural.
CONTENIDO
Un (1) camión y 14 piezas (bloques de construcción).</t>
  </si>
  <si>
    <t>DESCRIPCION</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</si>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</sst>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4" x14ac:knownFonts="1">
    <font>
      <sz val="11"/>
      <color theme="1"/>
      <name val="Calibri"/>
      <family val="2"/>
      <scheme val="minor"/>
    </font>
    <font>
      <sz val="8"/>
      <name val="Calibri"/>
      <family val="2"/>
      <scheme val="minor"/>
    </font>
    <font>
      <sz val="11"/>
      <color theme="1"/>
      <name val="Calibri"/>
      <family val="2"/>
      <scheme val="minor"/>
    </font>
    <font>
      <b/>
      <sz val="11"/>
      <color theme="1"/>
      <name val="Calibri"/>
      <family val="2"/>
      <scheme val="minor"/>
    </font>
  </fonts>
  <fills count="5">
    <fill>
      <patternFill patternType="none"/>
    </fill>
    <fill>
      <patternFill patternType="gray125"/>
    </fill>
    <fill>
      <patternFill patternType="solid">
        <fgColor theme="9" tint="0.39997558519241921"/>
        <bgColor indexed="64"/>
      </patternFill>
    </fill>
    <fill>
      <patternFill patternType="solid">
        <fgColor theme="9" tint="0.79998168889431442"/>
        <bgColor indexed="64"/>
      </patternFill>
    </fill>
    <fill>
      <patternFill patternType="solid">
        <fgColor theme="9"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2" fillId="0" borderId="0" applyFont="0" applyFill="0" applyBorder="0" applyAlignment="0" applyProtection="0"/>
  </cellStyleXfs>
  <cellXfs count="21">
    <xf numFmtId="0" fontId="0" fillId="0" borderId="0" xfId="0"/>
    <xf numFmtId="0" fontId="0" fillId="4" borderId="1" xfId="0" applyFill="1" applyBorder="1" applyAlignment="1">
      <alignment horizontal="center" vertical="center"/>
    </xf>
    <xf numFmtId="0" fontId="0" fillId="0" borderId="1" xfId="0" applyBorder="1" applyAlignment="1">
      <alignment wrapText="1"/>
    </xf>
    <xf numFmtId="0" fontId="0" fillId="0" borderId="2" xfId="0" applyBorder="1" applyAlignment="1">
      <alignment wrapText="1"/>
    </xf>
    <xf numFmtId="0" fontId="0" fillId="0" borderId="1" xfId="0" applyBorder="1" applyAlignment="1">
      <alignment horizontal="left" wrapText="1"/>
    </xf>
    <xf numFmtId="43" fontId="0" fillId="0" borderId="0" xfId="1" applyFont="1"/>
    <xf numFmtId="43" fontId="0" fillId="0" borderId="0" xfId="0" applyNumberFormat="1"/>
    <xf numFmtId="43" fontId="0" fillId="0" borderId="1" xfId="1" applyFont="1" applyFill="1"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4" borderId="1" xfId="0" applyFill="1" applyBorder="1" applyAlignment="1">
      <alignment horizontal="center" vertical="center" wrapText="1"/>
    </xf>
    <xf numFmtId="0" fontId="0" fillId="3" borderId="1" xfId="0" applyFill="1" applyBorder="1" applyAlignment="1">
      <alignment horizontal="center" vertical="center"/>
    </xf>
    <xf numFmtId="0" fontId="3" fillId="4" borderId="3" xfId="0" applyFont="1" applyFill="1" applyBorder="1" applyAlignment="1">
      <alignment horizontal="right" vertical="center"/>
    </xf>
    <xf numFmtId="0" fontId="3" fillId="4" borderId="4" xfId="0" applyFont="1" applyFill="1" applyBorder="1" applyAlignment="1">
      <alignment horizontal="right" vertical="center"/>
    </xf>
    <xf numFmtId="0" fontId="3" fillId="4" borderId="5" xfId="0" applyFont="1" applyFill="1" applyBorder="1" applyAlignment="1">
      <alignment horizontal="right" vertical="center"/>
    </xf>
    <xf numFmtId="43" fontId="3" fillId="4" borderId="1" xfId="1" applyFont="1" applyFill="1" applyBorder="1" applyAlignment="1">
      <alignment horizontal="right" vertical="center"/>
    </xf>
    <xf numFmtId="0" fontId="3" fillId="2" borderId="1" xfId="0" applyFont="1" applyFill="1" applyBorder="1" applyAlignment="1">
      <alignment horizontal="center" vertical="center"/>
    </xf>
    <xf numFmtId="0" fontId="3" fillId="2" borderId="3" xfId="0" applyFont="1" applyFill="1" applyBorder="1" applyAlignment="1">
      <alignment horizontal="center" vertical="center" wrapText="1"/>
    </xf>
    <xf numFmtId="9" fontId="3" fillId="2" borderId="3" xfId="0" applyNumberFormat="1"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D2916-F5B7-4D40-968C-B57427AC54B7}">
  <dimension ref="A1:K40"/>
  <sheetViews>
    <sheetView tabSelected="1" topLeftCell="A35" workbookViewId="0">
      <selection activeCell="E2" sqref="E2"/>
    </sheetView>
  </sheetViews>
  <sheetFormatPr baseColWidth="10" defaultRowHeight="15" x14ac:dyDescent="0.25"/>
  <cols>
    <col min="1" max="1" width="32.85546875" customWidth="1"/>
    <col min="2" max="2" width="39.140625" customWidth="1"/>
    <col min="3" max="3" width="12.85546875" customWidth="1"/>
    <col min="4" max="4" width="13.42578125" customWidth="1"/>
    <col min="5" max="5" width="14" customWidth="1"/>
    <col min="6" max="6" width="15.42578125" hidden="1" customWidth="1"/>
    <col min="7" max="7" width="12.85546875" customWidth="1"/>
    <col min="8" max="8" width="15" customWidth="1"/>
  </cols>
  <sheetData>
    <row r="1" spans="1:8" ht="30" x14ac:dyDescent="0.25">
      <c r="A1" s="18" t="s">
        <v>1</v>
      </c>
      <c r="B1" s="18" t="s">
        <v>76</v>
      </c>
      <c r="C1" s="18" t="s">
        <v>0</v>
      </c>
      <c r="D1" s="19" t="s">
        <v>3</v>
      </c>
      <c r="E1" s="19" t="s">
        <v>4</v>
      </c>
      <c r="F1" s="20">
        <v>0.2</v>
      </c>
      <c r="G1" s="19" t="s">
        <v>69</v>
      </c>
      <c r="H1" s="19" t="s">
        <v>2</v>
      </c>
    </row>
    <row r="2" spans="1:8" ht="90" x14ac:dyDescent="0.25">
      <c r="A2" s="10" t="s">
        <v>5</v>
      </c>
      <c r="B2" s="2" t="s">
        <v>6</v>
      </c>
      <c r="C2" s="8">
        <v>2</v>
      </c>
      <c r="D2" s="7">
        <v>3500000</v>
      </c>
      <c r="E2" s="7">
        <v>3400000</v>
      </c>
      <c r="F2" s="7">
        <f>(E2*F1)</f>
        <v>680000</v>
      </c>
      <c r="G2" s="7">
        <f>+AVERAGE(D2:E2)</f>
        <v>3450000</v>
      </c>
      <c r="H2" s="7">
        <f t="shared" ref="H2:H36" si="0">+G2*C2</f>
        <v>6900000</v>
      </c>
    </row>
    <row r="3" spans="1:8" ht="105" x14ac:dyDescent="0.25">
      <c r="A3" s="10" t="s">
        <v>7</v>
      </c>
      <c r="B3" s="2" t="s">
        <v>8</v>
      </c>
      <c r="C3" s="8">
        <v>4</v>
      </c>
      <c r="D3" s="7">
        <v>178000</v>
      </c>
      <c r="E3" s="7">
        <v>162000</v>
      </c>
      <c r="F3" s="7">
        <f>(E3*F1)</f>
        <v>32400</v>
      </c>
      <c r="G3" s="7">
        <f>+AVERAGE(D3:E3)</f>
        <v>170000</v>
      </c>
      <c r="H3" s="7">
        <f t="shared" si="0"/>
        <v>680000</v>
      </c>
    </row>
    <row r="4" spans="1:8" ht="105" x14ac:dyDescent="0.25">
      <c r="A4" s="11" t="s">
        <v>9</v>
      </c>
      <c r="B4" s="3" t="s">
        <v>10</v>
      </c>
      <c r="C4" s="9">
        <v>2</v>
      </c>
      <c r="D4" s="7">
        <v>2044000</v>
      </c>
      <c r="E4" s="7">
        <v>196000</v>
      </c>
      <c r="F4" s="7">
        <f>(E4*F1)</f>
        <v>39200</v>
      </c>
      <c r="G4" s="7">
        <f>+AVERAGE(D4:E4)</f>
        <v>1120000</v>
      </c>
      <c r="H4" s="7">
        <f t="shared" si="0"/>
        <v>2240000</v>
      </c>
    </row>
    <row r="5" spans="1:8" ht="105" x14ac:dyDescent="0.25">
      <c r="A5" s="12" t="s">
        <v>11</v>
      </c>
      <c r="B5" s="2" t="s">
        <v>12</v>
      </c>
      <c r="C5" s="8">
        <v>8</v>
      </c>
      <c r="D5" s="7">
        <v>25000</v>
      </c>
      <c r="E5" s="7">
        <v>22000</v>
      </c>
      <c r="F5" s="7">
        <f>(E5*F1)</f>
        <v>4400</v>
      </c>
      <c r="G5" s="7">
        <f>+AVERAGE(D5:E5)</f>
        <v>23500</v>
      </c>
      <c r="H5" s="7">
        <f t="shared" si="0"/>
        <v>188000</v>
      </c>
    </row>
    <row r="6" spans="1:8" ht="90" x14ac:dyDescent="0.25">
      <c r="A6" s="10" t="s">
        <v>13</v>
      </c>
      <c r="B6" s="2" t="s">
        <v>14</v>
      </c>
      <c r="C6" s="8">
        <v>6</v>
      </c>
      <c r="D6" s="7">
        <v>19500</v>
      </c>
      <c r="E6" s="7">
        <v>17500</v>
      </c>
      <c r="F6" s="7">
        <f>(E6*$F$1)</f>
        <v>3500</v>
      </c>
      <c r="G6" s="7">
        <f>+AVERAGE(D6:E6)</f>
        <v>18500</v>
      </c>
      <c r="H6" s="7">
        <f t="shared" si="0"/>
        <v>111000</v>
      </c>
    </row>
    <row r="7" spans="1:8" ht="75" x14ac:dyDescent="0.25">
      <c r="A7" s="1" t="s">
        <v>15</v>
      </c>
      <c r="B7" s="2" t="s">
        <v>16</v>
      </c>
      <c r="C7" s="8">
        <v>8</v>
      </c>
      <c r="D7" s="7">
        <v>29000</v>
      </c>
      <c r="E7" s="7">
        <v>27000</v>
      </c>
      <c r="F7" s="7">
        <f>(E7*$F$1)</f>
        <v>5400</v>
      </c>
      <c r="G7" s="7">
        <f>+AVERAGE(D7:E7)</f>
        <v>28000</v>
      </c>
      <c r="H7" s="7">
        <f t="shared" si="0"/>
        <v>224000</v>
      </c>
    </row>
    <row r="8" spans="1:8" ht="105" x14ac:dyDescent="0.25">
      <c r="A8" s="10" t="s">
        <v>17</v>
      </c>
      <c r="B8" s="2" t="s">
        <v>18</v>
      </c>
      <c r="C8" s="8">
        <v>5</v>
      </c>
      <c r="D8" s="7">
        <v>22000</v>
      </c>
      <c r="E8" s="7">
        <v>20000</v>
      </c>
      <c r="F8" s="7">
        <f t="shared" ref="F8:F33" si="1">(E8*$F$1)</f>
        <v>4000</v>
      </c>
      <c r="G8" s="7">
        <f>+AVERAGE(D8:E8)</f>
        <v>21000</v>
      </c>
      <c r="H8" s="7">
        <f t="shared" si="0"/>
        <v>105000</v>
      </c>
    </row>
    <row r="9" spans="1:8" ht="150" x14ac:dyDescent="0.25">
      <c r="A9" s="13" t="s">
        <v>19</v>
      </c>
      <c r="B9" s="2" t="s">
        <v>20</v>
      </c>
      <c r="C9" s="8">
        <v>8</v>
      </c>
      <c r="D9" s="7">
        <v>52000</v>
      </c>
      <c r="E9" s="7">
        <v>48000</v>
      </c>
      <c r="F9" s="7">
        <f t="shared" si="1"/>
        <v>9600</v>
      </c>
      <c r="G9" s="7">
        <f>+AVERAGE(D9:E9)</f>
        <v>50000</v>
      </c>
      <c r="H9" s="7">
        <f t="shared" si="0"/>
        <v>400000</v>
      </c>
    </row>
    <row r="10" spans="1:8" ht="135" x14ac:dyDescent="0.25">
      <c r="A10" s="13" t="s">
        <v>21</v>
      </c>
      <c r="B10" s="2" t="s">
        <v>22</v>
      </c>
      <c r="C10" s="8">
        <v>8</v>
      </c>
      <c r="D10" s="7">
        <v>192000</v>
      </c>
      <c r="E10" s="7">
        <v>186000</v>
      </c>
      <c r="F10" s="7">
        <f t="shared" si="1"/>
        <v>37200</v>
      </c>
      <c r="G10" s="7">
        <f>+AVERAGE(D10:E10)</f>
        <v>189000</v>
      </c>
      <c r="H10" s="7">
        <f t="shared" si="0"/>
        <v>1512000</v>
      </c>
    </row>
    <row r="11" spans="1:8" ht="45" x14ac:dyDescent="0.25">
      <c r="A11" s="12" t="s">
        <v>23</v>
      </c>
      <c r="B11" s="2" t="s">
        <v>24</v>
      </c>
      <c r="C11" s="8">
        <v>8</v>
      </c>
      <c r="D11" s="7">
        <v>23000</v>
      </c>
      <c r="E11" s="7">
        <v>20000</v>
      </c>
      <c r="F11" s="7">
        <f t="shared" si="1"/>
        <v>4000</v>
      </c>
      <c r="G11" s="7">
        <f>+AVERAGE(D11:E11)</f>
        <v>21500</v>
      </c>
      <c r="H11" s="7">
        <f t="shared" si="0"/>
        <v>172000</v>
      </c>
    </row>
    <row r="12" spans="1:8" ht="180" x14ac:dyDescent="0.25">
      <c r="A12" s="1" t="s">
        <v>25</v>
      </c>
      <c r="B12" s="2" t="s">
        <v>26</v>
      </c>
      <c r="C12" s="8">
        <v>5</v>
      </c>
      <c r="D12" s="7">
        <v>86000</v>
      </c>
      <c r="E12" s="7">
        <v>83000</v>
      </c>
      <c r="F12" s="7">
        <f t="shared" si="1"/>
        <v>16600</v>
      </c>
      <c r="G12" s="7">
        <f>+AVERAGE(D12:E12)</f>
        <v>84500</v>
      </c>
      <c r="H12" s="7">
        <f t="shared" si="0"/>
        <v>422500</v>
      </c>
    </row>
    <row r="13" spans="1:8" ht="135" x14ac:dyDescent="0.25">
      <c r="A13" s="10" t="s">
        <v>27</v>
      </c>
      <c r="B13" s="2" t="s">
        <v>28</v>
      </c>
      <c r="C13" s="8">
        <v>5</v>
      </c>
      <c r="D13" s="7">
        <v>55000</v>
      </c>
      <c r="E13" s="7">
        <v>51000</v>
      </c>
      <c r="F13" s="7">
        <f t="shared" si="1"/>
        <v>10200</v>
      </c>
      <c r="G13" s="7">
        <f>+AVERAGE(D13:E13)</f>
        <v>53000</v>
      </c>
      <c r="H13" s="7">
        <f t="shared" si="0"/>
        <v>265000</v>
      </c>
    </row>
    <row r="14" spans="1:8" ht="105" x14ac:dyDescent="0.25">
      <c r="A14" s="13" t="s">
        <v>29</v>
      </c>
      <c r="B14" s="2" t="s">
        <v>30</v>
      </c>
      <c r="C14" s="8">
        <v>5</v>
      </c>
      <c r="D14" s="7">
        <v>46000</v>
      </c>
      <c r="E14" s="7">
        <v>42000</v>
      </c>
      <c r="F14" s="7">
        <f t="shared" si="1"/>
        <v>8400</v>
      </c>
      <c r="G14" s="7">
        <f>+AVERAGE(D14:E14)</f>
        <v>44000</v>
      </c>
      <c r="H14" s="7">
        <f t="shared" si="0"/>
        <v>220000</v>
      </c>
    </row>
    <row r="15" spans="1:8" ht="105" x14ac:dyDescent="0.25">
      <c r="A15" s="1" t="s">
        <v>31</v>
      </c>
      <c r="B15" s="2" t="s">
        <v>32</v>
      </c>
      <c r="C15" s="8">
        <v>5</v>
      </c>
      <c r="D15" s="7">
        <v>28000</v>
      </c>
      <c r="E15" s="7">
        <v>26000</v>
      </c>
      <c r="F15" s="7">
        <f t="shared" si="1"/>
        <v>5200</v>
      </c>
      <c r="G15" s="7">
        <f t="shared" ref="G2:G36" si="2">+AVERAGE(D15:E15)</f>
        <v>27000</v>
      </c>
      <c r="H15" s="7">
        <f t="shared" si="0"/>
        <v>135000</v>
      </c>
    </row>
    <row r="16" spans="1:8" ht="150" x14ac:dyDescent="0.25">
      <c r="A16" s="13" t="s">
        <v>33</v>
      </c>
      <c r="B16" s="2" t="s">
        <v>34</v>
      </c>
      <c r="C16" s="8">
        <v>5</v>
      </c>
      <c r="D16" s="7">
        <v>62000</v>
      </c>
      <c r="E16" s="7">
        <v>58000</v>
      </c>
      <c r="F16" s="7">
        <f t="shared" si="1"/>
        <v>11600</v>
      </c>
      <c r="G16" s="7">
        <f t="shared" si="2"/>
        <v>60000</v>
      </c>
      <c r="H16" s="7">
        <f t="shared" si="0"/>
        <v>300000</v>
      </c>
    </row>
    <row r="17" spans="1:8" ht="135" x14ac:dyDescent="0.25">
      <c r="A17" s="12" t="s">
        <v>35</v>
      </c>
      <c r="B17" s="2" t="s">
        <v>36</v>
      </c>
      <c r="C17" s="8">
        <v>5</v>
      </c>
      <c r="D17" s="7">
        <v>76000</v>
      </c>
      <c r="E17" s="7">
        <v>72000</v>
      </c>
      <c r="F17" s="7">
        <f t="shared" si="1"/>
        <v>14400</v>
      </c>
      <c r="G17" s="7">
        <f t="shared" si="2"/>
        <v>74000</v>
      </c>
      <c r="H17" s="7">
        <f t="shared" si="0"/>
        <v>370000</v>
      </c>
    </row>
    <row r="18" spans="1:8" ht="105" x14ac:dyDescent="0.25">
      <c r="A18" s="13" t="s">
        <v>37</v>
      </c>
      <c r="B18" s="2" t="s">
        <v>38</v>
      </c>
      <c r="C18" s="8">
        <v>4</v>
      </c>
      <c r="D18" s="7">
        <v>27000</v>
      </c>
      <c r="E18" s="7">
        <v>25000</v>
      </c>
      <c r="F18" s="7">
        <f t="shared" si="1"/>
        <v>5000</v>
      </c>
      <c r="G18" s="7">
        <f t="shared" si="2"/>
        <v>26000</v>
      </c>
      <c r="H18" s="7">
        <f t="shared" si="0"/>
        <v>104000</v>
      </c>
    </row>
    <row r="19" spans="1:8" ht="120" x14ac:dyDescent="0.25">
      <c r="A19" s="13" t="s">
        <v>39</v>
      </c>
      <c r="B19" s="2" t="s">
        <v>40</v>
      </c>
      <c r="C19" s="8">
        <v>5</v>
      </c>
      <c r="D19" s="7">
        <v>72000</v>
      </c>
      <c r="E19" s="7">
        <v>68000</v>
      </c>
      <c r="F19" s="7">
        <f t="shared" si="1"/>
        <v>13600</v>
      </c>
      <c r="G19" s="7">
        <f>+AVERAGE(D19:E19)</f>
        <v>70000</v>
      </c>
      <c r="H19" s="7">
        <f t="shared" si="0"/>
        <v>350000</v>
      </c>
    </row>
    <row r="20" spans="1:8" ht="120" x14ac:dyDescent="0.25">
      <c r="A20" s="1" t="s">
        <v>41</v>
      </c>
      <c r="B20" s="2" t="s">
        <v>42</v>
      </c>
      <c r="C20" s="8">
        <v>5</v>
      </c>
      <c r="D20" s="7">
        <v>54000</v>
      </c>
      <c r="E20" s="7">
        <v>49000</v>
      </c>
      <c r="F20" s="7">
        <f t="shared" si="1"/>
        <v>9800</v>
      </c>
      <c r="G20" s="7">
        <f>+AVERAGE(D20:E20)</f>
        <v>51500</v>
      </c>
      <c r="H20" s="7">
        <f t="shared" si="0"/>
        <v>257500</v>
      </c>
    </row>
    <row r="21" spans="1:8" ht="150" x14ac:dyDescent="0.25">
      <c r="A21" s="1" t="s">
        <v>43</v>
      </c>
      <c r="B21" s="2" t="s">
        <v>44</v>
      </c>
      <c r="C21" s="8">
        <v>5</v>
      </c>
      <c r="D21" s="7">
        <v>56000</v>
      </c>
      <c r="E21" s="7">
        <v>53000</v>
      </c>
      <c r="F21" s="7">
        <f t="shared" si="1"/>
        <v>10600</v>
      </c>
      <c r="G21" s="7">
        <f>+AVERAGE(D21:E21)</f>
        <v>54500</v>
      </c>
      <c r="H21" s="7">
        <f t="shared" si="0"/>
        <v>272500</v>
      </c>
    </row>
    <row r="22" spans="1:8" ht="180" x14ac:dyDescent="0.25">
      <c r="A22" s="1" t="s">
        <v>45</v>
      </c>
      <c r="B22" s="2" t="s">
        <v>46</v>
      </c>
      <c r="C22" s="8">
        <v>5</v>
      </c>
      <c r="D22" s="7">
        <v>65000</v>
      </c>
      <c r="E22" s="7">
        <v>61000</v>
      </c>
      <c r="F22" s="7">
        <f t="shared" si="1"/>
        <v>12200</v>
      </c>
      <c r="G22" s="7">
        <f>+AVERAGE(D22:E22)</f>
        <v>63000</v>
      </c>
      <c r="H22" s="7">
        <f t="shared" si="0"/>
        <v>315000</v>
      </c>
    </row>
    <row r="23" spans="1:8" ht="105" x14ac:dyDescent="0.25">
      <c r="A23" s="13" t="s">
        <v>47</v>
      </c>
      <c r="B23" s="2" t="s">
        <v>48</v>
      </c>
      <c r="C23" s="8">
        <v>8</v>
      </c>
      <c r="D23" s="7">
        <v>19000</v>
      </c>
      <c r="E23" s="7">
        <v>17000</v>
      </c>
      <c r="F23" s="7">
        <f t="shared" si="1"/>
        <v>3400</v>
      </c>
      <c r="G23" s="7">
        <f>+AVERAGE(D23:E23)</f>
        <v>18000</v>
      </c>
      <c r="H23" s="7">
        <f t="shared" si="0"/>
        <v>144000</v>
      </c>
    </row>
    <row r="24" spans="1:8" ht="120" x14ac:dyDescent="0.25">
      <c r="A24" s="1" t="s">
        <v>49</v>
      </c>
      <c r="B24" s="2" t="s">
        <v>50</v>
      </c>
      <c r="C24" s="8">
        <v>20</v>
      </c>
      <c r="D24" s="7">
        <v>10000</v>
      </c>
      <c r="E24" s="7">
        <v>8200</v>
      </c>
      <c r="F24" s="7">
        <f t="shared" si="1"/>
        <v>1640</v>
      </c>
      <c r="G24" s="7">
        <f>+AVERAGE(D24:E24)</f>
        <v>9100</v>
      </c>
      <c r="H24" s="7">
        <f t="shared" si="0"/>
        <v>182000</v>
      </c>
    </row>
    <row r="25" spans="1:8" ht="120" x14ac:dyDescent="0.25">
      <c r="A25" s="10" t="s">
        <v>51</v>
      </c>
      <c r="B25" s="2" t="s">
        <v>52</v>
      </c>
      <c r="C25" s="8">
        <v>5</v>
      </c>
      <c r="D25" s="7">
        <v>27000</v>
      </c>
      <c r="E25" s="7">
        <v>25000</v>
      </c>
      <c r="F25" s="7">
        <f t="shared" si="1"/>
        <v>5000</v>
      </c>
      <c r="G25" s="7">
        <f>+AVERAGE(D25:E25)</f>
        <v>26000</v>
      </c>
      <c r="H25" s="7">
        <f t="shared" si="0"/>
        <v>130000</v>
      </c>
    </row>
    <row r="26" spans="1:8" ht="135" x14ac:dyDescent="0.25">
      <c r="A26" s="12" t="s">
        <v>53</v>
      </c>
      <c r="B26" s="2" t="s">
        <v>54</v>
      </c>
      <c r="C26" s="8">
        <v>8</v>
      </c>
      <c r="D26" s="7">
        <v>36000</v>
      </c>
      <c r="E26" s="7">
        <v>33000</v>
      </c>
      <c r="F26" s="7">
        <f t="shared" si="1"/>
        <v>6600</v>
      </c>
      <c r="G26" s="7">
        <f>+AVERAGE(D26:E26)</f>
        <v>34500</v>
      </c>
      <c r="H26" s="7">
        <f t="shared" si="0"/>
        <v>276000</v>
      </c>
    </row>
    <row r="27" spans="1:8" ht="195" x14ac:dyDescent="0.25">
      <c r="A27" s="1" t="s">
        <v>55</v>
      </c>
      <c r="B27" s="2" t="s">
        <v>56</v>
      </c>
      <c r="C27" s="8">
        <v>8</v>
      </c>
      <c r="D27" s="7">
        <v>21000</v>
      </c>
      <c r="E27" s="7">
        <v>19000</v>
      </c>
      <c r="F27" s="7">
        <f t="shared" si="1"/>
        <v>3800</v>
      </c>
      <c r="G27" s="7">
        <f>+AVERAGE(D27:E27)</f>
        <v>20000</v>
      </c>
      <c r="H27" s="7">
        <f t="shared" si="0"/>
        <v>160000</v>
      </c>
    </row>
    <row r="28" spans="1:8" ht="105" x14ac:dyDescent="0.25">
      <c r="A28" s="1" t="s">
        <v>57</v>
      </c>
      <c r="B28" s="2" t="s">
        <v>58</v>
      </c>
      <c r="C28" s="8">
        <v>8</v>
      </c>
      <c r="D28" s="7">
        <v>45000</v>
      </c>
      <c r="E28" s="7">
        <v>40000</v>
      </c>
      <c r="F28" s="7">
        <f t="shared" si="1"/>
        <v>8000</v>
      </c>
      <c r="G28" s="7">
        <f>+AVERAGE(D28:E28)</f>
        <v>42500</v>
      </c>
      <c r="H28" s="7">
        <f t="shared" si="0"/>
        <v>340000</v>
      </c>
    </row>
    <row r="29" spans="1:8" ht="120" x14ac:dyDescent="0.25">
      <c r="A29" s="12" t="s">
        <v>59</v>
      </c>
      <c r="B29" s="2" t="s">
        <v>60</v>
      </c>
      <c r="C29" s="8">
        <v>2</v>
      </c>
      <c r="D29" s="7">
        <v>215000</v>
      </c>
      <c r="E29" s="7">
        <v>195000</v>
      </c>
      <c r="F29" s="7">
        <f t="shared" si="1"/>
        <v>39000</v>
      </c>
      <c r="G29" s="7">
        <f>+AVERAGE(D29:E29)</f>
        <v>205000</v>
      </c>
      <c r="H29" s="7">
        <f t="shared" si="0"/>
        <v>410000</v>
      </c>
    </row>
    <row r="30" spans="1:8" ht="240" x14ac:dyDescent="0.25">
      <c r="A30" s="12" t="s">
        <v>61</v>
      </c>
      <c r="B30" s="2" t="s">
        <v>62</v>
      </c>
      <c r="C30" s="8">
        <v>5</v>
      </c>
      <c r="D30" s="7">
        <v>53000</v>
      </c>
      <c r="E30" s="7">
        <v>49000</v>
      </c>
      <c r="F30" s="7">
        <f t="shared" si="1"/>
        <v>9800</v>
      </c>
      <c r="G30" s="7">
        <f t="shared" si="2"/>
        <v>51000</v>
      </c>
      <c r="H30" s="7">
        <f t="shared" si="0"/>
        <v>255000</v>
      </c>
    </row>
    <row r="31" spans="1:8" ht="120" x14ac:dyDescent="0.25">
      <c r="A31" s="10" t="s">
        <v>63</v>
      </c>
      <c r="B31" s="2" t="s">
        <v>64</v>
      </c>
      <c r="C31" s="8">
        <v>3</v>
      </c>
      <c r="D31" s="7">
        <v>77000</v>
      </c>
      <c r="E31" s="7">
        <v>73000</v>
      </c>
      <c r="F31" s="7">
        <f t="shared" si="1"/>
        <v>14600</v>
      </c>
      <c r="G31" s="7">
        <f t="shared" si="2"/>
        <v>75000</v>
      </c>
      <c r="H31" s="7">
        <f t="shared" si="0"/>
        <v>225000</v>
      </c>
    </row>
    <row r="32" spans="1:8" ht="120" x14ac:dyDescent="0.25">
      <c r="A32" s="10" t="s">
        <v>65</v>
      </c>
      <c r="B32" s="2" t="s">
        <v>66</v>
      </c>
      <c r="C32" s="8">
        <v>3</v>
      </c>
      <c r="D32" s="7">
        <v>45000</v>
      </c>
      <c r="E32" s="7">
        <v>40000</v>
      </c>
      <c r="F32" s="7">
        <f t="shared" si="1"/>
        <v>8000</v>
      </c>
      <c r="G32" s="7">
        <f t="shared" si="2"/>
        <v>42500</v>
      </c>
      <c r="H32" s="7">
        <f t="shared" si="0"/>
        <v>127500</v>
      </c>
    </row>
    <row r="33" spans="1:11" ht="120" x14ac:dyDescent="0.25">
      <c r="A33" s="1" t="s">
        <v>67</v>
      </c>
      <c r="B33" s="2" t="s">
        <v>68</v>
      </c>
      <c r="C33" s="8">
        <v>2</v>
      </c>
      <c r="D33" s="7">
        <v>340000</v>
      </c>
      <c r="E33" s="7">
        <v>335000</v>
      </c>
      <c r="F33" s="7">
        <f t="shared" si="1"/>
        <v>67000</v>
      </c>
      <c r="G33" s="7">
        <f t="shared" si="2"/>
        <v>337500</v>
      </c>
      <c r="H33" s="7">
        <f t="shared" si="0"/>
        <v>675000</v>
      </c>
    </row>
    <row r="34" spans="1:11" ht="105" x14ac:dyDescent="0.25">
      <c r="A34" s="1" t="s">
        <v>70</v>
      </c>
      <c r="B34" s="2" t="s">
        <v>71</v>
      </c>
      <c r="C34" s="8">
        <v>4</v>
      </c>
      <c r="D34" s="7">
        <v>45000</v>
      </c>
      <c r="E34" s="7">
        <v>41000</v>
      </c>
      <c r="F34" s="7">
        <f>(E34*$F$1)</f>
        <v>8200</v>
      </c>
      <c r="G34" s="7">
        <f t="shared" si="2"/>
        <v>43000</v>
      </c>
      <c r="H34" s="7">
        <f t="shared" si="0"/>
        <v>172000</v>
      </c>
    </row>
    <row r="35" spans="1:11" ht="330" customHeight="1" x14ac:dyDescent="0.25">
      <c r="A35" s="12" t="s">
        <v>73</v>
      </c>
      <c r="B35" s="4" t="s">
        <v>72</v>
      </c>
      <c r="C35" s="8">
        <v>5</v>
      </c>
      <c r="D35" s="7">
        <v>74000</v>
      </c>
      <c r="E35" s="7">
        <v>70000</v>
      </c>
      <c r="F35" s="7">
        <f>(E35*$F$1)</f>
        <v>14000</v>
      </c>
      <c r="G35" s="7">
        <f t="shared" si="2"/>
        <v>72000</v>
      </c>
      <c r="H35" s="7">
        <f t="shared" si="0"/>
        <v>360000</v>
      </c>
    </row>
    <row r="36" spans="1:11" ht="180" x14ac:dyDescent="0.25">
      <c r="A36" s="1" t="s">
        <v>74</v>
      </c>
      <c r="B36" s="2" t="s">
        <v>75</v>
      </c>
      <c r="C36" s="8">
        <v>5</v>
      </c>
      <c r="D36" s="7">
        <v>205000</v>
      </c>
      <c r="E36" s="7">
        <v>195000</v>
      </c>
      <c r="F36" s="7">
        <f>(E36*$F$1)</f>
        <v>39000</v>
      </c>
      <c r="G36" s="7">
        <f t="shared" si="2"/>
        <v>200000</v>
      </c>
      <c r="H36" s="7">
        <f t="shared" si="0"/>
        <v>1000000</v>
      </c>
    </row>
    <row r="37" spans="1:11" ht="34.5" customHeight="1" x14ac:dyDescent="0.25">
      <c r="A37" s="14" t="s">
        <v>77</v>
      </c>
      <c r="B37" s="15"/>
      <c r="C37" s="15"/>
      <c r="D37" s="15"/>
      <c r="E37" s="15"/>
      <c r="F37" s="15"/>
      <c r="G37" s="16"/>
      <c r="H37" s="17">
        <f>SUM(H2:H36)</f>
        <v>20000000</v>
      </c>
    </row>
    <row r="38" spans="1:11" x14ac:dyDescent="0.25">
      <c r="H38" s="6"/>
    </row>
    <row r="40" spans="1:11" x14ac:dyDescent="0.25">
      <c r="K40" s="5"/>
    </row>
  </sheetData>
  <mergeCells count="1">
    <mergeCell ref="A37:G37"/>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Benitez</dc:creator>
  <cp:lastModifiedBy>Elver Alexander Vargas Pardo</cp:lastModifiedBy>
  <dcterms:created xsi:type="dcterms:W3CDTF">2025-03-01T18:02:52Z</dcterms:created>
  <dcterms:modified xsi:type="dcterms:W3CDTF">2025-12-10T00:10:38Z</dcterms:modified>
</cp:coreProperties>
</file>