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OBERNACION 2025\EVALUACION ASFALTO\"/>
    </mc:Choice>
  </mc:AlternateContent>
  <xr:revisionPtr revIDLastSave="0" documentId="13_ncr:1_{95392CAA-62B7-4B3B-B18C-59353D501A50}" xr6:coauthVersionLast="47" xr6:coauthVersionMax="47" xr10:uidLastSave="{00000000-0000-0000-0000-000000000000}"/>
  <bookViews>
    <workbookView xWindow="-108" yWindow="-108" windowWidth="23256" windowHeight="12456" xr2:uid="{395654DB-55B3-445A-8BF1-64703646087C}"/>
  </bookViews>
  <sheets>
    <sheet name="1" sheetId="3" r:id="rId1"/>
  </sheets>
  <definedNames>
    <definedName name="_Hlk117919265" localSheetId="0">'1'!#REF!</definedName>
    <definedName name="_Hlk511664705" localSheetId="0">'1'!#REF!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8" i="3" l="1"/>
  <c r="H39" i="3"/>
  <c r="J38" i="3"/>
  <c r="G33" i="3"/>
  <c r="H33" i="3" s="1"/>
  <c r="E33" i="3"/>
  <c r="E18" i="3"/>
  <c r="J39" i="3" l="1"/>
</calcChain>
</file>

<file path=xl/sharedStrings.xml><?xml version="1.0" encoding="utf-8"?>
<sst xmlns="http://schemas.openxmlformats.org/spreadsheetml/2006/main" count="89" uniqueCount="65">
  <si>
    <t>PROPONENTE NRO.</t>
  </si>
  <si>
    <t>DATOS INICIALES</t>
  </si>
  <si>
    <t>PROCESO DE CONTRATACION</t>
  </si>
  <si>
    <t>NUMERO DEL PROCESO</t>
  </si>
  <si>
    <t xml:space="preserve">CIERRE </t>
  </si>
  <si>
    <t>AÑO</t>
  </si>
  <si>
    <t>OBJETO SOLICITADO</t>
  </si>
  <si>
    <t>VALOR PRESUPUESTO OFICIAL</t>
  </si>
  <si>
    <t>PLAZO DE EJECUCION</t>
  </si>
  <si>
    <t>SELECCIÓN ABREVIADA DE SUBASTA INVERSA ELECTRONICA</t>
  </si>
  <si>
    <t>NOMBRE PROPONENTE</t>
  </si>
  <si>
    <t xml:space="preserve">REPRESENTANTE LEGAL </t>
  </si>
  <si>
    <t xml:space="preserve">CONSORCIADOS </t>
  </si>
  <si>
    <t>PORCENTAJE DE PARTICIPACION</t>
  </si>
  <si>
    <t>DIGITAR</t>
  </si>
  <si>
    <t>TOTAL</t>
  </si>
  <si>
    <t xml:space="preserve">EXPERIENCIA ACREDITADA </t>
  </si>
  <si>
    <t>ANEXO DE LA EVALUACIÓN DE LAS PROPUESTAS</t>
  </si>
  <si>
    <t xml:space="preserve">EVALUACION DE PROPONENTES  </t>
  </si>
  <si>
    <t>EXPERIENCIA  GENERAL</t>
  </si>
  <si>
    <t>Clasificación UNSPSC</t>
  </si>
  <si>
    <t>Descripción</t>
  </si>
  <si>
    <t>SMMLV VALOR DEL PROCESO</t>
  </si>
  <si>
    <t>SMMLV VIGENTE</t>
  </si>
  <si>
    <t>EXP. GENERAL</t>
  </si>
  <si>
    <t>CONSORCIADO QUE APORTA EL CERTIFICADO</t>
  </si>
  <si>
    <t>FOLIO</t>
  </si>
  <si>
    <t>IDENTIFICACIÓN DEL CONTRATO</t>
  </si>
  <si>
    <t>F. INICIO</t>
  </si>
  <si>
    <t>F. TERMINACION</t>
  </si>
  <si>
    <t>VR CONTRATO EXPRESADO EN SMMLV</t>
  </si>
  <si>
    <t>PORCENTAJE DE PARTICIPACION EN EL CONTRATO</t>
  </si>
  <si>
    <t>VALOR DEL CONTRATO
AFECTADO CON PARTICIPACION
SUMATORIA EXPERIENCIA GENERAL</t>
  </si>
  <si>
    <t>CUMPLE /SUBSANAR</t>
  </si>
  <si>
    <t>PAGINA CERTIFICADO EXPERIENCIA</t>
  </si>
  <si>
    <t xml:space="preserve">PAGINA DEL REGISTRO EN EL RUP </t>
  </si>
  <si>
    <t>CUMPLE</t>
  </si>
  <si>
    <t>TOTALES</t>
  </si>
  <si>
    <t>12 MESES</t>
  </si>
  <si>
    <t>OTROS REQUISITOS HABILITANTES</t>
  </si>
  <si>
    <t>FORMA DE ACREDITAR</t>
  </si>
  <si>
    <t>NOMBRE DEL DOCUMENTO</t>
  </si>
  <si>
    <t>CUMPLE/ SUBANAR</t>
  </si>
  <si>
    <t xml:space="preserve">JUAN SEBASTIAN GARCIA HENAO C.C. 1.088.291.689 LEJANDRA CARDONA RINCON ingeniero con
matrícula profesional No. 66202-354026 RIS y C. C. No1.088.323.348 de PEREIRA
Matrícula profesional 1920259294CAU </t>
  </si>
  <si>
    <t>AGREGADOS DEL OCCIDENTE DE RISARALDA SAS</t>
  </si>
  <si>
    <t>SI-SASI-26-2025</t>
  </si>
  <si>
    <t>SUMINISTRO DE
MEZCLA ASFÁLTICA, EMULSIÓN ASFÁLTICA Y MATERIALES PÉTREOS NECESARIOS
PARA EL MANTENIMIENTO VIAL DE LA RED VIAL A CARGO DEL DEPARTAMENTO DE
RISARALDA</t>
  </si>
  <si>
    <t>CERTIFICACIÓN CONTRATO.pdf</t>
  </si>
  <si>
    <t>El proponente debe acreditar en máximo UN (01) certificado de contrato, actas de recibo o
liquidación inscritos en el R.U.P, con los códigos del clasificador de bienes y servicios solicitados
para el presente proceso. El valor de dichos contratos debe sumar el 95% del presupuesto
oficial traído a valor presente es decir 4805,06 SMMLV, así:</t>
  </si>
  <si>
    <t>Una (1) planta productora de mezcla
asfáltica localizada dentro del
Departamento de Risaralda, de propiedad
del contratista y en un radio de menos 60 kilómetros del centro urbano de la ciudad
de Pereira.</t>
  </si>
  <si>
    <t>.
Al menos DIEZ (10) volquetas con
capacidad de carga mínima de 16.000 Kg.</t>
  </si>
  <si>
    <t>Certificado de Registro Minero y/o contrato
vigente de operación del Título Minero</t>
  </si>
  <si>
    <t>Registro Único de Comercializadores de
Minerales RUCOM</t>
  </si>
  <si>
    <t>Licencia Ambiental</t>
  </si>
  <si>
    <t>Vinculación de personas en condición de
Discapacidad</t>
  </si>
  <si>
    <t>FACTURA PLANTA ASFALTO.pdf</t>
  </si>
  <si>
    <t>VOLQUETAS CAPACIDAD MAYOR 16.000</t>
  </si>
  <si>
    <t>CERTIFICADO REGISTRO MINERO 10-12-25 (1).pdf</t>
  </si>
  <si>
    <t>RUCOM-2019092715509-4Jun2025_173951</t>
  </si>
  <si>
    <t>7. LICENCIA AMBIENTAL.pdf</t>
  </si>
  <si>
    <t>CERTIFICADO DISCAPACITADOS MINISTERIO-AGO2025</t>
  </si>
  <si>
    <t>AGREGADOS DEL OCCIDENTE DE RISARALDA SAS (MEDIANA EMPRESA)</t>
  </si>
  <si>
    <t>ASFALTOS</t>
  </si>
  <si>
    <t>RUP No. 95  - PAG 226 DE 243   4. rup diciembre.pdf  UNSPSC 301216 ASFALTOS</t>
  </si>
  <si>
    <t>SUMINISTRO DE MEZCLA ASFÁLTICA, EMULSIÓN ASFÁLTICA Y MATERIALES PÉTREOS NECESARIOS PARA EL MANTENIMIENTO VIAL DEL MUNICIPIO
DE PEREIRA.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</si>
</sst>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/m/yyyy"/>
    <numFmt numFmtId="165" formatCode="&quot;$&quot;\ #,##0_);[Red]\(&quot;$&quot;\ #,##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(&quot;$&quot;\ * #,##0_);_(&quot;$&quot;\ * \(#,##0\);_(&quot;$&quot;\ * &quot;-&quot;??_);_(@_)"/>
  </numFmts>
  <fonts count="27" x14ac:knownFonts="1">
    <font>
      <sz val="10"/>
      <color rgb="FF000000"/>
      <name val="Aptos Narrow"/>
      <family val="2"/>
      <scheme val="minor"/>
    </font>
    <font>
      <sz val="13"/>
      <color theme="1"/>
      <name val="Arial"/>
      <family val="2"/>
    </font>
    <font>
      <b/>
      <sz val="48"/>
      <color theme="1"/>
      <name val="Arial"/>
      <family val="2"/>
    </font>
    <font>
      <sz val="10"/>
      <name val="Arial"/>
      <family val="2"/>
    </font>
    <font>
      <b/>
      <sz val="72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24"/>
      <color theme="1"/>
      <name val="Arial"/>
      <family val="2"/>
    </font>
    <font>
      <b/>
      <sz val="16"/>
      <color theme="1"/>
      <name val="Arial"/>
      <family val="2"/>
    </font>
    <font>
      <sz val="18"/>
      <color theme="1"/>
      <name val="Arial"/>
      <family val="2"/>
    </font>
    <font>
      <b/>
      <sz val="16"/>
      <color rgb="FF000000"/>
      <name val="Arial"/>
      <family val="2"/>
    </font>
    <font>
      <sz val="14"/>
      <color theme="1"/>
      <name val="Arial"/>
      <family val="2"/>
    </font>
    <font>
      <sz val="20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20"/>
      <color theme="1"/>
      <name val="Arial"/>
      <family val="2"/>
    </font>
    <font>
      <b/>
      <sz val="20"/>
      <color rgb="FFFFFFFF"/>
      <name val="Arial"/>
      <family val="2"/>
    </font>
    <font>
      <sz val="20"/>
      <name val="Arial"/>
      <family val="2"/>
    </font>
    <font>
      <sz val="20"/>
      <color rgb="FF000000"/>
      <name val="Arial"/>
      <family val="2"/>
    </font>
    <font>
      <b/>
      <sz val="20"/>
      <color rgb="FFFFFF00"/>
      <name val="Arial"/>
      <family val="2"/>
    </font>
    <font>
      <sz val="11"/>
      <color theme="1"/>
      <name val="Arial"/>
      <family val="2"/>
    </font>
    <font>
      <sz val="10"/>
      <color rgb="FFDD0806"/>
      <name val="Arial"/>
      <family val="2"/>
    </font>
    <font>
      <b/>
      <sz val="10"/>
      <color theme="1"/>
      <name val="Arial"/>
      <family val="2"/>
    </font>
    <font>
      <b/>
      <sz val="18"/>
      <color theme="1"/>
      <name val="Arial"/>
      <family val="2"/>
    </font>
    <font>
      <sz val="20"/>
      <color rgb="FF000000"/>
      <name val="Arial"/>
      <family val="1"/>
    </font>
    <font>
      <b/>
      <sz val="2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B8B8B2"/>
        <bgColor rgb="FFB8B8B2"/>
      </patternFill>
    </fill>
    <fill>
      <patternFill patternType="solid">
        <fgColor rgb="FFFCF305"/>
        <bgColor rgb="FFFCF305"/>
      </patternFill>
    </fill>
    <fill>
      <patternFill patternType="solid">
        <fgColor rgb="FFF8F0F7"/>
        <bgColor rgb="FFF8F0F7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404040"/>
        <bgColor rgb="FF404040"/>
      </patternFill>
    </fill>
    <fill>
      <patternFill patternType="solid">
        <fgColor rgb="FFDBF3F7"/>
        <bgColor rgb="FFDBF3F7"/>
      </patternFill>
    </fill>
    <fill>
      <patternFill patternType="solid">
        <fgColor theme="1"/>
        <bgColor theme="1"/>
      </patternFill>
    </fill>
    <fill>
      <patternFill patternType="solid">
        <fgColor rgb="FF9189EB"/>
        <bgColor rgb="FF9189EB"/>
      </patternFill>
    </fill>
    <fill>
      <patternFill patternType="solid">
        <fgColor rgb="FFFFFFCC"/>
        <bgColor rgb="FFFFFFCC"/>
      </patternFill>
    </fill>
  </fills>
  <borders count="3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Alignment="1">
      <alignment horizontal="center"/>
    </xf>
    <xf numFmtId="1" fontId="4" fillId="3" borderId="3" xfId="0" applyNumberFormat="1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1" fontId="4" fillId="0" borderId="3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8" fillId="4" borderId="3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5" fontId="9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6" fontId="9" fillId="0" borderId="0" xfId="0" applyNumberFormat="1" applyFont="1"/>
    <xf numFmtId="0" fontId="9" fillId="0" borderId="0" xfId="0" applyFont="1"/>
    <xf numFmtId="164" fontId="9" fillId="0" borderId="0" xfId="0" applyNumberFormat="1" applyFont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166" fontId="9" fillId="0" borderId="0" xfId="0" applyNumberFormat="1" applyFont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9" fontId="9" fillId="5" borderId="3" xfId="0" applyNumberFormat="1" applyFont="1" applyFill="1" applyBorder="1" applyAlignment="1">
      <alignment horizontal="center" vertical="center" wrapText="1"/>
    </xf>
    <xf numFmtId="9" fontId="9" fillId="5" borderId="11" xfId="0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1" fillId="0" borderId="15" xfId="0" applyFont="1" applyBorder="1" applyAlignment="1">
      <alignment horizontal="center" vertical="center" wrapText="1"/>
    </xf>
    <xf numFmtId="9" fontId="12" fillId="0" borderId="15" xfId="0" applyNumberFormat="1" applyFont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 wrapText="1"/>
    </xf>
    <xf numFmtId="9" fontId="12" fillId="6" borderId="16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7" borderId="0" xfId="0" applyFont="1" applyFill="1"/>
    <xf numFmtId="0" fontId="13" fillId="7" borderId="0" xfId="0" applyFont="1" applyFill="1" applyAlignment="1">
      <alignment vertical="center"/>
    </xf>
    <xf numFmtId="0" fontId="14" fillId="7" borderId="0" xfId="0" applyFont="1" applyFill="1"/>
    <xf numFmtId="0" fontId="13" fillId="7" borderId="0" xfId="0" applyFont="1" applyFill="1"/>
    <xf numFmtId="0" fontId="1" fillId="0" borderId="0" xfId="0" applyFont="1" applyAlignment="1">
      <alignment horizontal="center" vertical="center"/>
    </xf>
    <xf numFmtId="0" fontId="16" fillId="7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17" fillId="8" borderId="3" xfId="0" applyFont="1" applyFill="1" applyBorder="1" applyAlignment="1">
      <alignment horizontal="center" wrapText="1"/>
    </xf>
    <xf numFmtId="0" fontId="16" fillId="4" borderId="16" xfId="0" applyFont="1" applyFill="1" applyBorder="1" applyAlignment="1">
      <alignment horizontal="center" vertical="center" wrapText="1"/>
    </xf>
    <xf numFmtId="0" fontId="16" fillId="4" borderId="21" xfId="0" applyFont="1" applyFill="1" applyBorder="1" applyAlignment="1">
      <alignment horizontal="center" vertical="center" wrapText="1"/>
    </xf>
    <xf numFmtId="0" fontId="16" fillId="4" borderId="22" xfId="0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19" fillId="0" borderId="0" xfId="0" applyFont="1"/>
    <xf numFmtId="0" fontId="12" fillId="0" borderId="3" xfId="0" applyFont="1" applyBorder="1" applyAlignment="1">
      <alignment horizontal="center" vertical="top" wrapText="1"/>
    </xf>
    <xf numFmtId="164" fontId="16" fillId="0" borderId="15" xfId="0" applyNumberFormat="1" applyFont="1" applyBorder="1" applyAlignment="1">
      <alignment horizontal="center"/>
    </xf>
    <xf numFmtId="0" fontId="12" fillId="0" borderId="17" xfId="0" applyFont="1" applyBorder="1" applyAlignment="1">
      <alignment horizontal="center" vertical="center"/>
    </xf>
    <xf numFmtId="166" fontId="12" fillId="0" borderId="17" xfId="0" applyNumberFormat="1" applyFont="1" applyBorder="1" applyAlignment="1">
      <alignment horizontal="center" vertical="center"/>
    </xf>
    <xf numFmtId="166" fontId="16" fillId="0" borderId="23" xfId="0" applyNumberFormat="1" applyFont="1" applyBorder="1" applyAlignment="1">
      <alignment horizontal="center" vertical="center"/>
    </xf>
    <xf numFmtId="166" fontId="16" fillId="0" borderId="0" xfId="0" applyNumberFormat="1" applyFont="1" applyAlignment="1">
      <alignment horizontal="center" vertical="center"/>
    </xf>
    <xf numFmtId="0" fontId="12" fillId="0" borderId="0" xfId="0" applyFont="1"/>
    <xf numFmtId="0" fontId="12" fillId="7" borderId="0" xfId="0" applyFont="1" applyFill="1" applyAlignment="1">
      <alignment horizontal="left"/>
    </xf>
    <xf numFmtId="0" fontId="12" fillId="7" borderId="0" xfId="0" applyFont="1" applyFill="1"/>
    <xf numFmtId="0" fontId="16" fillId="7" borderId="6" xfId="0" applyFont="1" applyFill="1" applyBorder="1" applyAlignment="1">
      <alignment horizontal="center"/>
    </xf>
    <xf numFmtId="0" fontId="12" fillId="7" borderId="7" xfId="0" applyFont="1" applyFill="1" applyBorder="1"/>
    <xf numFmtId="164" fontId="16" fillId="7" borderId="7" xfId="0" applyNumberFormat="1" applyFont="1" applyFill="1" applyBorder="1"/>
    <xf numFmtId="164" fontId="16" fillId="7" borderId="0" xfId="0" applyNumberFormat="1" applyFont="1" applyFill="1"/>
    <xf numFmtId="164" fontId="16" fillId="7" borderId="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16" fillId="4" borderId="2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64" fontId="12" fillId="12" borderId="3" xfId="0" applyNumberFormat="1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9" fontId="12" fillId="12" borderId="3" xfId="0" applyNumberFormat="1" applyFont="1" applyFill="1" applyBorder="1" applyAlignment="1">
      <alignment horizontal="center" vertical="center" wrapText="1"/>
    </xf>
    <xf numFmtId="167" fontId="12" fillId="12" borderId="14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166" fontId="12" fillId="12" borderId="3" xfId="0" applyNumberFormat="1" applyFont="1" applyFill="1" applyBorder="1" applyAlignment="1">
      <alignment horizontal="center" vertical="center" wrapText="1"/>
    </xf>
    <xf numFmtId="0" fontId="21" fillId="0" borderId="0" xfId="0" applyFont="1"/>
    <xf numFmtId="168" fontId="16" fillId="6" borderId="28" xfId="0" applyNumberFormat="1" applyFont="1" applyFill="1" applyBorder="1" applyAlignment="1">
      <alignment horizontal="center" vertical="center" wrapText="1"/>
    </xf>
    <xf numFmtId="9" fontId="16" fillId="6" borderId="14" xfId="0" applyNumberFormat="1" applyFont="1" applyFill="1" applyBorder="1" applyAlignment="1">
      <alignment horizontal="center" vertical="center" wrapText="1"/>
    </xf>
    <xf numFmtId="167" fontId="16" fillId="6" borderId="14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5" fillId="0" borderId="0" xfId="0" applyNumberFormat="1" applyFont="1"/>
    <xf numFmtId="164" fontId="23" fillId="0" borderId="0" xfId="0" applyNumberFormat="1" applyFont="1" applyAlignment="1">
      <alignment horizontal="center" vertical="center"/>
    </xf>
    <xf numFmtId="2" fontId="5" fillId="0" borderId="0" xfId="0" applyNumberFormat="1" applyFont="1"/>
    <xf numFmtId="0" fontId="24" fillId="0" borderId="0" xfId="0" applyFont="1" applyAlignment="1">
      <alignment horizontal="center"/>
    </xf>
    <xf numFmtId="0" fontId="3" fillId="0" borderId="0" xfId="0" applyFont="1"/>
    <xf numFmtId="166" fontId="16" fillId="0" borderId="16" xfId="0" applyNumberFormat="1" applyFont="1" applyBorder="1" applyAlignment="1">
      <alignment horizontal="center" vertical="center"/>
    </xf>
    <xf numFmtId="0" fontId="25" fillId="12" borderId="3" xfId="0" applyFont="1" applyFill="1" applyBorder="1" applyAlignment="1">
      <alignment horizontal="center" vertical="center" wrapText="1"/>
    </xf>
    <xf numFmtId="0" fontId="12" fillId="12" borderId="14" xfId="0" applyFont="1" applyFill="1" applyBorder="1" applyAlignment="1">
      <alignment horizontal="center" vertical="center" wrapText="1"/>
    </xf>
    <xf numFmtId="0" fontId="26" fillId="12" borderId="3" xfId="0" applyFont="1" applyFill="1" applyBorder="1" applyAlignment="1">
      <alignment horizontal="center" vertical="center" wrapText="1"/>
    </xf>
    <xf numFmtId="0" fontId="11" fillId="7" borderId="6" xfId="0" applyFont="1" applyFill="1" applyBorder="1" applyAlignment="1">
      <alignment horizontal="center"/>
    </xf>
    <xf numFmtId="0" fontId="3" fillId="0" borderId="7" xfId="0" applyFont="1" applyBorder="1"/>
    <xf numFmtId="164" fontId="2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/>
    <xf numFmtId="164" fontId="2" fillId="3" borderId="4" xfId="0" applyNumberFormat="1" applyFont="1" applyFill="1" applyBorder="1" applyAlignment="1">
      <alignment horizontal="center" vertical="center"/>
    </xf>
    <xf numFmtId="0" fontId="3" fillId="0" borderId="5" xfId="0" applyFont="1" applyBorder="1"/>
    <xf numFmtId="164" fontId="7" fillId="2" borderId="6" xfId="0" applyNumberFormat="1" applyFont="1" applyFill="1" applyBorder="1" applyAlignment="1">
      <alignment horizontal="center" vertical="center"/>
    </xf>
    <xf numFmtId="164" fontId="9" fillId="5" borderId="10" xfId="0" applyNumberFormat="1" applyFont="1" applyFill="1" applyBorder="1" applyAlignment="1">
      <alignment horizontal="center" vertical="center" wrapText="1"/>
    </xf>
    <xf numFmtId="0" fontId="3" fillId="0" borderId="13" xfId="0" applyFont="1" applyBorder="1"/>
    <xf numFmtId="0" fontId="3" fillId="0" borderId="14" xfId="0" applyFont="1" applyBorder="1"/>
    <xf numFmtId="0" fontId="9" fillId="5" borderId="10" xfId="0" applyFont="1" applyFill="1" applyBorder="1" applyAlignment="1">
      <alignment horizontal="center" vertical="center" wrapText="1"/>
    </xf>
    <xf numFmtId="164" fontId="7" fillId="2" borderId="17" xfId="0" applyNumberFormat="1" applyFont="1" applyFill="1" applyBorder="1" applyAlignment="1">
      <alignment horizontal="center" vertical="center"/>
    </xf>
    <xf numFmtId="0" fontId="3" fillId="0" borderId="18" xfId="0" applyFont="1" applyBorder="1"/>
    <xf numFmtId="0" fontId="11" fillId="7" borderId="12" xfId="0" applyFont="1" applyFill="1" applyBorder="1" applyAlignment="1">
      <alignment horizontal="center" vertical="center"/>
    </xf>
    <xf numFmtId="0" fontId="3" fillId="0" borderId="0" xfId="0" applyFont="1"/>
    <xf numFmtId="0" fontId="15" fillId="7" borderId="12" xfId="0" applyFont="1" applyFill="1" applyBorder="1" applyAlignment="1">
      <alignment horizontal="center"/>
    </xf>
    <xf numFmtId="0" fontId="11" fillId="7" borderId="12" xfId="0" applyFont="1" applyFill="1" applyBorder="1" applyAlignment="1">
      <alignment horizontal="center"/>
    </xf>
    <xf numFmtId="0" fontId="17" fillId="8" borderId="19" xfId="0" applyFont="1" applyFill="1" applyBorder="1" applyAlignment="1">
      <alignment horizontal="center" wrapText="1"/>
    </xf>
    <xf numFmtId="0" fontId="18" fillId="0" borderId="20" xfId="0" applyFont="1" applyBorder="1"/>
    <xf numFmtId="0" fontId="12" fillId="0" borderId="19" xfId="0" applyFont="1" applyBorder="1" applyAlignment="1">
      <alignment horizontal="center" vertical="top" wrapText="1"/>
    </xf>
    <xf numFmtId="0" fontId="16" fillId="4" borderId="21" xfId="0" applyFont="1" applyFill="1" applyBorder="1" applyAlignment="1">
      <alignment horizontal="center" vertical="center" wrapText="1"/>
    </xf>
    <xf numFmtId="0" fontId="18" fillId="0" borderId="24" xfId="0" applyFont="1" applyBorder="1"/>
    <xf numFmtId="0" fontId="16" fillId="4" borderId="17" xfId="0" applyFont="1" applyFill="1" applyBorder="1" applyAlignment="1">
      <alignment horizontal="center" vertical="center" wrapText="1"/>
    </xf>
    <xf numFmtId="0" fontId="18" fillId="0" borderId="23" xfId="0" applyFont="1" applyBorder="1"/>
    <xf numFmtId="0" fontId="24" fillId="0" borderId="29" xfId="0" applyFont="1" applyBorder="1" applyAlignment="1">
      <alignment horizontal="center"/>
    </xf>
    <xf numFmtId="0" fontId="24" fillId="0" borderId="30" xfId="0" applyFont="1" applyBorder="1" applyAlignment="1">
      <alignment horizontal="center"/>
    </xf>
    <xf numFmtId="0" fontId="24" fillId="0" borderId="31" xfId="0" applyFont="1" applyBorder="1" applyAlignment="1">
      <alignment horizontal="center"/>
    </xf>
    <xf numFmtId="0" fontId="16" fillId="11" borderId="22" xfId="0" applyFont="1" applyFill="1" applyBorder="1" applyAlignment="1">
      <alignment horizontal="center" vertical="center" wrapText="1"/>
    </xf>
    <xf numFmtId="0" fontId="18" fillId="0" borderId="26" xfId="0" applyFont="1" applyBorder="1"/>
    <xf numFmtId="0" fontId="16" fillId="6" borderId="6" xfId="0" applyFont="1" applyFill="1" applyBorder="1" applyAlignment="1">
      <alignment horizontal="center" vertical="center" wrapText="1"/>
    </xf>
    <xf numFmtId="0" fontId="18" fillId="0" borderId="7" xfId="0" applyFont="1" applyBorder="1"/>
    <xf numFmtId="0" fontId="18" fillId="0" borderId="27" xfId="0" applyFont="1" applyBorder="1"/>
    <xf numFmtId="0" fontId="16" fillId="9" borderId="21" xfId="0" applyFont="1" applyFill="1" applyBorder="1" applyAlignment="1">
      <alignment horizontal="center" vertical="center" wrapText="1"/>
    </xf>
    <xf numFmtId="0" fontId="20" fillId="10" borderId="8" xfId="0" applyFont="1" applyFill="1" applyBorder="1" applyAlignment="1">
      <alignment horizontal="center" vertical="center" wrapText="1"/>
    </xf>
    <xf numFmtId="0" fontId="18" fillId="0" borderId="14" xfId="0" applyFont="1" applyBorder="1"/>
  </cellXfs>
  <cellStyles count="1">
    <cellStyle name="Normal" xfId="0" builtinId="0"/>
  </cellStyles>
  <dxfs count="9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411"/>
      </font>
      <fill>
        <patternFill patternType="solid">
          <fgColor rgb="FFCCFFCC"/>
          <bgColor rgb="FFCCFFC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411"/>
      </font>
      <fill>
        <patternFill patternType="solid">
          <fgColor rgb="FFCCFFCC"/>
          <bgColor rgb="FFCCFFC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857250</xdr:colOff>
      <xdr:row>33</xdr:row>
      <xdr:rowOff>66675</xdr:rowOff>
    </xdr:from>
    <xdr:ext cx="1971675" cy="1495425"/>
    <xdr:grpSp>
      <xdr:nvGrpSpPr>
        <xdr:cNvPr id="2" name="Shape 2">
          <a:extLst>
            <a:ext uri="{FF2B5EF4-FFF2-40B4-BE49-F238E27FC236}">
              <a16:creationId xmlns:a16="http://schemas.microsoft.com/office/drawing/2014/main" id="{43CBEC68-7187-4EBB-8F62-DB342898D949}"/>
            </a:ext>
          </a:extLst>
        </xdr:cNvPr>
        <xdr:cNvGrpSpPr/>
      </xdr:nvGrpSpPr>
      <xdr:grpSpPr>
        <a:xfrm>
          <a:off x="7067550" y="30356175"/>
          <a:ext cx="1971675" cy="1495425"/>
          <a:chOff x="4360163" y="3032288"/>
          <a:chExt cx="1971675" cy="1495425"/>
        </a:xfrm>
      </xdr:grpSpPr>
      <xdr:grpSp>
        <xdr:nvGrpSpPr>
          <xdr:cNvPr id="3" name="Shape 5">
            <a:extLst>
              <a:ext uri="{FF2B5EF4-FFF2-40B4-BE49-F238E27FC236}">
                <a16:creationId xmlns:a16="http://schemas.microsoft.com/office/drawing/2014/main" id="{4082BD66-0745-03F6-3E7A-BC536D820E07}"/>
              </a:ext>
            </a:extLst>
          </xdr:cNvPr>
          <xdr:cNvGrpSpPr/>
        </xdr:nvGrpSpPr>
        <xdr:grpSpPr>
          <a:xfrm>
            <a:off x="4360163" y="3032288"/>
            <a:ext cx="1971675" cy="1495425"/>
            <a:chOff x="4360163" y="3032288"/>
            <a:chExt cx="1971675" cy="1495425"/>
          </a:xfrm>
        </xdr:grpSpPr>
        <xdr:sp macro="" textlink="">
          <xdr:nvSpPr>
            <xdr:cNvPr id="4" name="Shape 6">
              <a:extLst>
                <a:ext uri="{FF2B5EF4-FFF2-40B4-BE49-F238E27FC236}">
                  <a16:creationId xmlns:a16="http://schemas.microsoft.com/office/drawing/2014/main" id="{3041007D-75C3-FD1C-713F-D97FBE944AD5}"/>
                </a:ext>
              </a:extLst>
            </xdr:cNvPr>
            <xdr:cNvSpPr/>
          </xdr:nvSpPr>
          <xdr:spPr>
            <a:xfrm>
              <a:off x="4360163" y="3032288"/>
              <a:ext cx="1971675" cy="14954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7">
              <a:extLst>
                <a:ext uri="{FF2B5EF4-FFF2-40B4-BE49-F238E27FC236}">
                  <a16:creationId xmlns:a16="http://schemas.microsoft.com/office/drawing/2014/main" id="{8E3E9800-0346-4DC1-3121-45F2DC3417FB}"/>
                </a:ext>
              </a:extLst>
            </xdr:cNvPr>
            <xdr:cNvGrpSpPr/>
          </xdr:nvGrpSpPr>
          <xdr:grpSpPr>
            <a:xfrm>
              <a:off x="4360163" y="3032288"/>
              <a:ext cx="1971675" cy="1495425"/>
              <a:chOff x="4358864" y="3028824"/>
              <a:chExt cx="1974273" cy="1502352"/>
            </a:xfrm>
          </xdr:grpSpPr>
          <xdr:sp macro="" textlink="">
            <xdr:nvSpPr>
              <xdr:cNvPr id="6" name="Shape 8">
                <a:extLst>
                  <a:ext uri="{FF2B5EF4-FFF2-40B4-BE49-F238E27FC236}">
                    <a16:creationId xmlns:a16="http://schemas.microsoft.com/office/drawing/2014/main" id="{BE5189ED-C54D-4DB7-9FEF-AB82AED7E01E}"/>
                  </a:ext>
                </a:extLst>
              </xdr:cNvPr>
              <xdr:cNvSpPr/>
            </xdr:nvSpPr>
            <xdr:spPr>
              <a:xfrm>
                <a:off x="4358864" y="3028824"/>
                <a:ext cx="1974250" cy="15023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endParaRPr sz="1400"/>
              </a:p>
            </xdr:txBody>
          </xdr:sp>
          <xdr:grpSp>
            <xdr:nvGrpSpPr>
              <xdr:cNvPr id="7" name="Shape 9">
                <a:extLst>
                  <a:ext uri="{FF2B5EF4-FFF2-40B4-BE49-F238E27FC236}">
                    <a16:creationId xmlns:a16="http://schemas.microsoft.com/office/drawing/2014/main" id="{B8022B49-2C67-F6F3-A2A4-E5C8D3C6D115}"/>
                  </a:ext>
                </a:extLst>
              </xdr:cNvPr>
              <xdr:cNvGrpSpPr/>
            </xdr:nvGrpSpPr>
            <xdr:grpSpPr>
              <a:xfrm>
                <a:off x="4358864" y="3028824"/>
                <a:ext cx="1974273" cy="1502352"/>
                <a:chOff x="4803075" y="3270413"/>
                <a:chExt cx="1085850" cy="1019175"/>
              </a:xfrm>
            </xdr:grpSpPr>
            <xdr:sp macro="" textlink="">
              <xdr:nvSpPr>
                <xdr:cNvPr id="8" name="Shape 10">
                  <a:extLst>
                    <a:ext uri="{FF2B5EF4-FFF2-40B4-BE49-F238E27FC236}">
                      <a16:creationId xmlns:a16="http://schemas.microsoft.com/office/drawing/2014/main" id="{42C21CF7-5337-5983-4C7B-C69322967914}"/>
                    </a:ext>
                  </a:extLst>
                </xdr:cNvPr>
                <xdr:cNvSpPr/>
              </xdr:nvSpPr>
              <xdr:spPr>
                <a:xfrm>
                  <a:off x="4803075" y="3270413"/>
                  <a:ext cx="1085850" cy="1019175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spcFirstLastPara="1" wrap="square" lIns="91425" tIns="91425" rIns="91425" bIns="91425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endParaRPr sz="1400"/>
                </a:p>
              </xdr:txBody>
            </xdr:sp>
            <xdr:cxnSp macro="">
              <xdr:nvCxnSpPr>
                <xdr:cNvPr id="9" name="Shape 11">
                  <a:extLst>
                    <a:ext uri="{FF2B5EF4-FFF2-40B4-BE49-F238E27FC236}">
                      <a16:creationId xmlns:a16="http://schemas.microsoft.com/office/drawing/2014/main" id="{7DEFF160-F63F-6285-55AD-1C3DA466B807}"/>
                    </a:ext>
                  </a:extLst>
                </xdr:cNvPr>
                <xdr:cNvCxnSpPr/>
              </xdr:nvCxnSpPr>
              <xdr:spPr>
                <a:xfrm>
                  <a:off x="4803075" y="3270413"/>
                  <a:ext cx="1085850" cy="1019175"/>
                </a:xfrm>
                <a:prstGeom prst="straightConnector1">
                  <a:avLst/>
                </a:prstGeom>
                <a:solidFill>
                  <a:srgbClr val="FFFFFF"/>
                </a:solidFill>
                <a:ln w="57150" cap="flat" cmpd="sng">
                  <a:solidFill>
                    <a:srgbClr val="FF0000"/>
                  </a:solidFill>
                  <a:prstDash val="solid"/>
                  <a:miter lim="800000"/>
                  <a:headEnd type="none" w="sm" len="sm"/>
                  <a:tailEnd type="stealth" w="med" len="med"/>
                </a:ln>
              </xdr:spPr>
            </xdr:cxnSp>
          </xdr:grpSp>
        </xdr:grpSp>
      </xdr:grpSp>
    </xdr:grp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3BF07-A142-46D2-A32B-7C1E63E1CE9D}">
  <sheetPr>
    <tabColor rgb="FF00B050"/>
  </sheetPr>
  <dimension ref="A1:W569"/>
  <sheetViews>
    <sheetView tabSelected="1" showOutlineSymbols="0" showWhiteSpace="0" topLeftCell="A26" zoomScale="40" zoomScaleNormal="40" workbookViewId="0">
      <selection activeCell="B39" sqref="B39:G39"/>
    </sheetView>
  </sheetViews>
  <sheetFormatPr baseColWidth="10" defaultColWidth="12.5546875" defaultRowHeight="18.75" customHeight="1" outlineLevelRow="1" x14ac:dyDescent="0.3"/>
  <cols>
    <col min="1" max="1" width="9.109375" customWidth="1"/>
    <col min="2" max="2" width="38.88671875" customWidth="1"/>
    <col min="3" max="3" width="42.5546875" customWidth="1"/>
    <col min="4" max="4" width="48" customWidth="1"/>
    <col min="5" max="5" width="84.109375" customWidth="1"/>
    <col min="6" max="6" width="66.6640625" customWidth="1"/>
    <col min="7" max="7" width="51.77734375" customWidth="1"/>
    <col min="8" max="8" width="38.109375" customWidth="1"/>
    <col min="9" max="9" width="47.44140625" customWidth="1"/>
    <col min="10" max="10" width="38.5546875" customWidth="1"/>
    <col min="11" max="12" width="72.109375" customWidth="1"/>
    <col min="13" max="13" width="73.5546875" customWidth="1"/>
    <col min="14" max="20" width="10" customWidth="1"/>
    <col min="21" max="21" width="24.5546875" customWidth="1"/>
    <col min="22" max="23" width="10" customWidth="1"/>
  </cols>
  <sheetData>
    <row r="1" spans="1:23" ht="113.4" customHeight="1" x14ac:dyDescent="0.3">
      <c r="A1" s="1"/>
      <c r="B1" s="83" t="s">
        <v>0</v>
      </c>
      <c r="C1" s="84"/>
      <c r="D1" s="84"/>
      <c r="E1" s="84"/>
      <c r="F1" s="84"/>
      <c r="G1" s="84"/>
      <c r="H1" s="84"/>
      <c r="I1" s="84"/>
      <c r="J1" s="2">
        <v>1</v>
      </c>
      <c r="K1" s="3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14.45" customHeight="1" thickBot="1" x14ac:dyDescent="0.35">
      <c r="A2" s="1"/>
      <c r="B2" s="85" t="s">
        <v>44</v>
      </c>
      <c r="C2" s="86"/>
      <c r="D2" s="86"/>
      <c r="E2" s="86"/>
      <c r="F2" s="86"/>
      <c r="G2" s="86"/>
      <c r="H2" s="86"/>
      <c r="I2" s="86"/>
      <c r="J2" s="5"/>
      <c r="K2" s="3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13.4" customHeight="1" x14ac:dyDescent="0.3">
      <c r="A3" s="1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72.150000000000006" customHeight="1" thickBot="1" x14ac:dyDescent="0.35">
      <c r="A4" s="1"/>
      <c r="B4" s="87" t="s">
        <v>1</v>
      </c>
      <c r="C4" s="82"/>
      <c r="D4" s="82"/>
      <c r="E4" s="82"/>
      <c r="F4" s="82"/>
      <c r="G4" s="82"/>
      <c r="H4" s="82"/>
      <c r="I4" s="82"/>
      <c r="J4" s="82"/>
      <c r="K4" s="3"/>
      <c r="L4" s="3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33.75" customHeight="1" outlineLevel="1" x14ac:dyDescent="0.3">
      <c r="A5" s="1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82.5" customHeight="1" outlineLevel="1" x14ac:dyDescent="0.3">
      <c r="A6" s="1"/>
      <c r="B6" s="7" t="s">
        <v>2</v>
      </c>
      <c r="C6" s="7" t="s">
        <v>3</v>
      </c>
      <c r="D6" s="7" t="s">
        <v>4</v>
      </c>
      <c r="E6" s="7" t="s">
        <v>5</v>
      </c>
      <c r="F6" s="7" t="s">
        <v>6</v>
      </c>
      <c r="G6" s="7" t="s">
        <v>7</v>
      </c>
      <c r="H6" s="7" t="s">
        <v>8</v>
      </c>
      <c r="I6" s="7"/>
      <c r="J6" s="8"/>
      <c r="K6" s="9"/>
      <c r="L6" s="9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5.8" customHeight="1" outlineLevel="1" x14ac:dyDescent="0.4">
      <c r="A7" s="1"/>
      <c r="B7" s="10" t="s">
        <v>9</v>
      </c>
      <c r="C7" s="10" t="s">
        <v>45</v>
      </c>
      <c r="D7" s="10">
        <v>46002</v>
      </c>
      <c r="E7" s="11">
        <v>2025</v>
      </c>
      <c r="F7" s="12" t="s">
        <v>46</v>
      </c>
      <c r="G7" s="13">
        <v>7200000000</v>
      </c>
      <c r="H7" s="11" t="s">
        <v>38</v>
      </c>
      <c r="I7" s="11"/>
      <c r="J7" s="14"/>
      <c r="K7" s="14"/>
      <c r="L7" s="14"/>
      <c r="M7" s="15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3" ht="43.2" customHeight="1" outlineLevel="1" x14ac:dyDescent="0.3">
      <c r="A8" s="1"/>
      <c r="B8" s="4"/>
      <c r="C8" s="4"/>
      <c r="D8" s="4"/>
      <c r="E8" s="4"/>
      <c r="F8" s="17"/>
      <c r="G8" s="17"/>
      <c r="H8" s="17"/>
      <c r="I8" s="14"/>
      <c r="J8" s="14"/>
      <c r="K8" s="14"/>
      <c r="L8" s="1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43.2" customHeight="1" outlineLevel="1" x14ac:dyDescent="0.3">
      <c r="A9" s="1"/>
      <c r="B9" s="4"/>
      <c r="C9" s="4"/>
      <c r="D9" s="4"/>
      <c r="E9" s="4"/>
      <c r="F9" s="17"/>
      <c r="G9" s="17"/>
      <c r="H9" s="17"/>
      <c r="I9" s="14"/>
      <c r="J9" s="14"/>
      <c r="K9" s="14"/>
      <c r="L9" s="1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20" customHeight="1" outlineLevel="1" thickBot="1" x14ac:dyDescent="0.35">
      <c r="A10" s="1"/>
      <c r="B10" s="18" t="s">
        <v>10</v>
      </c>
      <c r="C10" s="18" t="s">
        <v>11</v>
      </c>
      <c r="D10" s="18" t="s">
        <v>12</v>
      </c>
      <c r="E10" s="18" t="s">
        <v>13</v>
      </c>
      <c r="G10" s="19"/>
      <c r="H10" s="1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14.45" customHeight="1" outlineLevel="1" x14ac:dyDescent="0.4">
      <c r="A11" s="20">
        <v>1</v>
      </c>
      <c r="B11" s="88" t="s">
        <v>61</v>
      </c>
      <c r="C11" s="91" t="s">
        <v>43</v>
      </c>
      <c r="D11" s="21" t="s">
        <v>14</v>
      </c>
      <c r="E11" s="22" t="s">
        <v>14</v>
      </c>
      <c r="G11" s="19"/>
      <c r="H11" s="14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</row>
    <row r="12" spans="1:23" ht="120" customHeight="1" outlineLevel="1" x14ac:dyDescent="0.4">
      <c r="A12" s="23">
        <v>2</v>
      </c>
      <c r="B12" s="89"/>
      <c r="C12" s="89"/>
      <c r="D12" s="21" t="s">
        <v>14</v>
      </c>
      <c r="E12" s="22" t="s">
        <v>14</v>
      </c>
      <c r="G12" s="14"/>
      <c r="H12" s="16"/>
      <c r="I12" s="14"/>
      <c r="J12" s="14"/>
      <c r="K12" s="14"/>
      <c r="L12" s="14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</row>
    <row r="13" spans="1:23" ht="120" customHeight="1" outlineLevel="1" x14ac:dyDescent="0.4">
      <c r="A13" s="23"/>
      <c r="B13" s="89"/>
      <c r="C13" s="89"/>
      <c r="D13" s="21" t="s">
        <v>14</v>
      </c>
      <c r="E13" s="22" t="s">
        <v>14</v>
      </c>
      <c r="G13" s="14"/>
      <c r="H13" s="16"/>
      <c r="I13" s="14"/>
      <c r="J13" s="14"/>
      <c r="K13" s="14"/>
      <c r="L13" s="14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</row>
    <row r="14" spans="1:23" ht="120" customHeight="1" outlineLevel="1" x14ac:dyDescent="0.4">
      <c r="A14" s="23"/>
      <c r="B14" s="89"/>
      <c r="C14" s="89"/>
      <c r="D14" s="21" t="s">
        <v>14</v>
      </c>
      <c r="E14" s="22" t="s">
        <v>14</v>
      </c>
      <c r="G14" s="14"/>
      <c r="H14" s="16"/>
      <c r="I14" s="14"/>
      <c r="J14" s="14"/>
      <c r="K14" s="14"/>
      <c r="L14" s="14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</row>
    <row r="15" spans="1:23" ht="120" customHeight="1" outlineLevel="1" x14ac:dyDescent="0.4">
      <c r="A15" s="23"/>
      <c r="B15" s="89"/>
      <c r="C15" s="89"/>
      <c r="D15" s="21" t="s">
        <v>14</v>
      </c>
      <c r="E15" s="22" t="s">
        <v>14</v>
      </c>
      <c r="G15" s="14"/>
      <c r="H15" s="16"/>
      <c r="I15" s="14"/>
      <c r="J15" s="14"/>
      <c r="K15" s="14"/>
      <c r="L15" s="14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3" ht="120" customHeight="1" outlineLevel="1" x14ac:dyDescent="0.4">
      <c r="A16" s="23">
        <v>3</v>
      </c>
      <c r="B16" s="90"/>
      <c r="C16" s="90"/>
      <c r="D16" s="21" t="s">
        <v>14</v>
      </c>
      <c r="E16" s="22" t="s">
        <v>14</v>
      </c>
      <c r="G16" s="14"/>
      <c r="H16" s="16"/>
      <c r="I16" s="14"/>
      <c r="J16" s="14"/>
      <c r="K16" s="14"/>
      <c r="L16" s="14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1:23" ht="43.2" customHeight="1" outlineLevel="1" thickBot="1" x14ac:dyDescent="0.35">
      <c r="A17" s="1"/>
      <c r="B17" s="4"/>
      <c r="C17" s="4"/>
      <c r="D17" s="24"/>
      <c r="E17" s="25"/>
      <c r="G17" s="19"/>
      <c r="H17" s="1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43.2" customHeight="1" outlineLevel="1" thickBot="1" x14ac:dyDescent="0.35">
      <c r="A18" s="1"/>
      <c r="B18" s="4"/>
      <c r="C18" s="4"/>
      <c r="D18" s="26" t="s">
        <v>15</v>
      </c>
      <c r="E18" s="27">
        <f>SUM(E11:E17)</f>
        <v>0</v>
      </c>
      <c r="F18" s="17"/>
      <c r="G18" s="17"/>
      <c r="H18" s="14"/>
      <c r="I18" s="14"/>
      <c r="J18" s="14"/>
      <c r="K18" s="14"/>
      <c r="L18" s="1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43.2" customHeight="1" outlineLevel="1" x14ac:dyDescent="0.3">
      <c r="A19" s="1"/>
      <c r="B19" s="4"/>
      <c r="C19" s="4"/>
      <c r="D19" s="4"/>
      <c r="E19" s="4"/>
      <c r="F19" s="17"/>
      <c r="G19" s="17"/>
      <c r="H19" s="17"/>
      <c r="I19" s="14"/>
      <c r="J19" s="14"/>
      <c r="K19" s="14"/>
      <c r="L19" s="1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t="45.9" customHeight="1" outlineLevel="1" x14ac:dyDescent="0.3">
      <c r="A20" s="1"/>
      <c r="B20" s="28"/>
      <c r="C20" s="14"/>
      <c r="D20" s="14"/>
      <c r="E20" s="28"/>
      <c r="F20" s="28"/>
      <c r="G20" s="14"/>
      <c r="H20" s="14"/>
      <c r="I20" s="28"/>
      <c r="J20" s="28"/>
      <c r="K20" s="28"/>
      <c r="L20" s="28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45.9" customHeight="1" outlineLevel="1" x14ac:dyDescent="0.3">
      <c r="A21" s="1"/>
      <c r="B21" s="28"/>
      <c r="C21" s="14"/>
      <c r="D21" s="14"/>
      <c r="E21" s="28"/>
      <c r="F21" s="28"/>
      <c r="G21" s="14"/>
      <c r="H21" s="14"/>
      <c r="I21" s="28"/>
      <c r="J21" s="28"/>
      <c r="K21" s="28"/>
      <c r="L21" s="28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20.7" customHeight="1" outlineLevel="1" x14ac:dyDescent="0.3">
      <c r="A22" s="1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33.75" customHeight="1" thickBot="1" x14ac:dyDescent="0.35">
      <c r="A23" s="1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79.650000000000006" customHeight="1" thickBot="1" x14ac:dyDescent="0.35">
      <c r="A24" s="1"/>
      <c r="B24" s="92" t="s">
        <v>16</v>
      </c>
      <c r="C24" s="93"/>
      <c r="D24" s="93"/>
      <c r="E24" s="93"/>
      <c r="F24" s="93"/>
      <c r="G24" s="93"/>
      <c r="H24" s="93"/>
      <c r="I24" s="93"/>
      <c r="J24" s="93"/>
      <c r="K24" s="93"/>
      <c r="L24" s="76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23.4" customHeight="1" outlineLevel="1" x14ac:dyDescent="0.3">
      <c r="A25" s="1"/>
      <c r="B25" s="29"/>
      <c r="C25" s="30"/>
      <c r="D25" s="30"/>
      <c r="E25" s="31"/>
      <c r="F25" s="94" t="s">
        <v>17</v>
      </c>
      <c r="G25" s="95"/>
      <c r="H25" s="95"/>
      <c r="I25" s="95"/>
      <c r="J25" s="95"/>
      <c r="K25" s="95"/>
      <c r="L25" s="76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23.4" customHeight="1" outlineLevel="1" x14ac:dyDescent="0.3">
      <c r="A26" s="1"/>
      <c r="B26" s="29"/>
      <c r="C26" s="32"/>
      <c r="D26" s="32"/>
      <c r="E26" s="31"/>
      <c r="F26" s="96" t="s">
        <v>45</v>
      </c>
      <c r="G26" s="95"/>
      <c r="H26" s="95"/>
      <c r="I26" s="95"/>
      <c r="J26" s="95"/>
      <c r="K26" s="95"/>
      <c r="L26" s="76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t="23.4" customHeight="1" outlineLevel="1" x14ac:dyDescent="0.3">
      <c r="A27" s="1"/>
      <c r="B27" s="29"/>
      <c r="C27" s="32"/>
      <c r="D27" s="32"/>
      <c r="E27" s="31"/>
      <c r="F27" s="97" t="s">
        <v>18</v>
      </c>
      <c r="G27" s="95"/>
      <c r="H27" s="95"/>
      <c r="I27" s="95"/>
      <c r="J27" s="95"/>
      <c r="K27" s="95"/>
      <c r="L27" s="76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23.4" customHeight="1" outlineLevel="1" x14ac:dyDescent="0.3">
      <c r="A28" s="1"/>
      <c r="B28" s="29"/>
      <c r="C28" s="32"/>
      <c r="D28" s="32"/>
      <c r="E28" s="31"/>
      <c r="F28" s="97"/>
      <c r="G28" s="95"/>
      <c r="H28" s="95"/>
      <c r="I28" s="95"/>
      <c r="J28" s="95"/>
      <c r="K28" s="95"/>
      <c r="L28" s="76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23.4" customHeight="1" outlineLevel="1" x14ac:dyDescent="0.3">
      <c r="A29" s="1"/>
      <c r="E29" s="31"/>
      <c r="F29" s="97"/>
      <c r="G29" s="95"/>
      <c r="H29" s="95"/>
      <c r="I29" s="95"/>
      <c r="J29" s="95"/>
      <c r="K29" s="95"/>
      <c r="L29" s="76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46.95" customHeight="1" outlineLevel="1" thickBot="1" x14ac:dyDescent="0.35">
      <c r="A30" s="1"/>
      <c r="E30" s="3"/>
      <c r="F30" s="81" t="s">
        <v>19</v>
      </c>
      <c r="G30" s="82"/>
      <c r="H30" s="82"/>
      <c r="I30" s="82"/>
      <c r="J30" s="82"/>
      <c r="K30" s="82"/>
      <c r="L30" s="76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45.9" customHeight="1" outlineLevel="1" thickBot="1" x14ac:dyDescent="0.35">
      <c r="A31" s="33"/>
      <c r="E31" s="34"/>
      <c r="F31" s="34"/>
      <c r="G31" s="34"/>
      <c r="H31" s="34"/>
      <c r="I31" s="34"/>
      <c r="J31" s="34"/>
      <c r="K31" s="34"/>
      <c r="L31" s="34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</row>
    <row r="32" spans="1:23" ht="78.75" customHeight="1" outlineLevel="1" thickBot="1" x14ac:dyDescent="0.45">
      <c r="A32" s="1"/>
      <c r="B32" s="36" t="s">
        <v>20</v>
      </c>
      <c r="C32" s="98" t="s">
        <v>21</v>
      </c>
      <c r="D32" s="99"/>
      <c r="E32" s="37" t="s">
        <v>4</v>
      </c>
      <c r="F32" s="38" t="s">
        <v>5</v>
      </c>
      <c r="G32" s="38" t="s">
        <v>7</v>
      </c>
      <c r="H32" s="39" t="s">
        <v>22</v>
      </c>
      <c r="I32" s="38" t="s">
        <v>23</v>
      </c>
      <c r="J32" s="40"/>
      <c r="K32" s="40"/>
      <c r="L32" s="40"/>
      <c r="M32" s="41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25.2" outlineLevel="1" thickBot="1" x14ac:dyDescent="0.45">
      <c r="A33" s="1"/>
      <c r="B33" s="42">
        <v>301216</v>
      </c>
      <c r="C33" s="100" t="s">
        <v>62</v>
      </c>
      <c r="D33" s="99"/>
      <c r="E33" s="43">
        <f>D7</f>
        <v>46002</v>
      </c>
      <c r="F33" s="44">
        <v>2025</v>
      </c>
      <c r="G33" s="45">
        <f>+MAX(G7)</f>
        <v>7200000000</v>
      </c>
      <c r="H33" s="77">
        <f>G33/I33</f>
        <v>5057.9557428872495</v>
      </c>
      <c r="I33" s="46">
        <v>1423500</v>
      </c>
      <c r="J33" s="47"/>
      <c r="K33" s="47"/>
      <c r="L33" s="47"/>
      <c r="M33" s="48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20.7" customHeight="1" outlineLevel="1" x14ac:dyDescent="0.4">
      <c r="A34" s="1"/>
      <c r="B34" s="42"/>
      <c r="C34" s="100"/>
      <c r="D34" s="99"/>
      <c r="E34" s="49"/>
      <c r="F34" s="50"/>
      <c r="G34" s="50"/>
      <c r="H34" s="50"/>
      <c r="I34" s="48"/>
      <c r="J34" s="48"/>
      <c r="K34" s="48"/>
      <c r="L34" s="48"/>
      <c r="M34" s="48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t="64.650000000000006" customHeight="1" outlineLevel="1" thickBot="1" x14ac:dyDescent="0.45">
      <c r="A35" s="1"/>
      <c r="B35" s="51"/>
      <c r="C35" s="52"/>
      <c r="D35" s="52"/>
      <c r="E35" s="52"/>
      <c r="F35" s="52"/>
      <c r="G35" s="52"/>
      <c r="H35" s="52"/>
      <c r="I35" s="53"/>
      <c r="J35" s="54"/>
      <c r="K35" s="55" t="s">
        <v>24</v>
      </c>
      <c r="L35" s="55"/>
      <c r="M35" s="48"/>
      <c r="N35" s="3"/>
      <c r="O35" s="3"/>
      <c r="P35" s="3"/>
      <c r="Q35" s="3"/>
      <c r="R35" s="3"/>
      <c r="S35" s="3"/>
      <c r="T35" s="3"/>
      <c r="U35" s="3"/>
      <c r="V35" s="3"/>
    </row>
    <row r="36" spans="1:23" ht="21.6" customHeight="1" outlineLevel="1" thickBot="1" x14ac:dyDescent="0.45">
      <c r="A36" s="56"/>
      <c r="B36" s="101" t="s">
        <v>25</v>
      </c>
      <c r="C36" s="103" t="s">
        <v>26</v>
      </c>
      <c r="D36" s="104"/>
      <c r="E36" s="101" t="s">
        <v>27</v>
      </c>
      <c r="F36" s="101" t="s">
        <v>28</v>
      </c>
      <c r="G36" s="101" t="s">
        <v>29</v>
      </c>
      <c r="H36" s="101" t="s">
        <v>30</v>
      </c>
      <c r="I36" s="101" t="s">
        <v>31</v>
      </c>
      <c r="J36" s="113" t="s">
        <v>32</v>
      </c>
      <c r="K36" s="114" t="s">
        <v>48</v>
      </c>
      <c r="L36" s="108" t="s">
        <v>33</v>
      </c>
      <c r="N36" s="57"/>
      <c r="O36" s="57"/>
      <c r="P36" s="57"/>
      <c r="Q36" s="57"/>
      <c r="R36" s="57"/>
      <c r="S36" s="57"/>
      <c r="T36" s="57"/>
      <c r="U36" s="57"/>
      <c r="V36" s="57"/>
      <c r="W36" s="57"/>
    </row>
    <row r="37" spans="1:23" ht="409.6" customHeight="1" outlineLevel="1" x14ac:dyDescent="0.3">
      <c r="A37" s="56"/>
      <c r="B37" s="102"/>
      <c r="C37" s="58" t="s">
        <v>34</v>
      </c>
      <c r="D37" s="58" t="s">
        <v>35</v>
      </c>
      <c r="E37" s="102"/>
      <c r="F37" s="102"/>
      <c r="G37" s="102"/>
      <c r="H37" s="102"/>
      <c r="I37" s="102"/>
      <c r="J37" s="102"/>
      <c r="K37" s="115"/>
      <c r="L37" s="109"/>
      <c r="N37" s="57"/>
      <c r="O37" s="57"/>
      <c r="P37" s="57"/>
      <c r="Q37" s="57"/>
      <c r="R37" s="57"/>
      <c r="S37" s="57"/>
      <c r="T37" s="57"/>
      <c r="U37" s="57"/>
      <c r="V37" s="57"/>
      <c r="W37" s="57"/>
    </row>
    <row r="38" spans="1:23" ht="123" outlineLevel="1" x14ac:dyDescent="0.3">
      <c r="A38" s="59">
        <v>1</v>
      </c>
      <c r="B38" s="60" t="str">
        <f>+B11</f>
        <v>AGREGADOS DEL OCCIDENTE DE RISARALDA SAS (MEDIANA EMPRESA)</v>
      </c>
      <c r="C38" s="61" t="s">
        <v>47</v>
      </c>
      <c r="D38" s="61" t="s">
        <v>63</v>
      </c>
      <c r="E38" s="61" t="s">
        <v>64</v>
      </c>
      <c r="F38" s="60">
        <v>45238</v>
      </c>
      <c r="G38" s="60">
        <v>45290</v>
      </c>
      <c r="H38" s="65">
        <v>9590.49</v>
      </c>
      <c r="I38" s="62">
        <v>1</v>
      </c>
      <c r="J38" s="65">
        <f>+I38*H38</f>
        <v>9590.49</v>
      </c>
      <c r="K38" s="63" t="s">
        <v>36</v>
      </c>
      <c r="L38" s="62" t="s">
        <v>36</v>
      </c>
      <c r="N38" s="64"/>
      <c r="O38" s="64"/>
      <c r="P38" s="64"/>
      <c r="Q38" s="64"/>
      <c r="R38" s="64"/>
      <c r="S38" s="64"/>
      <c r="T38" s="64"/>
      <c r="U38" s="64"/>
      <c r="V38" s="64"/>
      <c r="W38" s="64"/>
    </row>
    <row r="39" spans="1:23" ht="30.9" customHeight="1" outlineLevel="1" thickBot="1" x14ac:dyDescent="0.45">
      <c r="A39" s="1"/>
      <c r="B39" s="110" t="s">
        <v>37</v>
      </c>
      <c r="C39" s="111"/>
      <c r="D39" s="111"/>
      <c r="E39" s="111"/>
      <c r="F39" s="111"/>
      <c r="G39" s="112"/>
      <c r="H39" s="67">
        <f>SUM(H38:H38)</f>
        <v>9590.49</v>
      </c>
      <c r="I39" s="68"/>
      <c r="J39" s="69">
        <f>SUM(J38:J38)</f>
        <v>9590.49</v>
      </c>
      <c r="K39" s="68" t="s">
        <v>36</v>
      </c>
      <c r="L39" s="68" t="s">
        <v>36</v>
      </c>
      <c r="N39" s="66"/>
      <c r="O39" s="66"/>
      <c r="P39" s="66"/>
      <c r="Q39" s="66"/>
      <c r="R39" s="66"/>
      <c r="S39" s="66"/>
      <c r="T39" s="66"/>
      <c r="U39" s="66"/>
      <c r="V39" s="66"/>
      <c r="W39" s="66"/>
    </row>
    <row r="40" spans="1:23" ht="50.7" customHeight="1" outlineLevel="1" x14ac:dyDescent="0.3">
      <c r="A40" s="1"/>
      <c r="B40" s="70"/>
      <c r="C40" s="71"/>
      <c r="D40" s="72"/>
      <c r="E40" s="72"/>
      <c r="F40" s="72"/>
      <c r="G40" s="73"/>
      <c r="H40" s="73"/>
      <c r="I40" s="74"/>
      <c r="J40" s="74"/>
      <c r="K40" s="74"/>
      <c r="L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30" customHeight="1" x14ac:dyDescent="0.4">
      <c r="A41" s="1"/>
      <c r="B41" s="4"/>
      <c r="C41" s="4"/>
      <c r="E41" s="105" t="s">
        <v>39</v>
      </c>
      <c r="F41" s="106"/>
      <c r="G41" s="107"/>
      <c r="I41" s="75"/>
      <c r="J41" s="75"/>
      <c r="K41" s="75"/>
      <c r="L41" s="75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24.6" x14ac:dyDescent="0.3">
      <c r="A42" s="4"/>
      <c r="B42" s="4"/>
      <c r="C42" s="4"/>
      <c r="E42" s="79" t="s">
        <v>40</v>
      </c>
      <c r="F42" s="79" t="s">
        <v>41</v>
      </c>
      <c r="G42" s="79" t="s">
        <v>42</v>
      </c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86" customHeight="1" x14ac:dyDescent="0.3">
      <c r="A43" s="4"/>
      <c r="B43" s="4"/>
      <c r="C43" s="4"/>
      <c r="E43" s="61" t="s">
        <v>49</v>
      </c>
      <c r="F43" s="78" t="s">
        <v>55</v>
      </c>
      <c r="G43" s="80" t="s">
        <v>36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91.8" customHeight="1" x14ac:dyDescent="0.3">
      <c r="A44" s="4"/>
      <c r="B44" s="4"/>
      <c r="C44" s="4"/>
      <c r="E44" s="61" t="s">
        <v>50</v>
      </c>
      <c r="F44" s="78" t="s">
        <v>56</v>
      </c>
      <c r="G44" s="80" t="s">
        <v>36</v>
      </c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57.80000000000001" customHeight="1" x14ac:dyDescent="0.3">
      <c r="A45" s="4"/>
      <c r="B45" s="4"/>
      <c r="C45" s="4"/>
      <c r="E45" s="61" t="s">
        <v>51</v>
      </c>
      <c r="F45" s="78" t="s">
        <v>57</v>
      </c>
      <c r="G45" s="80" t="s">
        <v>36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49.2" x14ac:dyDescent="0.3">
      <c r="A46" s="4"/>
      <c r="B46" s="4"/>
      <c r="C46" s="4"/>
      <c r="E46" s="61" t="s">
        <v>52</v>
      </c>
      <c r="F46" s="78" t="s">
        <v>58</v>
      </c>
      <c r="G46" s="80" t="s">
        <v>36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24.6" x14ac:dyDescent="0.3">
      <c r="A47" s="4"/>
      <c r="B47" s="4"/>
      <c r="C47" s="4"/>
      <c r="E47" s="61" t="s">
        <v>53</v>
      </c>
      <c r="F47" s="78" t="s">
        <v>59</v>
      </c>
      <c r="G47" s="80" t="s">
        <v>36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49.2" x14ac:dyDescent="0.3">
      <c r="A48" s="4"/>
      <c r="B48" s="4"/>
      <c r="C48" s="4"/>
      <c r="E48" s="61" t="s">
        <v>54</v>
      </c>
      <c r="F48" s="78" t="s">
        <v>60</v>
      </c>
      <c r="G48" s="80" t="s">
        <v>36</v>
      </c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409.6" customHeight="1" x14ac:dyDescent="0.3">
      <c r="A49" s="4"/>
      <c r="B49" s="4"/>
      <c r="C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9.649999999999999" customHeight="1" x14ac:dyDescent="0.3">
      <c r="A50" s="4"/>
      <c r="B50" s="4"/>
      <c r="C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9.649999999999999" customHeight="1" x14ac:dyDescent="0.3">
      <c r="A51" s="4"/>
      <c r="B51" s="4"/>
      <c r="C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9.649999999999999" customHeight="1" x14ac:dyDescent="0.3">
      <c r="A52" s="4"/>
      <c r="B52" s="4"/>
      <c r="C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9.649999999999999" customHeight="1" x14ac:dyDescent="0.3">
      <c r="A53" s="4"/>
      <c r="B53" s="4"/>
      <c r="C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9.649999999999999" customHeight="1" x14ac:dyDescent="0.3">
      <c r="A54" s="4"/>
      <c r="B54" s="4"/>
      <c r="C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9.649999999999999" customHeight="1" x14ac:dyDescent="0.3">
      <c r="A55" s="4"/>
      <c r="B55" s="4"/>
      <c r="C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9.649999999999999" customHeight="1" x14ac:dyDescent="0.3">
      <c r="A56" s="4"/>
      <c r="B56" s="4"/>
      <c r="C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9.649999999999999" customHeight="1" x14ac:dyDescent="0.3">
      <c r="A57" s="4"/>
      <c r="B57" s="4"/>
      <c r="C57" s="4"/>
      <c r="D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9.649999999999999" customHeight="1" x14ac:dyDescent="0.3">
      <c r="A58" s="4"/>
      <c r="B58" s="4"/>
      <c r="C58" s="4"/>
      <c r="D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9.649999999999999" customHeight="1" x14ac:dyDescent="0.3">
      <c r="A59" s="4"/>
      <c r="B59" s="4"/>
      <c r="C59" s="4"/>
      <c r="D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9.649999999999999" customHeight="1" x14ac:dyDescent="0.3">
      <c r="A60" s="4"/>
      <c r="B60" s="4"/>
      <c r="C60" s="4"/>
      <c r="D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9.649999999999999" customHeight="1" x14ac:dyDescent="0.3">
      <c r="A61" s="4"/>
      <c r="B61" s="4"/>
      <c r="C61" s="4"/>
      <c r="D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9.649999999999999" customHeight="1" x14ac:dyDescent="0.3">
      <c r="A62" s="4"/>
      <c r="B62" s="4"/>
      <c r="C62" s="4"/>
      <c r="D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9.649999999999999" customHeight="1" x14ac:dyDescent="0.3">
      <c r="A63" s="4"/>
      <c r="B63" s="4"/>
      <c r="C63" s="4"/>
      <c r="D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9.649999999999999" customHeight="1" x14ac:dyDescent="0.3">
      <c r="A64" s="4"/>
      <c r="B64" s="4"/>
      <c r="C64" s="4"/>
      <c r="D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9.649999999999999" customHeight="1" x14ac:dyDescent="0.3">
      <c r="A65" s="4"/>
      <c r="B65" s="4"/>
      <c r="C65" s="4"/>
      <c r="D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9.649999999999999" customHeight="1" x14ac:dyDescent="0.3">
      <c r="A66" s="4"/>
      <c r="B66" s="4"/>
      <c r="C66" s="4"/>
      <c r="D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9.649999999999999" customHeight="1" x14ac:dyDescent="0.3">
      <c r="A67" s="4"/>
      <c r="B67" s="4"/>
      <c r="C67" s="4"/>
      <c r="D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9.649999999999999" customHeight="1" x14ac:dyDescent="0.3">
      <c r="A68" s="4"/>
      <c r="B68" s="4"/>
      <c r="C68" s="4"/>
      <c r="D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9.649999999999999" customHeight="1" x14ac:dyDescent="0.3">
      <c r="A69" s="4"/>
      <c r="B69" s="4"/>
      <c r="C69" s="4"/>
      <c r="D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9.649999999999999" customHeight="1" x14ac:dyDescent="0.3">
      <c r="A70" s="4"/>
      <c r="B70" s="4"/>
      <c r="C70" s="4"/>
      <c r="D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9.649999999999999" customHeight="1" x14ac:dyDescent="0.3">
      <c r="A71" s="4"/>
      <c r="B71" s="4"/>
      <c r="C71" s="4"/>
      <c r="D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9.649999999999999" customHeight="1" x14ac:dyDescent="0.3">
      <c r="A72" s="4"/>
      <c r="B72" s="4"/>
      <c r="C72" s="4"/>
      <c r="D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9.649999999999999" customHeight="1" x14ac:dyDescent="0.3">
      <c r="A73" s="4"/>
      <c r="B73" s="4"/>
      <c r="C73" s="4"/>
      <c r="D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9.649999999999999" customHeight="1" x14ac:dyDescent="0.3">
      <c r="A74" s="4"/>
      <c r="B74" s="4"/>
      <c r="C74" s="4"/>
      <c r="D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9.649999999999999" customHeight="1" x14ac:dyDescent="0.3">
      <c r="A75" s="4"/>
      <c r="B75" s="4"/>
      <c r="C75" s="4"/>
      <c r="D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9.649999999999999" customHeight="1" x14ac:dyDescent="0.3">
      <c r="A76" s="4"/>
      <c r="B76" s="4"/>
      <c r="C76" s="4"/>
      <c r="D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9.649999999999999" customHeight="1" x14ac:dyDescent="0.3">
      <c r="A77" s="4"/>
      <c r="B77" s="4"/>
      <c r="C77" s="4"/>
      <c r="D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9.649999999999999" customHeight="1" x14ac:dyDescent="0.3">
      <c r="A78" s="4"/>
      <c r="B78" s="4"/>
      <c r="C78" s="4"/>
      <c r="D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9.649999999999999" customHeight="1" x14ac:dyDescent="0.3">
      <c r="A79" s="4"/>
      <c r="B79" s="4"/>
      <c r="C79" s="4"/>
      <c r="D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9.649999999999999" customHeight="1" x14ac:dyDescent="0.3">
      <c r="A80" s="4"/>
      <c r="B80" s="4"/>
      <c r="C80" s="4"/>
      <c r="D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9.649999999999999" customHeight="1" x14ac:dyDescent="0.3">
      <c r="A81" s="4"/>
      <c r="B81" s="4"/>
      <c r="C81" s="4"/>
      <c r="D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9.649999999999999" customHeight="1" x14ac:dyDescent="0.3">
      <c r="A82" s="4"/>
      <c r="B82" s="4"/>
      <c r="C82" s="4"/>
      <c r="D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19.649999999999999" customHeight="1" x14ac:dyDescent="0.3">
      <c r="A83" s="4"/>
      <c r="B83" s="4"/>
      <c r="C83" s="4"/>
      <c r="D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19.649999999999999" customHeight="1" x14ac:dyDescent="0.3">
      <c r="A84" s="4"/>
      <c r="B84" s="4"/>
      <c r="C84" s="4"/>
      <c r="D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19.649999999999999" customHeight="1" x14ac:dyDescent="0.3">
      <c r="A85" s="4"/>
      <c r="B85" s="4"/>
      <c r="C85" s="4"/>
      <c r="D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9.649999999999999" customHeight="1" x14ac:dyDescent="0.3">
      <c r="A86" s="4"/>
      <c r="B86" s="4"/>
      <c r="C86" s="4"/>
      <c r="D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9.649999999999999" customHeight="1" x14ac:dyDescent="0.3">
      <c r="A87" s="4"/>
      <c r="B87" s="4"/>
      <c r="C87" s="4"/>
      <c r="D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9.649999999999999" customHeight="1" x14ac:dyDescent="0.3">
      <c r="A88" s="4"/>
      <c r="B88" s="4"/>
      <c r="C88" s="4"/>
      <c r="D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9.649999999999999" customHeight="1" x14ac:dyDescent="0.3">
      <c r="A89" s="4"/>
      <c r="B89" s="4"/>
      <c r="C89" s="4"/>
      <c r="D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9.649999999999999" customHeight="1" x14ac:dyDescent="0.3">
      <c r="A90" s="4"/>
      <c r="B90" s="4"/>
      <c r="C90" s="4"/>
      <c r="D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9.649999999999999" customHeight="1" x14ac:dyDescent="0.3">
      <c r="A91" s="4"/>
      <c r="B91" s="4"/>
      <c r="C91" s="4"/>
      <c r="D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9.649999999999999" customHeight="1" x14ac:dyDescent="0.3">
      <c r="A92" s="4"/>
      <c r="B92" s="4"/>
      <c r="C92" s="4"/>
      <c r="D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9.649999999999999" customHeight="1" x14ac:dyDescent="0.3">
      <c r="A93" s="4"/>
      <c r="B93" s="4"/>
      <c r="C93" s="4"/>
      <c r="D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9.649999999999999" customHeight="1" x14ac:dyDescent="0.3">
      <c r="A94" s="4"/>
      <c r="B94" s="4"/>
      <c r="C94" s="4"/>
      <c r="D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9.649999999999999" customHeight="1" x14ac:dyDescent="0.3">
      <c r="A95" s="4"/>
      <c r="B95" s="4"/>
      <c r="C95" s="4"/>
      <c r="D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9.649999999999999" customHeight="1" x14ac:dyDescent="0.3">
      <c r="A96" s="4"/>
      <c r="B96" s="4"/>
      <c r="C96" s="4"/>
      <c r="D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9.649999999999999" customHeight="1" x14ac:dyDescent="0.3">
      <c r="A97" s="4"/>
      <c r="B97" s="4"/>
      <c r="C97" s="4"/>
      <c r="D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9.649999999999999" customHeight="1" x14ac:dyDescent="0.3">
      <c r="A98" s="4"/>
      <c r="B98" s="4"/>
      <c r="C98" s="4"/>
      <c r="D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ht="19.649999999999999" customHeight="1" x14ac:dyDescent="0.3">
      <c r="A99" s="4"/>
      <c r="B99" s="4"/>
      <c r="C99" s="4"/>
      <c r="D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ht="19.649999999999999" customHeight="1" x14ac:dyDescent="0.3">
      <c r="A100" s="4"/>
      <c r="B100" s="4"/>
      <c r="C100" s="4"/>
      <c r="D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ht="19.649999999999999" customHeight="1" x14ac:dyDescent="0.3">
      <c r="A101" s="4"/>
      <c r="B101" s="4"/>
      <c r="C101" s="4"/>
      <c r="D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ht="19.649999999999999" customHeight="1" x14ac:dyDescent="0.3">
      <c r="A102" s="4"/>
      <c r="B102" s="4"/>
      <c r="C102" s="4"/>
      <c r="D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ht="19.649999999999999" customHeight="1" x14ac:dyDescent="0.3">
      <c r="A103" s="4"/>
      <c r="B103" s="4"/>
      <c r="C103" s="4"/>
      <c r="D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ht="19.649999999999999" customHeight="1" x14ac:dyDescent="0.3">
      <c r="A104" s="4"/>
      <c r="B104" s="4"/>
      <c r="C104" s="4"/>
      <c r="D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ht="19.649999999999999" customHeight="1" x14ac:dyDescent="0.3">
      <c r="A105" s="4"/>
      <c r="B105" s="4"/>
      <c r="C105" s="4"/>
      <c r="D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ht="19.649999999999999" customHeight="1" x14ac:dyDescent="0.3">
      <c r="A106" s="4"/>
      <c r="B106" s="4"/>
      <c r="C106" s="4"/>
      <c r="D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ht="19.649999999999999" customHeight="1" x14ac:dyDescent="0.3">
      <c r="A107" s="4"/>
      <c r="B107" s="4"/>
      <c r="C107" s="4"/>
      <c r="D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ht="19.649999999999999" customHeight="1" x14ac:dyDescent="0.3">
      <c r="A108" s="4"/>
      <c r="B108" s="4"/>
      <c r="C108" s="4"/>
      <c r="D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ht="19.649999999999999" customHeight="1" x14ac:dyDescent="0.3">
      <c r="A109" s="4"/>
      <c r="B109" s="4"/>
      <c r="C109" s="4"/>
      <c r="D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ht="19.649999999999999" customHeight="1" x14ac:dyDescent="0.3">
      <c r="A110" s="4"/>
      <c r="B110" s="4"/>
      <c r="C110" s="4"/>
      <c r="D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ht="19.649999999999999" customHeight="1" x14ac:dyDescent="0.3">
      <c r="A111" s="4"/>
      <c r="B111" s="4"/>
      <c r="C111" s="4"/>
      <c r="D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9.649999999999999" customHeight="1" x14ac:dyDescent="0.3">
      <c r="A112" s="4"/>
      <c r="B112" s="4"/>
      <c r="C112" s="4"/>
      <c r="D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ht="19.649999999999999" customHeight="1" x14ac:dyDescent="0.3">
      <c r="A113" s="4"/>
      <c r="B113" s="4"/>
      <c r="C113" s="4"/>
      <c r="D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ht="19.649999999999999" customHeight="1" x14ac:dyDescent="0.3">
      <c r="A114" s="4"/>
      <c r="B114" s="4"/>
      <c r="C114" s="4"/>
      <c r="D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9.649999999999999" customHeight="1" x14ac:dyDescent="0.3">
      <c r="A115" s="4"/>
      <c r="B115" s="4"/>
      <c r="C115" s="4"/>
      <c r="D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ht="19.649999999999999" customHeight="1" x14ac:dyDescent="0.3">
      <c r="A116" s="4"/>
      <c r="B116" s="4"/>
      <c r="C116" s="4"/>
      <c r="D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ht="19.649999999999999" customHeight="1" x14ac:dyDescent="0.3">
      <c r="A117" s="4"/>
      <c r="B117" s="4"/>
      <c r="C117" s="4"/>
      <c r="D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ht="19.649999999999999" customHeight="1" x14ac:dyDescent="0.3">
      <c r="A118" s="4"/>
      <c r="B118" s="4"/>
      <c r="C118" s="4"/>
      <c r="D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ht="19.649999999999999" customHeight="1" x14ac:dyDescent="0.3">
      <c r="A119" s="4"/>
      <c r="B119" s="4"/>
      <c r="C119" s="4"/>
      <c r="D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ht="19.649999999999999" customHeight="1" x14ac:dyDescent="0.3">
      <c r="A120" s="4"/>
      <c r="B120" s="4"/>
      <c r="C120" s="4"/>
      <c r="D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9.649999999999999" customHeight="1" x14ac:dyDescent="0.3">
      <c r="A121" s="4"/>
      <c r="B121" s="4"/>
      <c r="C121" s="4"/>
      <c r="D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ht="19.649999999999999" customHeight="1" x14ac:dyDescent="0.3">
      <c r="A122" s="4"/>
      <c r="B122" s="4"/>
      <c r="C122" s="4"/>
      <c r="D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ht="19.649999999999999" customHeight="1" x14ac:dyDescent="0.3">
      <c r="A123" s="4"/>
      <c r="B123" s="4"/>
      <c r="C123" s="4"/>
      <c r="D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ht="19.649999999999999" customHeight="1" x14ac:dyDescent="0.3">
      <c r="A124" s="4"/>
      <c r="B124" s="4"/>
      <c r="C124" s="4"/>
      <c r="D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ht="19.649999999999999" customHeight="1" x14ac:dyDescent="0.3">
      <c r="A125" s="4"/>
      <c r="B125" s="4"/>
      <c r="C125" s="4"/>
      <c r="D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ht="19.649999999999999" customHeight="1" x14ac:dyDescent="0.3">
      <c r="A126" s="4"/>
      <c r="B126" s="4"/>
      <c r="C126" s="4"/>
      <c r="D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ht="19.649999999999999" customHeight="1" x14ac:dyDescent="0.3">
      <c r="A127" s="4"/>
      <c r="B127" s="4"/>
      <c r="C127" s="4"/>
      <c r="D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ht="19.649999999999999" customHeight="1" x14ac:dyDescent="0.3">
      <c r="A128" s="4"/>
      <c r="B128" s="4"/>
      <c r="C128" s="4"/>
      <c r="D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ht="19.649999999999999" customHeight="1" x14ac:dyDescent="0.3">
      <c r="A129" s="4"/>
      <c r="B129" s="4"/>
      <c r="C129" s="4"/>
      <c r="D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ht="19.649999999999999" customHeight="1" x14ac:dyDescent="0.3">
      <c r="A130" s="4"/>
      <c r="B130" s="4"/>
      <c r="C130" s="4"/>
      <c r="D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ht="19.649999999999999" customHeight="1" x14ac:dyDescent="0.3">
      <c r="A131" s="4"/>
      <c r="B131" s="4"/>
      <c r="C131" s="4"/>
      <c r="D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ht="19.649999999999999" customHeight="1" x14ac:dyDescent="0.3">
      <c r="A132" s="4"/>
      <c r="B132" s="4"/>
      <c r="C132" s="4"/>
      <c r="D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ht="19.649999999999999" customHeight="1" x14ac:dyDescent="0.3">
      <c r="A133" s="4"/>
      <c r="B133" s="4"/>
      <c r="C133" s="4"/>
      <c r="D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ht="19.649999999999999" customHeight="1" x14ac:dyDescent="0.3">
      <c r="A134" s="4"/>
      <c r="B134" s="4"/>
      <c r="C134" s="4"/>
      <c r="D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ht="19.649999999999999" customHeight="1" x14ac:dyDescent="0.3">
      <c r="A135" s="4"/>
      <c r="B135" s="4"/>
      <c r="C135" s="4"/>
      <c r="D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ht="19.649999999999999" customHeight="1" x14ac:dyDescent="0.3">
      <c r="A136" s="4"/>
      <c r="B136" s="4"/>
      <c r="C136" s="4"/>
      <c r="D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ht="19.649999999999999" customHeight="1" x14ac:dyDescent="0.3">
      <c r="A137" s="4"/>
      <c r="B137" s="4"/>
      <c r="C137" s="4"/>
      <c r="D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ht="19.649999999999999" customHeight="1" x14ac:dyDescent="0.3">
      <c r="A138" s="4"/>
      <c r="B138" s="4"/>
      <c r="C138" s="4"/>
      <c r="D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ht="19.649999999999999" customHeight="1" x14ac:dyDescent="0.3">
      <c r="A139" s="4"/>
      <c r="B139" s="4"/>
      <c r="C139" s="4"/>
      <c r="D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ht="19.649999999999999" customHeight="1" x14ac:dyDescent="0.3">
      <c r="A140" s="4"/>
      <c r="B140" s="4"/>
      <c r="C140" s="4"/>
      <c r="D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ht="19.649999999999999" customHeight="1" x14ac:dyDescent="0.3">
      <c r="A141" s="4"/>
      <c r="B141" s="4"/>
      <c r="C141" s="4"/>
      <c r="D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ht="19.649999999999999" customHeight="1" x14ac:dyDescent="0.3">
      <c r="A142" s="4"/>
      <c r="B142" s="4"/>
      <c r="C142" s="4"/>
      <c r="D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ht="19.649999999999999" customHeight="1" x14ac:dyDescent="0.3">
      <c r="A143" s="4"/>
      <c r="B143" s="4"/>
      <c r="C143" s="4"/>
      <c r="D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ht="19.649999999999999" customHeight="1" x14ac:dyDescent="0.3">
      <c r="A144" s="4"/>
      <c r="B144" s="4"/>
      <c r="C144" s="4"/>
      <c r="D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ht="19.649999999999999" customHeight="1" x14ac:dyDescent="0.3">
      <c r="A145" s="4"/>
      <c r="B145" s="4"/>
      <c r="C145" s="4"/>
      <c r="D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ht="19.649999999999999" customHeight="1" x14ac:dyDescent="0.3">
      <c r="A146" s="4"/>
      <c r="B146" s="4"/>
      <c r="C146" s="4"/>
      <c r="D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ht="19.649999999999999" customHeight="1" x14ac:dyDescent="0.3">
      <c r="A147" s="4"/>
      <c r="B147" s="4"/>
      <c r="C147" s="4"/>
      <c r="D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ht="19.649999999999999" customHeight="1" x14ac:dyDescent="0.3">
      <c r="A148" s="4"/>
      <c r="B148" s="4"/>
      <c r="C148" s="4"/>
      <c r="D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19.649999999999999" customHeight="1" x14ac:dyDescent="0.3">
      <c r="A149" s="4"/>
      <c r="B149" s="4"/>
      <c r="C149" s="4"/>
      <c r="D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ht="19.649999999999999" customHeight="1" x14ac:dyDescent="0.3">
      <c r="A150" s="4"/>
      <c r="B150" s="4"/>
      <c r="C150" s="4"/>
      <c r="D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ht="19.649999999999999" customHeight="1" x14ac:dyDescent="0.3">
      <c r="A151" s="4"/>
      <c r="B151" s="4"/>
      <c r="C151" s="4"/>
      <c r="D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ht="19.649999999999999" customHeight="1" x14ac:dyDescent="0.3">
      <c r="A152" s="4"/>
      <c r="B152" s="4"/>
      <c r="C152" s="4"/>
      <c r="D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ht="19.649999999999999" customHeight="1" x14ac:dyDescent="0.3">
      <c r="A153" s="4"/>
      <c r="B153" s="4"/>
      <c r="C153" s="4"/>
      <c r="D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ht="19.649999999999999" customHeight="1" x14ac:dyDescent="0.3">
      <c r="A154" s="4"/>
      <c r="B154" s="4"/>
      <c r="C154" s="4"/>
      <c r="D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ht="19.649999999999999" customHeight="1" x14ac:dyDescent="0.3">
      <c r="A155" s="4"/>
      <c r="B155" s="4"/>
      <c r="C155" s="4"/>
      <c r="D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ht="19.649999999999999" customHeight="1" x14ac:dyDescent="0.3">
      <c r="A156" s="4"/>
      <c r="B156" s="4"/>
      <c r="C156" s="4"/>
      <c r="D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ht="19.649999999999999" customHeight="1" x14ac:dyDescent="0.3">
      <c r="A157" s="4"/>
      <c r="B157" s="4"/>
      <c r="C157" s="4"/>
      <c r="D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ht="19.649999999999999" customHeight="1" x14ac:dyDescent="0.3">
      <c r="A158" s="4"/>
      <c r="B158" s="4"/>
      <c r="C158" s="4"/>
      <c r="D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ht="19.649999999999999" customHeight="1" x14ac:dyDescent="0.3">
      <c r="A159" s="4"/>
      <c r="B159" s="4"/>
      <c r="C159" s="4"/>
      <c r="D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ht="19.649999999999999" customHeight="1" x14ac:dyDescent="0.3">
      <c r="A160" s="4"/>
      <c r="B160" s="4"/>
      <c r="C160" s="4"/>
      <c r="D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ht="19.649999999999999" customHeight="1" x14ac:dyDescent="0.3">
      <c r="A161" s="4"/>
      <c r="B161" s="4"/>
      <c r="C161" s="4"/>
      <c r="D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ht="19.649999999999999" customHeight="1" x14ac:dyDescent="0.3">
      <c r="A162" s="4"/>
      <c r="B162" s="4"/>
      <c r="C162" s="4"/>
      <c r="D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ht="19.649999999999999" customHeight="1" x14ac:dyDescent="0.3">
      <c r="A163" s="4"/>
      <c r="B163" s="4"/>
      <c r="C163" s="4"/>
      <c r="D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ht="19.649999999999999" customHeight="1" x14ac:dyDescent="0.3">
      <c r="A164" s="4"/>
      <c r="B164" s="4"/>
      <c r="C164" s="4"/>
      <c r="D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ht="19.649999999999999" customHeight="1" x14ac:dyDescent="0.3">
      <c r="A165" s="4"/>
      <c r="B165" s="4"/>
      <c r="C165" s="4"/>
      <c r="D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ht="19.649999999999999" customHeight="1" x14ac:dyDescent="0.3">
      <c r="A166" s="4"/>
      <c r="B166" s="4"/>
      <c r="C166" s="4"/>
      <c r="D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ht="19.649999999999999" customHeight="1" x14ac:dyDescent="0.3">
      <c r="A167" s="4"/>
      <c r="B167" s="4"/>
      <c r="C167" s="4"/>
      <c r="D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ht="19.649999999999999" customHeight="1" x14ac:dyDescent="0.3">
      <c r="A168" s="4"/>
      <c r="B168" s="4"/>
      <c r="C168" s="4"/>
      <c r="D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ht="19.649999999999999" customHeight="1" x14ac:dyDescent="0.3">
      <c r="A169" s="4"/>
      <c r="B169" s="4"/>
      <c r="C169" s="4"/>
      <c r="D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ht="19.649999999999999" customHeight="1" x14ac:dyDescent="0.3">
      <c r="A170" s="4"/>
      <c r="B170" s="4"/>
      <c r="C170" s="4"/>
      <c r="D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ht="19.649999999999999" customHeight="1" x14ac:dyDescent="0.3">
      <c r="A171" s="4"/>
      <c r="B171" s="4"/>
      <c r="C171" s="4"/>
      <c r="D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ht="19.649999999999999" customHeight="1" x14ac:dyDescent="0.3">
      <c r="A172" s="4"/>
      <c r="B172" s="4"/>
      <c r="C172" s="4"/>
      <c r="D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ht="19.649999999999999" customHeight="1" x14ac:dyDescent="0.3">
      <c r="A173" s="4"/>
      <c r="B173" s="4"/>
      <c r="C173" s="4"/>
      <c r="D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ht="19.649999999999999" customHeight="1" x14ac:dyDescent="0.3">
      <c r="A174" s="4"/>
      <c r="B174" s="4"/>
      <c r="C174" s="4"/>
      <c r="D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ht="19.649999999999999" customHeight="1" x14ac:dyDescent="0.3">
      <c r="A175" s="4"/>
      <c r="B175" s="4"/>
      <c r="C175" s="4"/>
      <c r="D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ht="19.649999999999999" customHeight="1" x14ac:dyDescent="0.3">
      <c r="A176" s="4"/>
      <c r="B176" s="4"/>
      <c r="C176" s="4"/>
      <c r="D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ht="19.649999999999999" customHeight="1" x14ac:dyDescent="0.3">
      <c r="A177" s="4"/>
      <c r="B177" s="4"/>
      <c r="C177" s="4"/>
      <c r="D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ht="19.649999999999999" customHeight="1" x14ac:dyDescent="0.3">
      <c r="A178" s="4"/>
      <c r="B178" s="4"/>
      <c r="C178" s="4"/>
      <c r="D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ht="19.649999999999999" customHeight="1" x14ac:dyDescent="0.3">
      <c r="A179" s="4"/>
      <c r="B179" s="4"/>
      <c r="C179" s="4"/>
      <c r="D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ht="19.649999999999999" customHeight="1" x14ac:dyDescent="0.3">
      <c r="A180" s="4"/>
      <c r="B180" s="4"/>
      <c r="C180" s="4"/>
      <c r="D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ht="19.649999999999999" customHeight="1" x14ac:dyDescent="0.3">
      <c r="A181" s="4"/>
      <c r="B181" s="4"/>
      <c r="C181" s="4"/>
      <c r="D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ht="19.649999999999999" customHeight="1" x14ac:dyDescent="0.3">
      <c r="A182" s="4"/>
      <c r="B182" s="4"/>
      <c r="C182" s="4"/>
      <c r="D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ht="19.649999999999999" customHeight="1" x14ac:dyDescent="0.3">
      <c r="A183" s="4"/>
      <c r="B183" s="4"/>
      <c r="C183" s="4"/>
      <c r="D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ht="19.649999999999999" customHeight="1" x14ac:dyDescent="0.3">
      <c r="A184" s="4"/>
      <c r="B184" s="4"/>
      <c r="C184" s="4"/>
      <c r="D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ht="19.649999999999999" customHeight="1" x14ac:dyDescent="0.3">
      <c r="A185" s="4"/>
      <c r="B185" s="4"/>
      <c r="C185" s="4"/>
      <c r="D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ht="19.649999999999999" customHeight="1" x14ac:dyDescent="0.3">
      <c r="A186" s="4"/>
      <c r="B186" s="4"/>
      <c r="C186" s="4"/>
      <c r="D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ht="19.649999999999999" customHeight="1" x14ac:dyDescent="0.3">
      <c r="A187" s="4"/>
      <c r="B187" s="4"/>
      <c r="C187" s="4"/>
      <c r="D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ht="19.649999999999999" customHeight="1" x14ac:dyDescent="0.3">
      <c r="A188" s="4"/>
      <c r="B188" s="4"/>
      <c r="C188" s="4"/>
      <c r="D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ht="19.649999999999999" customHeight="1" x14ac:dyDescent="0.3">
      <c r="A189" s="4"/>
      <c r="B189" s="4"/>
      <c r="C189" s="4"/>
      <c r="D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ht="19.649999999999999" customHeight="1" x14ac:dyDescent="0.3">
      <c r="A190" s="4"/>
      <c r="B190" s="4"/>
      <c r="C190" s="4"/>
      <c r="D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ht="19.649999999999999" customHeight="1" x14ac:dyDescent="0.3">
      <c r="A191" s="4"/>
      <c r="B191" s="4"/>
      <c r="C191" s="4"/>
      <c r="D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ht="19.649999999999999" customHeight="1" x14ac:dyDescent="0.3">
      <c r="A192" s="4"/>
      <c r="B192" s="4"/>
      <c r="C192" s="4"/>
      <c r="D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ht="19.649999999999999" customHeight="1" x14ac:dyDescent="0.3">
      <c r="A193" s="4"/>
      <c r="B193" s="4"/>
      <c r="C193" s="4"/>
      <c r="D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ht="19.649999999999999" customHeight="1" x14ac:dyDescent="0.3">
      <c r="A194" s="4"/>
      <c r="B194" s="4"/>
      <c r="C194" s="4"/>
      <c r="D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ht="19.649999999999999" customHeight="1" x14ac:dyDescent="0.3">
      <c r="A195" s="4"/>
      <c r="B195" s="4"/>
      <c r="C195" s="4"/>
      <c r="D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ht="19.649999999999999" customHeight="1" x14ac:dyDescent="0.3">
      <c r="A196" s="4"/>
      <c r="B196" s="4"/>
      <c r="C196" s="4"/>
      <c r="D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ht="19.649999999999999" customHeight="1" x14ac:dyDescent="0.3">
      <c r="A197" s="4"/>
      <c r="B197" s="4"/>
      <c r="C197" s="4"/>
      <c r="D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ht="19.649999999999999" customHeight="1" x14ac:dyDescent="0.3">
      <c r="A198" s="4"/>
      <c r="B198" s="4"/>
      <c r="C198" s="4"/>
      <c r="D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ht="19.649999999999999" customHeight="1" x14ac:dyDescent="0.3">
      <c r="A199" s="4"/>
      <c r="B199" s="4"/>
      <c r="C199" s="4"/>
      <c r="D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ht="19.649999999999999" customHeight="1" x14ac:dyDescent="0.3">
      <c r="A200" s="4"/>
      <c r="B200" s="4"/>
      <c r="C200" s="4"/>
      <c r="D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ht="19.649999999999999" customHeight="1" x14ac:dyDescent="0.3">
      <c r="A201" s="4"/>
      <c r="B201" s="4"/>
      <c r="C201" s="4"/>
      <c r="D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ht="19.649999999999999" customHeight="1" x14ac:dyDescent="0.3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ht="19.649999999999999" customHeight="1" x14ac:dyDescent="0.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ht="19.649999999999999" customHeight="1" x14ac:dyDescent="0.3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ht="19.649999999999999" customHeight="1" x14ac:dyDescent="0.3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ht="19.649999999999999" customHeight="1" x14ac:dyDescent="0.3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ht="19.649999999999999" customHeight="1" x14ac:dyDescent="0.3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9.649999999999999" customHeight="1" x14ac:dyDescent="0.3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ht="19.649999999999999" customHeight="1" x14ac:dyDescent="0.3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9.649999999999999" customHeight="1" x14ac:dyDescent="0.3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ht="19.649999999999999" customHeight="1" x14ac:dyDescent="0.3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ht="19.649999999999999" customHeight="1" x14ac:dyDescent="0.3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ht="19.649999999999999" customHeight="1" x14ac:dyDescent="0.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ht="19.649999999999999" customHeight="1" x14ac:dyDescent="0.3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ht="19.649999999999999" customHeight="1" x14ac:dyDescent="0.3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ht="19.649999999999999" customHeight="1" x14ac:dyDescent="0.3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ht="19.649999999999999" customHeight="1" x14ac:dyDescent="0.3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ht="19.649999999999999" customHeight="1" x14ac:dyDescent="0.3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ht="19.649999999999999" customHeight="1" x14ac:dyDescent="0.3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ht="19.649999999999999" customHeight="1" x14ac:dyDescent="0.3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ht="19.649999999999999" customHeight="1" x14ac:dyDescent="0.3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ht="19.649999999999999" customHeight="1" x14ac:dyDescent="0.3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ht="19.649999999999999" customHeight="1" x14ac:dyDescent="0.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ht="19.649999999999999" customHeight="1" x14ac:dyDescent="0.3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ht="19.649999999999999" customHeight="1" x14ac:dyDescent="0.3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ht="19.649999999999999" customHeight="1" x14ac:dyDescent="0.3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ht="19.649999999999999" customHeight="1" x14ac:dyDescent="0.3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ht="19.649999999999999" customHeight="1" x14ac:dyDescent="0.3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ht="19.649999999999999" customHeight="1" x14ac:dyDescent="0.3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ht="19.649999999999999" customHeight="1" x14ac:dyDescent="0.3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ht="19.649999999999999" customHeight="1" x14ac:dyDescent="0.3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ht="19.649999999999999" customHeight="1" x14ac:dyDescent="0.3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ht="19.649999999999999" customHeight="1" x14ac:dyDescent="0.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ht="19.649999999999999" customHeight="1" x14ac:dyDescent="0.3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ht="19.649999999999999" customHeight="1" x14ac:dyDescent="0.3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ht="19.649999999999999" customHeight="1" x14ac:dyDescent="0.3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ht="19.649999999999999" customHeight="1" x14ac:dyDescent="0.3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ht="19.649999999999999" customHeight="1" x14ac:dyDescent="0.3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ht="19.649999999999999" customHeight="1" x14ac:dyDescent="0.3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ht="19.649999999999999" customHeight="1" x14ac:dyDescent="0.3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ht="19.649999999999999" customHeight="1" x14ac:dyDescent="0.3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ht="19.649999999999999" customHeight="1" x14ac:dyDescent="0.3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ht="19.649999999999999" customHeight="1" x14ac:dyDescent="0.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ht="19.649999999999999" customHeight="1" x14ac:dyDescent="0.3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ht="19.649999999999999" customHeight="1" x14ac:dyDescent="0.3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ht="19.649999999999999" customHeight="1" x14ac:dyDescent="0.3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ht="19.649999999999999" customHeight="1" x14ac:dyDescent="0.3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ht="19.649999999999999" customHeight="1" x14ac:dyDescent="0.3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ht="19.649999999999999" customHeight="1" x14ac:dyDescent="0.3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ht="19.649999999999999" customHeight="1" x14ac:dyDescent="0.3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ht="19.649999999999999" customHeight="1" x14ac:dyDescent="0.3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ht="19.649999999999999" customHeight="1" x14ac:dyDescent="0.3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ht="19.649999999999999" customHeight="1" x14ac:dyDescent="0.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ht="19.649999999999999" customHeight="1" x14ac:dyDescent="0.3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 ht="19.649999999999999" customHeight="1" x14ac:dyDescent="0.3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 ht="19.649999999999999" customHeight="1" x14ac:dyDescent="0.3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ht="19.649999999999999" customHeight="1" x14ac:dyDescent="0.3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 ht="19.649999999999999" customHeight="1" x14ac:dyDescent="0.3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 ht="19.649999999999999" customHeight="1" x14ac:dyDescent="0.3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 ht="19.649999999999999" customHeight="1" x14ac:dyDescent="0.3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 ht="19.649999999999999" customHeight="1" x14ac:dyDescent="0.3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 ht="19.649999999999999" customHeight="1" x14ac:dyDescent="0.3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 ht="19.649999999999999" customHeight="1" x14ac:dyDescent="0.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ht="19.649999999999999" customHeight="1" x14ac:dyDescent="0.3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 ht="19.649999999999999" customHeight="1" x14ac:dyDescent="0.3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 ht="19.649999999999999" customHeight="1" x14ac:dyDescent="0.3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ht="19.649999999999999" customHeight="1" x14ac:dyDescent="0.3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 ht="19.649999999999999" customHeight="1" x14ac:dyDescent="0.3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 ht="19.649999999999999" customHeight="1" x14ac:dyDescent="0.3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 ht="19.649999999999999" customHeight="1" x14ac:dyDescent="0.3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 ht="19.649999999999999" customHeight="1" x14ac:dyDescent="0.3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 ht="19.649999999999999" customHeight="1" x14ac:dyDescent="0.3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 ht="19.649999999999999" customHeight="1" x14ac:dyDescent="0.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 ht="19.649999999999999" customHeight="1" x14ac:dyDescent="0.3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 ht="19.649999999999999" customHeight="1" x14ac:dyDescent="0.3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 ht="19.649999999999999" customHeight="1" x14ac:dyDescent="0.3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 ht="19.649999999999999" customHeight="1" x14ac:dyDescent="0.3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ht="19.649999999999999" customHeight="1" x14ac:dyDescent="0.3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 ht="19.649999999999999" customHeight="1" x14ac:dyDescent="0.3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 ht="19.649999999999999" customHeight="1" x14ac:dyDescent="0.3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 ht="19.649999999999999" customHeight="1" x14ac:dyDescent="0.3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 ht="19.649999999999999" customHeight="1" x14ac:dyDescent="0.3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 ht="19.649999999999999" customHeight="1" x14ac:dyDescent="0.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 ht="19.649999999999999" customHeight="1" x14ac:dyDescent="0.3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 ht="19.649999999999999" customHeight="1" x14ac:dyDescent="0.3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 ht="19.649999999999999" customHeight="1" x14ac:dyDescent="0.3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 ht="19.649999999999999" customHeight="1" x14ac:dyDescent="0.3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 ht="19.649999999999999" customHeight="1" x14ac:dyDescent="0.3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 ht="19.649999999999999" customHeight="1" x14ac:dyDescent="0.3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 ht="19.649999999999999" customHeight="1" x14ac:dyDescent="0.3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 ht="19.649999999999999" customHeight="1" x14ac:dyDescent="0.3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 ht="19.649999999999999" customHeight="1" x14ac:dyDescent="0.3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 ht="19.649999999999999" customHeight="1" x14ac:dyDescent="0.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 ht="19.649999999999999" customHeight="1" x14ac:dyDescent="0.3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 ht="19.649999999999999" customHeight="1" x14ac:dyDescent="0.3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 ht="19.649999999999999" customHeight="1" x14ac:dyDescent="0.3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 ht="19.649999999999999" customHeight="1" x14ac:dyDescent="0.3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 ht="19.649999999999999" customHeight="1" x14ac:dyDescent="0.3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 ht="19.649999999999999" customHeight="1" x14ac:dyDescent="0.3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 ht="19.649999999999999" customHeight="1" x14ac:dyDescent="0.3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 ht="19.649999999999999" customHeight="1" x14ac:dyDescent="0.3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ht="19.649999999999999" customHeight="1" x14ac:dyDescent="0.3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 ht="19.649999999999999" customHeight="1" x14ac:dyDescent="0.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 ht="19.649999999999999" customHeight="1" x14ac:dyDescent="0.3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 ht="19.649999999999999" customHeight="1" x14ac:dyDescent="0.3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 ht="19.649999999999999" customHeight="1" x14ac:dyDescent="0.3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 ht="19.649999999999999" customHeight="1" x14ac:dyDescent="0.3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 ht="19.649999999999999" customHeight="1" x14ac:dyDescent="0.3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 ht="19.649999999999999" customHeight="1" x14ac:dyDescent="0.3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 ht="19.649999999999999" customHeight="1" x14ac:dyDescent="0.3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 ht="19.649999999999999" customHeight="1" x14ac:dyDescent="0.3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 ht="19.649999999999999" customHeight="1" x14ac:dyDescent="0.3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 ht="19.649999999999999" customHeight="1" x14ac:dyDescent="0.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 ht="19.649999999999999" customHeight="1" x14ac:dyDescent="0.3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 ht="19.649999999999999" customHeight="1" x14ac:dyDescent="0.3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 ht="19.649999999999999" customHeight="1" x14ac:dyDescent="0.3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 ht="19.649999999999999" customHeight="1" x14ac:dyDescent="0.3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ht="19.649999999999999" customHeight="1" x14ac:dyDescent="0.3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 ht="19.649999999999999" customHeight="1" x14ac:dyDescent="0.3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 ht="19.649999999999999" customHeight="1" x14ac:dyDescent="0.3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 ht="19.649999999999999" customHeight="1" x14ac:dyDescent="0.3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 ht="19.649999999999999" customHeight="1" x14ac:dyDescent="0.3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 ht="19.649999999999999" customHeight="1" x14ac:dyDescent="0.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 ht="19.649999999999999" customHeight="1" x14ac:dyDescent="0.3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 ht="19.649999999999999" customHeight="1" x14ac:dyDescent="0.3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 ht="19.649999999999999" customHeight="1" x14ac:dyDescent="0.3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 ht="19.649999999999999" customHeight="1" x14ac:dyDescent="0.3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 ht="19.649999999999999" customHeight="1" x14ac:dyDescent="0.3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 ht="19.649999999999999" customHeight="1" x14ac:dyDescent="0.3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 ht="19.649999999999999" customHeight="1" x14ac:dyDescent="0.3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 ht="19.649999999999999" customHeight="1" x14ac:dyDescent="0.3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 ht="19.649999999999999" customHeight="1" x14ac:dyDescent="0.3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 ht="19.649999999999999" customHeight="1" x14ac:dyDescent="0.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 ht="19.649999999999999" customHeight="1" x14ac:dyDescent="0.3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 ht="19.649999999999999" customHeight="1" x14ac:dyDescent="0.3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 ht="19.649999999999999" customHeight="1" x14ac:dyDescent="0.3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 ht="19.649999999999999" customHeight="1" x14ac:dyDescent="0.3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 ht="19.649999999999999" customHeight="1" x14ac:dyDescent="0.3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 ht="19.649999999999999" customHeight="1" x14ac:dyDescent="0.3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 ht="19.649999999999999" customHeight="1" x14ac:dyDescent="0.3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 ht="19.649999999999999" customHeight="1" x14ac:dyDescent="0.3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 ht="19.649999999999999" customHeight="1" x14ac:dyDescent="0.3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 ht="19.649999999999999" customHeight="1" x14ac:dyDescent="0.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 ht="19.649999999999999" customHeight="1" x14ac:dyDescent="0.3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 ht="19.649999999999999" customHeight="1" x14ac:dyDescent="0.3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 ht="19.649999999999999" customHeight="1" x14ac:dyDescent="0.3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 ht="19.649999999999999" customHeight="1" x14ac:dyDescent="0.3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 ht="19.649999999999999" customHeight="1" x14ac:dyDescent="0.3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 ht="19.649999999999999" customHeight="1" x14ac:dyDescent="0.3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 ht="19.649999999999999" customHeight="1" x14ac:dyDescent="0.3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 ht="19.649999999999999" customHeight="1" x14ac:dyDescent="0.3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 ht="19.649999999999999" customHeight="1" x14ac:dyDescent="0.3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 ht="19.649999999999999" customHeight="1" x14ac:dyDescent="0.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 ht="19.649999999999999" customHeight="1" x14ac:dyDescent="0.3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 ht="19.649999999999999" customHeight="1" x14ac:dyDescent="0.3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 ht="19.649999999999999" customHeight="1" x14ac:dyDescent="0.3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 ht="19.649999999999999" customHeight="1" x14ac:dyDescent="0.3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 ht="19.649999999999999" customHeight="1" x14ac:dyDescent="0.3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 ht="19.649999999999999" customHeight="1" x14ac:dyDescent="0.3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 ht="19.649999999999999" customHeight="1" x14ac:dyDescent="0.3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 ht="19.649999999999999" customHeight="1" x14ac:dyDescent="0.3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 ht="19.649999999999999" customHeight="1" x14ac:dyDescent="0.3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 ht="19.649999999999999" customHeight="1" x14ac:dyDescent="0.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 ht="19.649999999999999" customHeight="1" x14ac:dyDescent="0.3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 ht="19.649999999999999" customHeight="1" x14ac:dyDescent="0.3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 ht="19.649999999999999" customHeight="1" x14ac:dyDescent="0.3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 ht="19.649999999999999" customHeight="1" x14ac:dyDescent="0.3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 ht="19.649999999999999" customHeight="1" x14ac:dyDescent="0.3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 ht="19.649999999999999" customHeight="1" x14ac:dyDescent="0.3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 ht="19.649999999999999" customHeight="1" x14ac:dyDescent="0.3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 ht="19.649999999999999" customHeight="1" x14ac:dyDescent="0.3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 ht="19.649999999999999" customHeight="1" x14ac:dyDescent="0.3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 ht="19.649999999999999" customHeight="1" x14ac:dyDescent="0.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 ht="19.649999999999999" customHeight="1" x14ac:dyDescent="0.3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 ht="19.649999999999999" customHeight="1" x14ac:dyDescent="0.3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 ht="19.649999999999999" customHeight="1" x14ac:dyDescent="0.3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 ht="19.649999999999999" customHeight="1" x14ac:dyDescent="0.3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 ht="19.649999999999999" customHeight="1" x14ac:dyDescent="0.3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 ht="19.649999999999999" customHeight="1" x14ac:dyDescent="0.3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 ht="19.649999999999999" customHeight="1" x14ac:dyDescent="0.3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 ht="19.649999999999999" customHeight="1" x14ac:dyDescent="0.3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 ht="19.649999999999999" customHeight="1" x14ac:dyDescent="0.3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 ht="19.649999999999999" customHeight="1" x14ac:dyDescent="0.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 ht="19.649999999999999" customHeight="1" x14ac:dyDescent="0.3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 ht="19.649999999999999" customHeight="1" x14ac:dyDescent="0.3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 ht="19.649999999999999" customHeight="1" x14ac:dyDescent="0.3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 ht="19.649999999999999" customHeight="1" x14ac:dyDescent="0.3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 ht="19.649999999999999" customHeight="1" x14ac:dyDescent="0.3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 ht="19.649999999999999" customHeight="1" x14ac:dyDescent="0.3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 ht="19.649999999999999" customHeight="1" x14ac:dyDescent="0.3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 ht="19.649999999999999" customHeight="1" x14ac:dyDescent="0.3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 ht="19.649999999999999" customHeight="1" x14ac:dyDescent="0.3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 ht="19.649999999999999" customHeight="1" x14ac:dyDescent="0.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 ht="19.649999999999999" customHeight="1" x14ac:dyDescent="0.3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 ht="19.649999999999999" customHeight="1" x14ac:dyDescent="0.3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 ht="19.649999999999999" customHeight="1" x14ac:dyDescent="0.3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 ht="19.649999999999999" customHeight="1" x14ac:dyDescent="0.3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 ht="19.649999999999999" customHeight="1" x14ac:dyDescent="0.3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 ht="19.649999999999999" customHeight="1" x14ac:dyDescent="0.3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 ht="19.649999999999999" customHeight="1" x14ac:dyDescent="0.3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 ht="19.649999999999999" customHeight="1" x14ac:dyDescent="0.3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 ht="19.649999999999999" customHeight="1" x14ac:dyDescent="0.3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 ht="19.649999999999999" customHeight="1" x14ac:dyDescent="0.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 ht="19.649999999999999" customHeight="1" x14ac:dyDescent="0.3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 ht="19.649999999999999" customHeight="1" x14ac:dyDescent="0.3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 ht="19.649999999999999" customHeight="1" x14ac:dyDescent="0.3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 ht="19.649999999999999" customHeight="1" x14ac:dyDescent="0.3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 ht="19.649999999999999" customHeight="1" x14ac:dyDescent="0.3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 ht="19.649999999999999" customHeight="1" x14ac:dyDescent="0.3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 ht="19.649999999999999" customHeight="1" x14ac:dyDescent="0.3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 ht="19.649999999999999" customHeight="1" x14ac:dyDescent="0.3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 ht="19.649999999999999" customHeight="1" x14ac:dyDescent="0.3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 ht="19.649999999999999" customHeight="1" x14ac:dyDescent="0.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 ht="19.649999999999999" customHeight="1" x14ac:dyDescent="0.3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 ht="19.649999999999999" customHeight="1" x14ac:dyDescent="0.3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 ht="19.649999999999999" customHeight="1" x14ac:dyDescent="0.3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 ht="19.649999999999999" customHeight="1" x14ac:dyDescent="0.3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 ht="19.649999999999999" customHeight="1" x14ac:dyDescent="0.3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 ht="19.649999999999999" customHeight="1" x14ac:dyDescent="0.3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 ht="19.649999999999999" customHeight="1" x14ac:dyDescent="0.3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 ht="19.649999999999999" customHeight="1" x14ac:dyDescent="0.3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 ht="19.649999999999999" customHeight="1" x14ac:dyDescent="0.3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 ht="19.649999999999999" customHeight="1" x14ac:dyDescent="0.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 ht="19.649999999999999" customHeight="1" x14ac:dyDescent="0.3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 ht="19.649999999999999" customHeight="1" x14ac:dyDescent="0.3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 ht="19.649999999999999" customHeight="1" x14ac:dyDescent="0.3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 ht="19.649999999999999" customHeight="1" x14ac:dyDescent="0.3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 ht="19.649999999999999" customHeight="1" x14ac:dyDescent="0.3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 ht="19.649999999999999" customHeight="1" x14ac:dyDescent="0.3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 ht="19.649999999999999" customHeight="1" x14ac:dyDescent="0.3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 ht="19.649999999999999" customHeight="1" x14ac:dyDescent="0.3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 ht="19.649999999999999" customHeight="1" x14ac:dyDescent="0.3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 ht="19.649999999999999" customHeight="1" x14ac:dyDescent="0.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 ht="19.649999999999999" customHeight="1" x14ac:dyDescent="0.3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 ht="19.649999999999999" customHeight="1" x14ac:dyDescent="0.3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 ht="19.649999999999999" customHeight="1" x14ac:dyDescent="0.3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 ht="19.649999999999999" customHeight="1" x14ac:dyDescent="0.3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 ht="19.649999999999999" customHeight="1" x14ac:dyDescent="0.3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 ht="19.649999999999999" customHeight="1" x14ac:dyDescent="0.3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 ht="19.649999999999999" customHeight="1" x14ac:dyDescent="0.3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 ht="19.649999999999999" customHeight="1" x14ac:dyDescent="0.3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 ht="19.649999999999999" customHeight="1" x14ac:dyDescent="0.3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 ht="19.649999999999999" customHeight="1" x14ac:dyDescent="0.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 ht="19.649999999999999" customHeight="1" x14ac:dyDescent="0.3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 ht="19.649999999999999" customHeight="1" x14ac:dyDescent="0.3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 ht="19.649999999999999" customHeight="1" x14ac:dyDescent="0.3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 ht="19.649999999999999" customHeight="1" x14ac:dyDescent="0.3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 ht="19.649999999999999" customHeight="1" x14ac:dyDescent="0.3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 ht="19.649999999999999" customHeight="1" x14ac:dyDescent="0.3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 ht="19.649999999999999" customHeight="1" x14ac:dyDescent="0.3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 ht="19.649999999999999" customHeight="1" x14ac:dyDescent="0.3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 ht="19.649999999999999" customHeight="1" x14ac:dyDescent="0.3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 ht="19.649999999999999" customHeight="1" x14ac:dyDescent="0.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 ht="19.649999999999999" customHeight="1" x14ac:dyDescent="0.3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 ht="19.649999999999999" customHeight="1" x14ac:dyDescent="0.3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 ht="19.649999999999999" customHeight="1" x14ac:dyDescent="0.3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 ht="19.649999999999999" customHeight="1" x14ac:dyDescent="0.3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 ht="19.649999999999999" customHeight="1" x14ac:dyDescent="0.3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 ht="19.649999999999999" customHeight="1" x14ac:dyDescent="0.3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 ht="19.649999999999999" customHeight="1" x14ac:dyDescent="0.3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 ht="19.649999999999999" customHeight="1" x14ac:dyDescent="0.3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 ht="19.649999999999999" customHeight="1" x14ac:dyDescent="0.3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 ht="19.649999999999999" customHeight="1" x14ac:dyDescent="0.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 ht="19.649999999999999" customHeight="1" x14ac:dyDescent="0.3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 ht="19.649999999999999" customHeight="1" x14ac:dyDescent="0.3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 ht="19.649999999999999" customHeight="1" x14ac:dyDescent="0.3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 ht="19.649999999999999" customHeight="1" x14ac:dyDescent="0.3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 ht="19.649999999999999" customHeight="1" x14ac:dyDescent="0.3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 ht="19.649999999999999" customHeight="1" x14ac:dyDescent="0.3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 ht="19.649999999999999" customHeight="1" x14ac:dyDescent="0.3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 ht="19.649999999999999" customHeight="1" x14ac:dyDescent="0.3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 ht="19.649999999999999" customHeight="1" x14ac:dyDescent="0.3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 ht="19.649999999999999" customHeight="1" x14ac:dyDescent="0.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 ht="19.649999999999999" customHeight="1" x14ac:dyDescent="0.3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 ht="19.649999999999999" customHeight="1" x14ac:dyDescent="0.3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 ht="19.649999999999999" customHeight="1" x14ac:dyDescent="0.3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 ht="19.649999999999999" customHeight="1" x14ac:dyDescent="0.3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 ht="19.649999999999999" customHeight="1" x14ac:dyDescent="0.3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 ht="19.649999999999999" customHeight="1" x14ac:dyDescent="0.3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 ht="19.649999999999999" customHeight="1" x14ac:dyDescent="0.3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 ht="19.649999999999999" customHeight="1" x14ac:dyDescent="0.3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 ht="19.649999999999999" customHeight="1" x14ac:dyDescent="0.3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 ht="19.649999999999999" customHeight="1" x14ac:dyDescent="0.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 ht="19.649999999999999" customHeight="1" x14ac:dyDescent="0.3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 ht="19.649999999999999" customHeight="1" x14ac:dyDescent="0.3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 ht="19.649999999999999" customHeight="1" x14ac:dyDescent="0.3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 ht="19.649999999999999" customHeight="1" x14ac:dyDescent="0.3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 ht="19.649999999999999" customHeight="1" x14ac:dyDescent="0.3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 ht="19.649999999999999" customHeight="1" x14ac:dyDescent="0.3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 ht="19.649999999999999" customHeight="1" x14ac:dyDescent="0.3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 ht="19.649999999999999" customHeight="1" x14ac:dyDescent="0.3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 ht="19.649999999999999" customHeight="1" x14ac:dyDescent="0.3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 ht="19.649999999999999" customHeight="1" x14ac:dyDescent="0.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 ht="19.649999999999999" customHeight="1" x14ac:dyDescent="0.3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 ht="19.649999999999999" customHeight="1" x14ac:dyDescent="0.3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 ht="19.649999999999999" customHeight="1" x14ac:dyDescent="0.3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 ht="19.649999999999999" customHeight="1" x14ac:dyDescent="0.3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 ht="19.649999999999999" customHeight="1" x14ac:dyDescent="0.3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 ht="19.649999999999999" customHeight="1" x14ac:dyDescent="0.3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 ht="19.649999999999999" customHeight="1" x14ac:dyDescent="0.3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 ht="19.649999999999999" customHeight="1" x14ac:dyDescent="0.3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 ht="19.649999999999999" customHeight="1" x14ac:dyDescent="0.3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 ht="19.649999999999999" customHeight="1" x14ac:dyDescent="0.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 ht="19.649999999999999" customHeight="1" x14ac:dyDescent="0.3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 ht="19.649999999999999" customHeight="1" x14ac:dyDescent="0.3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 ht="19.649999999999999" customHeight="1" x14ac:dyDescent="0.3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 ht="19.649999999999999" customHeight="1" x14ac:dyDescent="0.3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 ht="19.649999999999999" customHeight="1" x14ac:dyDescent="0.3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 ht="19.649999999999999" customHeight="1" x14ac:dyDescent="0.3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 ht="19.649999999999999" customHeight="1" x14ac:dyDescent="0.3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 ht="19.649999999999999" customHeight="1" x14ac:dyDescent="0.3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 ht="19.649999999999999" customHeight="1" x14ac:dyDescent="0.3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 ht="19.649999999999999" customHeight="1" x14ac:dyDescent="0.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 ht="19.649999999999999" customHeight="1" x14ac:dyDescent="0.3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 ht="19.649999999999999" customHeight="1" x14ac:dyDescent="0.3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 ht="19.649999999999999" customHeight="1" x14ac:dyDescent="0.3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 ht="19.649999999999999" customHeight="1" x14ac:dyDescent="0.3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 ht="19.649999999999999" customHeight="1" x14ac:dyDescent="0.3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 ht="19.649999999999999" customHeight="1" x14ac:dyDescent="0.3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 ht="19.649999999999999" customHeight="1" x14ac:dyDescent="0.3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 ht="19.649999999999999" customHeight="1" x14ac:dyDescent="0.3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 ht="19.649999999999999" customHeight="1" x14ac:dyDescent="0.3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 ht="19.649999999999999" customHeight="1" x14ac:dyDescent="0.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 ht="19.649999999999999" customHeight="1" x14ac:dyDescent="0.3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 ht="19.649999999999999" customHeight="1" x14ac:dyDescent="0.3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 ht="19.649999999999999" customHeight="1" x14ac:dyDescent="0.3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 ht="19.649999999999999" customHeight="1" x14ac:dyDescent="0.3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 ht="19.649999999999999" customHeight="1" x14ac:dyDescent="0.3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 ht="19.649999999999999" customHeight="1" x14ac:dyDescent="0.3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 ht="19.649999999999999" customHeight="1" x14ac:dyDescent="0.3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 spans="1:23" ht="19.649999999999999" customHeight="1" x14ac:dyDescent="0.3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 spans="1:23" ht="19.649999999999999" customHeight="1" x14ac:dyDescent="0.3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 spans="1:23" ht="19.649999999999999" customHeight="1" x14ac:dyDescent="0.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 spans="1:23" ht="19.649999999999999" customHeight="1" x14ac:dyDescent="0.3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 spans="1:23" ht="19.649999999999999" customHeight="1" x14ac:dyDescent="0.3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 spans="1:23" ht="19.649999999999999" customHeight="1" x14ac:dyDescent="0.3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 spans="1:23" ht="19.649999999999999" customHeight="1" x14ac:dyDescent="0.3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 spans="1:23" ht="19.649999999999999" customHeight="1" x14ac:dyDescent="0.3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 spans="1:23" ht="19.649999999999999" customHeight="1" x14ac:dyDescent="0.3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 spans="1:23" ht="19.649999999999999" customHeight="1" x14ac:dyDescent="0.3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 spans="1:23" ht="19.649999999999999" customHeight="1" x14ac:dyDescent="0.3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 spans="1:23" ht="19.649999999999999" customHeight="1" x14ac:dyDescent="0.3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 spans="1:23" ht="19.649999999999999" customHeight="1" x14ac:dyDescent="0.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 spans="1:23" ht="19.649999999999999" customHeight="1" x14ac:dyDescent="0.3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 spans="1:23" ht="19.649999999999999" customHeight="1" x14ac:dyDescent="0.3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 spans="1:23" ht="19.649999999999999" customHeight="1" x14ac:dyDescent="0.3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 spans="1:23" ht="19.649999999999999" customHeight="1" x14ac:dyDescent="0.3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 spans="1:23" ht="19.649999999999999" customHeight="1" x14ac:dyDescent="0.3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 spans="1:23" ht="19.649999999999999" customHeight="1" x14ac:dyDescent="0.3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3" ht="19.649999999999999" customHeight="1" x14ac:dyDescent="0.3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 spans="1:23" ht="19.649999999999999" customHeight="1" x14ac:dyDescent="0.3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 spans="1:23" ht="19.649999999999999" customHeight="1" x14ac:dyDescent="0.3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 spans="1:23" ht="19.649999999999999" customHeight="1" x14ac:dyDescent="0.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 spans="1:23" ht="19.649999999999999" customHeight="1" x14ac:dyDescent="0.3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 spans="1:23" ht="19.649999999999999" customHeight="1" x14ac:dyDescent="0.3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 spans="1:23" ht="19.649999999999999" customHeight="1" x14ac:dyDescent="0.3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 spans="1:23" ht="19.649999999999999" customHeight="1" x14ac:dyDescent="0.3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 spans="1:23" ht="19.649999999999999" customHeight="1" x14ac:dyDescent="0.3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 spans="1:23" ht="19.649999999999999" customHeight="1" x14ac:dyDescent="0.3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3" ht="19.649999999999999" customHeight="1" x14ac:dyDescent="0.3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 spans="1:23" ht="19.649999999999999" customHeight="1" x14ac:dyDescent="0.3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 spans="1:23" ht="19.649999999999999" customHeight="1" x14ac:dyDescent="0.3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 spans="1:23" ht="19.649999999999999" customHeight="1" x14ac:dyDescent="0.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 spans="1:23" ht="19.649999999999999" customHeight="1" x14ac:dyDescent="0.3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 spans="1:23" ht="19.649999999999999" customHeight="1" x14ac:dyDescent="0.3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 spans="1:23" ht="19.649999999999999" customHeight="1" x14ac:dyDescent="0.3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3" ht="19.649999999999999" customHeight="1" x14ac:dyDescent="0.3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 spans="1:23" ht="19.649999999999999" customHeight="1" x14ac:dyDescent="0.3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 spans="1:23" ht="19.649999999999999" customHeight="1" x14ac:dyDescent="0.3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</sheetData>
  <mergeCells count="27">
    <mergeCell ref="F30:K30"/>
    <mergeCell ref="B1:I1"/>
    <mergeCell ref="B2:I2"/>
    <mergeCell ref="B4:J4"/>
    <mergeCell ref="B11:B16"/>
    <mergeCell ref="C11:C16"/>
    <mergeCell ref="B24:K24"/>
    <mergeCell ref="F25:K25"/>
    <mergeCell ref="F26:K26"/>
    <mergeCell ref="F27:K27"/>
    <mergeCell ref="F28:K28"/>
    <mergeCell ref="F29:K29"/>
    <mergeCell ref="C32:D32"/>
    <mergeCell ref="C33:D33"/>
    <mergeCell ref="C34:D34"/>
    <mergeCell ref="B36:B37"/>
    <mergeCell ref="C36:D36"/>
    <mergeCell ref="L36:L37"/>
    <mergeCell ref="B39:G39"/>
    <mergeCell ref="E41:G41"/>
    <mergeCell ref="F36:F37"/>
    <mergeCell ref="G36:G37"/>
    <mergeCell ref="H36:H37"/>
    <mergeCell ref="I36:I37"/>
    <mergeCell ref="J36:J37"/>
    <mergeCell ref="K36:K37"/>
    <mergeCell ref="E36:E37"/>
  </mergeCells>
  <conditionalFormatting sqref="B11:E16">
    <cfRule type="containsText" dxfId="8" priority="2" operator="containsText" text="DIGITAR">
      <formula>NOT(ISERROR(SEARCH(("DIGITAR"),(B11))))</formula>
    </cfRule>
  </conditionalFormatting>
  <conditionalFormatting sqref="E42:G48">
    <cfRule type="cellIs" dxfId="7" priority="3" operator="equal">
      <formula>"CUMPLE"</formula>
    </cfRule>
    <cfRule type="containsText" dxfId="6" priority="4" operator="containsText" text="SUBSANAR">
      <formula>NOT(ISERROR(SEARCH(("SUBSANAR"),(E42))))</formula>
    </cfRule>
  </conditionalFormatting>
  <conditionalFormatting sqref="G43:G48">
    <cfRule type="containsText" dxfId="5" priority="1" operator="containsText" text="CUMPLE">
      <formula>NOT(ISERROR(SEARCH("CUMPLE",G43)))</formula>
    </cfRule>
  </conditionalFormatting>
  <conditionalFormatting sqref="I7:L7">
    <cfRule type="containsText" dxfId="4" priority="5" operator="containsText" text="&quot;SI&quot;">
      <formula>NOT(ISERROR(SEARCH(("""SI"""),(I7))))</formula>
    </cfRule>
  </conditionalFormatting>
  <conditionalFormatting sqref="K1:K11 C5:J9 A1:B11 C10:E11 J1:J3 M1:W34 C2:I3 G10:J11 A12:A16 G12:K17 A17:E17 A18:K28 A29:A31 E29:K31 A32:K38 M35:V35 A39:D40 A41:C56 A57:D569 D11:E16 N36:W38 L1:L38">
    <cfRule type="cellIs" dxfId="3" priority="6" operator="equal">
      <formula>"CUMPLE"</formula>
    </cfRule>
  </conditionalFormatting>
  <conditionalFormatting sqref="L38">
    <cfRule type="containsText" dxfId="2" priority="7" operator="containsText" text="&quot;CUMPLE&quot;">
      <formula>NOT(ISERROR(SEARCH(("""CUMPLE"""),(L38))))</formula>
    </cfRule>
    <cfRule type="containsText" dxfId="1" priority="9" operator="containsText" text="CUMPLE">
      <formula>NOT(ISERROR(SEARCH(("CUMPLE"),(L38))))</formula>
    </cfRule>
  </conditionalFormatting>
  <conditionalFormatting sqref="J1:J3 A1:B11 K1:K11 M1:W34 C2:I3 C5:J9 C10:E11 G10:J11 A12:A16 G12:K17 A17:E17 A18:K28 A29:A31 E29:K31 A32:K38 M35:V35 A39:D40 A41:C56 A57:D569 D11:E16 N36:W38 L1:L38">
    <cfRule type="containsText" dxfId="0" priority="8" operator="containsText" text="SUBSANAR">
      <formula>NOT(ISERROR(SEARCH(("SUBSANAR"),(A1))))</formula>
    </cfRule>
  </conditionalFormatting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GONZALEZ CASTRO ALEX JOSE</dc:creator>
  <cp:lastModifiedBy>Alex J. Gonzalez</cp:lastModifiedBy>
  <dcterms:created xsi:type="dcterms:W3CDTF">2024-09-18T20:58:18Z</dcterms:created>
  <dcterms:modified xsi:type="dcterms:W3CDTF">2025-12-15T15:25:40Z</dcterms:modified>
</cp:coreProperties>
</file>