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Maria Alejandra\OneDrive\Documentos\MARIA ALEJANDRA SALDAÑA\FORMULACION SF - PYBA\"/>
    </mc:Choice>
  </mc:AlternateContent>
  <xr:revisionPtr revIDLastSave="0" documentId="8_{B0F57C60-2293-4F1E-98E2-10D5AE57B398}" xr6:coauthVersionLast="47" xr6:coauthVersionMax="47" xr10:uidLastSave="{00000000-0000-0000-0000-000000000000}"/>
  <bookViews>
    <workbookView xWindow="-120" yWindow="-120" windowWidth="20730" windowHeight="11040" xr2:uid="{00000000-000D-0000-FFFF-FFFF00000000}"/>
  </bookViews>
  <sheets>
    <sheet name="MATRIZ DE RIESGOS" sheetId="3" r:id="rId1"/>
    <sheet name="Datos" sheetId="1" state="hidden" r:id="rId2"/>
  </sheets>
  <definedNames>
    <definedName name="_xlnm._FilterDatabase" localSheetId="1" hidden="1">Datos!$A$1:$P$34</definedName>
    <definedName name="_xlnm._FilterDatabase" localSheetId="0" hidden="1">'MATRIZ DE RIESGOS'!$A$18:$Z$45</definedName>
    <definedName name="_xlnm.Print_Area" localSheetId="0">'MATRIZ DE RIESGOS'!$A$3:$Y$62</definedName>
    <definedName name="_xlnm.Print_Titles" localSheetId="0">'MATRIZ DE RIESGOS'!$14:$17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4" i="3" l="1"/>
  <c r="B25" i="3" s="1"/>
  <c r="B28" i="3"/>
  <c r="B36" i="3"/>
  <c r="B37" i="3" s="1"/>
  <c r="B40" i="3"/>
  <c r="B41" i="3" s="1"/>
  <c r="B45" i="3"/>
  <c r="R46" i="3"/>
  <c r="S46" i="3" s="1"/>
  <c r="K46" i="3"/>
  <c r="L46" i="3" s="1"/>
  <c r="R47" i="3"/>
  <c r="S47" i="3" s="1"/>
  <c r="K47" i="3"/>
  <c r="L47" i="3" s="1"/>
  <c r="K27" i="3" l="1"/>
  <c r="L27" i="3" s="1"/>
  <c r="R27" i="3"/>
  <c r="S27" i="3" s="1"/>
  <c r="R45" i="3"/>
  <c r="S45" i="3" s="1"/>
  <c r="K45" i="3"/>
  <c r="L45" i="3" s="1"/>
  <c r="R31" i="3" l="1"/>
  <c r="S31" i="3" s="1"/>
  <c r="K31" i="3"/>
  <c r="L31" i="3" s="1"/>
  <c r="R29" i="3"/>
  <c r="S29" i="3" s="1"/>
  <c r="K29" i="3"/>
  <c r="L29" i="3" s="1"/>
  <c r="R28" i="3"/>
  <c r="S28" i="3" s="1"/>
  <c r="K28" i="3"/>
  <c r="L28" i="3" s="1"/>
  <c r="K43" i="3"/>
  <c r="L43" i="3" s="1"/>
  <c r="R43" i="3"/>
  <c r="S43" i="3" s="1"/>
  <c r="K44" i="3"/>
  <c r="L44" i="3" s="1"/>
  <c r="R44" i="3"/>
  <c r="S44" i="3" s="1"/>
  <c r="R41" i="3"/>
  <c r="S41" i="3" s="1"/>
  <c r="R42" i="3"/>
  <c r="S42" i="3" s="1"/>
  <c r="K41" i="3"/>
  <c r="L41" i="3" s="1"/>
  <c r="K42" i="3"/>
  <c r="L42" i="3" s="1"/>
  <c r="R40" i="3"/>
  <c r="S40" i="3" s="1"/>
  <c r="K40" i="3"/>
  <c r="L40" i="3" s="1"/>
  <c r="R39" i="3" l="1"/>
  <c r="S39" i="3" s="1"/>
  <c r="K39" i="3"/>
  <c r="L39" i="3" s="1"/>
  <c r="R38" i="3"/>
  <c r="S38" i="3" s="1"/>
  <c r="K38" i="3"/>
  <c r="L38" i="3" s="1"/>
  <c r="R37" i="3"/>
  <c r="S37" i="3" s="1"/>
  <c r="K37" i="3"/>
  <c r="L37" i="3" s="1"/>
  <c r="R36" i="3"/>
  <c r="S36" i="3" s="1"/>
  <c r="K36" i="3"/>
  <c r="L36" i="3" s="1"/>
  <c r="R35" i="3"/>
  <c r="S35" i="3" s="1"/>
  <c r="K35" i="3"/>
  <c r="L35" i="3" s="1"/>
  <c r="R34" i="3"/>
  <c r="S34" i="3" s="1"/>
  <c r="K34" i="3"/>
  <c r="L34" i="3" s="1"/>
  <c r="R33" i="3"/>
  <c r="S33" i="3" s="1"/>
  <c r="K33" i="3"/>
  <c r="L33" i="3" s="1"/>
  <c r="R32" i="3"/>
  <c r="S32" i="3" s="1"/>
  <c r="K32" i="3"/>
  <c r="L32" i="3" s="1"/>
  <c r="R30" i="3"/>
  <c r="S30" i="3" s="1"/>
  <c r="K30" i="3"/>
  <c r="L30" i="3" s="1"/>
  <c r="R26" i="3"/>
  <c r="S26" i="3" s="1"/>
  <c r="K26" i="3"/>
  <c r="L26" i="3" s="1"/>
  <c r="R25" i="3"/>
  <c r="S25" i="3" s="1"/>
  <c r="K25" i="3"/>
  <c r="L25" i="3" s="1"/>
  <c r="R24" i="3"/>
  <c r="S24" i="3" s="1"/>
  <c r="K24" i="3"/>
  <c r="L24" i="3" s="1"/>
  <c r="R23" i="3"/>
  <c r="S23" i="3" s="1"/>
  <c r="K23" i="3"/>
  <c r="L23" i="3" s="1"/>
  <c r="R22" i="3"/>
  <c r="S22" i="3" s="1"/>
  <c r="K22" i="3"/>
  <c r="L22" i="3" s="1"/>
  <c r="R21" i="3"/>
  <c r="S21" i="3" s="1"/>
  <c r="K21" i="3"/>
  <c r="L21" i="3" s="1"/>
  <c r="R20" i="3"/>
  <c r="S20" i="3" s="1"/>
  <c r="K20" i="3"/>
  <c r="L20" i="3" s="1"/>
  <c r="R19" i="3"/>
  <c r="S19" i="3" s="1"/>
  <c r="K19" i="3"/>
  <c r="L19" i="3" s="1"/>
  <c r="B19" i="3"/>
  <c r="B20" i="3" s="1"/>
  <c r="B21" i="3" s="1"/>
</calcChain>
</file>

<file path=xl/sharedStrings.xml><?xml version="1.0" encoding="utf-8"?>
<sst xmlns="http://schemas.openxmlformats.org/spreadsheetml/2006/main" count="608" uniqueCount="250">
  <si>
    <t>TIPO DE PROCESO</t>
  </si>
  <si>
    <t>PRESTACIÓN DE SERVICIOS</t>
  </si>
  <si>
    <t>MODALIDAD DE CONTRATACIÓN</t>
  </si>
  <si>
    <t>SELECCIÓN ABREVIADA DE MENOR CUANTIA</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</si>
  <si>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</si>
  <si>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No.</t>
  </si>
  <si>
    <t>CLASE</t>
  </si>
  <si>
    <t>FUENTE</t>
  </si>
  <si>
    <t>ETAPA</t>
  </si>
  <si>
    <t>TIPO
(CONPES 3714)</t>
  </si>
  <si>
    <t>DESCRIPCIÓN DEL RIESGO
(QUÉ PUEDE PASAR Y CÓMO PUEDE OCURRIR)</t>
  </si>
  <si>
    <t>CONSECUENCIA DE LA OCURRENCIA DEL EVENTO</t>
  </si>
  <si>
    <t>PROBABILIDAD</t>
  </si>
  <si>
    <t>IMPACTO</t>
  </si>
  <si>
    <t>VALORACIÓN</t>
  </si>
  <si>
    <t>CATEGORÍA</t>
  </si>
  <si>
    <t>A QUIÉN SE LE ASIGNA</t>
  </si>
  <si>
    <t>TRATAMIENTO</t>
  </si>
  <si>
    <t>CONTROLES</t>
  </si>
  <si>
    <t>IMPACTO DESPUÉS 
DEL TRATAMIENTO</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</si>
  <si>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</si>
  <si>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</si>
  <si>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</si>
  <si>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</si>
  <si>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</si>
  <si>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</si>
  <si>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</si>
  <si>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GENERAL</t>
  </si>
  <si>
    <t>EXTERNO</t>
  </si>
  <si>
    <t>SELECCIÓN</t>
  </si>
  <si>
    <t>REGULATORIOS</t>
  </si>
  <si>
    <t>ENTIDAD ESTATAL</t>
  </si>
  <si>
    <t>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</si>
  <si>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SI</t>
  </si>
  <si>
    <t>Desde la fecha de Publicacion del Pliego de Condiciones</t>
  </si>
  <si>
    <t>Hasta la fecha de Adjudicación del contrato</t>
  </si>
  <si>
    <t>MESA DE TRABAJO</t>
  </si>
  <si>
    <t>SEMANAL</t>
  </si>
  <si>
    <t>ESPECÍFICO</t>
  </si>
  <si>
    <t>SOCIALES O POLITICOS</t>
  </si>
  <si>
    <t>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</si>
  <si>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CONTRATACIÓN</t>
  </si>
  <si>
    <t>OPERACIONALES</t>
  </si>
  <si>
    <t>Designar un comité evaluador idóneo para evitar que se presenten errores en la evaluación que conlleven a posteriores requerimientos por la adjudicación</t>
  </si>
  <si>
    <t>Hasta la fecha de Firma del Acta de Inicio</t>
  </si>
  <si>
    <t>SEGUIMIENTO AL INFORME DE EVALUACIÓN</t>
  </si>
  <si>
    <t>CONTRATISTA</t>
  </si>
  <si>
    <t xml:space="preserve">
Hacer efectiva la garantía de seriedad de la oferta</t>
  </si>
  <si>
    <t>CONTRATISTA - ENTIDAD ESTATAL</t>
  </si>
  <si>
    <t>DIARIO</t>
  </si>
  <si>
    <t>ENTIDAD ESTATAL / CONTRATISTA</t>
  </si>
  <si>
    <t>Seguimiento y control en  la programacion del contrato de acuerdo con las actividades y/o cronograma, sin alterar el tiempo de ejecucion inicial y realizar los ajustes y contigencias necesarias para garantizar la continuidad del objeto contractual.</t>
  </si>
  <si>
    <t>Desde la Fecha de la Firma del Contrato</t>
  </si>
  <si>
    <t>EJECUCIÓN</t>
  </si>
  <si>
    <t>Hasta la fecha de la firma del Acta de Recibo Final</t>
  </si>
  <si>
    <t>INFORME DE ACTIVIDADES</t>
  </si>
  <si>
    <t>MES</t>
  </si>
  <si>
    <t>Mantener comunicación buena y constante con sectores sociales donde se realizan los trabajos</t>
  </si>
  <si>
    <t>INTERNO</t>
  </si>
  <si>
    <t>Hacer efectiva la garantía de salarios y prestaciones sociales</t>
  </si>
  <si>
    <t>1. Implementación de protocolos de bioseguridad, seguridad y salud en el trabajo
2. Contar con personal alterno que permita suplir ausencias en el equipo de trabajo</t>
  </si>
  <si>
    <t>NO</t>
  </si>
  <si>
    <t>Hasta la Publicacion del Acta de Liquidación</t>
  </si>
  <si>
    <t>Adelantar trámite de proceso administrativo sancionatorio y hacer efectiva la póliza de cumplimiento y calidad del servicio</t>
  </si>
  <si>
    <t>Desde la firma del acta de inicio</t>
  </si>
  <si>
    <t>Hasta la liquidación del contrato</t>
  </si>
  <si>
    <t>Agilizar un procedimiento de incorporación de cambios en el proyecto o suspender el contrato  mientras que puede realizar la verificación del estado del contrato</t>
  </si>
  <si>
    <t>Verificar y aprobar el recurso humano que el contratista puso a disposición del contrato</t>
  </si>
  <si>
    <t>FINANCIEROS</t>
  </si>
  <si>
    <t>Hacer seguimiento contínuo a la ejecución del contrato, evaluando la posibilidad de tomar medidas a nivel contractual de ser necesario.</t>
  </si>
  <si>
    <t>TECNOLÓGICOS</t>
  </si>
  <si>
    <t>Tener seguridad en los espacios donde se desarrollen las labores derivadas del contrato. Realizar copias de seguridad de la información recopilada durante la ejecución contractual.</t>
  </si>
  <si>
    <t>Realizar adecuadamente las verificaciones de los documentos habilitantes aportados por cada uno de los proponentes participanetes en el CMA. Realizar validaciones de los documentos que se encuentren disponibles en plataformas.</t>
  </si>
  <si>
    <t xml:space="preserve">Desde la fecha de cierre o presentación de propuestas </t>
  </si>
  <si>
    <t>Cesión del contrato o terminación anticipada del mismo</t>
  </si>
  <si>
    <t>Actualización permanente de bases de datos. Divulgación en mesas de trabajo, comites primarios y otros mecanismos de comunicación sobre cambios o actualizaciones y nuevas normativas en procesos de contratación estatal. Modificación del alcance del contrato.</t>
  </si>
  <si>
    <t>Desde la fecha de Formulación del Proceso</t>
  </si>
  <si>
    <t>ECONÓMICOS</t>
  </si>
  <si>
    <t xml:space="preserve">Tener planes de contingencia y continuidad del negocio en cuanto a la revisión de precios del mercado y el comportamiento del mercado a mediano plazo, que permitan al contratista proyectar financieramente las inversiones en materiales.
</t>
  </si>
  <si>
    <t>BIMESTRAL</t>
  </si>
  <si>
    <t>Necesidad de reproceso o repetición de actividades.
El contratista podrá tener fallas o cometer errores en la ejecución del contrato, que no se puedan aceptar por parte de la entidad al no cumplir los términos pactados en el contrato</t>
  </si>
  <si>
    <t xml:space="preserve">1.Mayores costos a los previstos por el contratista.
2.Mayores tiempos de ejecución.
3.Eventuales sanciones al contratista.
</t>
  </si>
  <si>
    <t>REDUCIR LA PROBABILIDAD DE OCURRENCIA</t>
  </si>
  <si>
    <t>Mantener personal idóneo y calificado para la ejecución de los trabajos contratados.</t>
  </si>
  <si>
    <t>OTROS</t>
  </si>
  <si>
    <t>Referencias:</t>
  </si>
  <si>
    <t>1. Manual para la Identificación y Cobertura del Riesgo en los Procesos de Contratación. Versión M-ICR-01, www.colombiacompra.gov.co</t>
  </si>
  <si>
    <t xml:space="preserve">2. Guía de riesgos previsibles contractuales. Veeduría Distrital. 2017 </t>
  </si>
  <si>
    <t>3. Circular 11-2019 Recomendaciones elaboracion de Mapa de Riesgos de la Gestion Contractual. Veeduría Distrital.</t>
  </si>
  <si>
    <t>4. Metodologia Identificacion de Riesgos de Corrupción en la Gestion Contractual Pública</t>
  </si>
  <si>
    <t>TIPO</t>
  </si>
  <si>
    <t>¿AFECTA LA EJECUCIÓN DEL CONTRATO?</t>
  </si>
  <si>
    <t>FECHA ESTIMADA EN 
QUE INICIA EL TRATAMIENTO</t>
  </si>
  <si>
    <t>FECHA ESTIMADA EN QUE SE 
COMPLETA EL TRATAMIENTO</t>
  </si>
  <si>
    <t>¿CÓMO SE REALIZA 
EL MONITOREO?</t>
  </si>
  <si>
    <t>MÍNIMA CUANTIA</t>
  </si>
  <si>
    <t>PLANEACIÓN</t>
  </si>
  <si>
    <t>Desde la fecha de Adjudicación del contrato</t>
  </si>
  <si>
    <t>Hasta la fecha de Respuesta de Observaciones a Pliego</t>
  </si>
  <si>
    <t>CHECK LIST</t>
  </si>
  <si>
    <t>CONTRATO DE OBRA</t>
  </si>
  <si>
    <t>Hasta la fecha de Publicacion de Informe de Evaluación</t>
  </si>
  <si>
    <t>CONTRATO DE INTERVENTORÍA</t>
  </si>
  <si>
    <t>SELECCIÓN ABREVIADA POR ACUERDO MARCO DE PRECIOS</t>
  </si>
  <si>
    <t>Desde la fecha de Evaluacion de Propuestas</t>
  </si>
  <si>
    <t>CONTRATO DE SUMINISTRO</t>
  </si>
  <si>
    <t>SELECCIÓN ABREVIADA POR BOLSA MERCANTIL</t>
  </si>
  <si>
    <t>ENTIDAD ESTATAL / CONTRATISTA / INTERVENTORIA</t>
  </si>
  <si>
    <t>INTERVENTORÍA</t>
  </si>
  <si>
    <t>ENCUESTAS</t>
  </si>
  <si>
    <t>CONTRATO DE CONSULTORÍA</t>
  </si>
  <si>
    <t>CONCURSO DE MERITOS ABIERTO</t>
  </si>
  <si>
    <t>LIQUIDACIÓN</t>
  </si>
  <si>
    <t>CONTRATISTA - INTERVENTORÍA</t>
  </si>
  <si>
    <t>Hasta la fecha de Finalizacion de Ejecución del Contrato</t>
  </si>
  <si>
    <t>SEGUIMIENTO A INFORMES DE EJECUCIÓN E INTERVENTORIA</t>
  </si>
  <si>
    <t>TRIMESTRAL</t>
  </si>
  <si>
    <t>CONTRATO DE ARRENDAMIENTO</t>
  </si>
  <si>
    <t>CONCURSO DE MERITOS ABIERTO CONJ PRECALIFICACIÓN</t>
  </si>
  <si>
    <t>NATURALEZA</t>
  </si>
  <si>
    <t>CONTRATISTA - INTERVENTORÍA - ENTIDAD ESTATAL</t>
  </si>
  <si>
    <t>Durante la Ejecución del Contrato</t>
  </si>
  <si>
    <t>SEMESTRAL</t>
  </si>
  <si>
    <t>SELECCIÓN ABREVIADA POR SUBASTA INVERSA</t>
  </si>
  <si>
    <t>AMBIENTALES</t>
  </si>
  <si>
    <t>ENTIDAD ESTATAL - INTERVENTORIA</t>
  </si>
  <si>
    <t>INTERVENTORIA</t>
  </si>
  <si>
    <t>BIMENSUAL</t>
  </si>
  <si>
    <t>LICITACIÓN PÚBLICA</t>
  </si>
  <si>
    <t>Hasta la fecha de la Publicación de la Resolución de Adjudicación</t>
  </si>
  <si>
    <t>SELECCIÓN ABREVIADA SIN MANIFESTACION DE INTERES</t>
  </si>
  <si>
    <t>CONTRATACIÓN DIRECTA (CONVENIOS INTERADMINISTRATIVOS)</t>
  </si>
  <si>
    <t xml:space="preserve">Garantizar mediante herramientas legales el acceso del contratista a los predios que requiera para realizar el trabajo de campo. </t>
  </si>
  <si>
    <t>Hacer seguimiento continuo a la ejecución del contrato</t>
  </si>
  <si>
    <t>Hacer seguimiento continuo a la ejecución del contrato de CMA y acompañar al contratista de obra en los trámites de licencias y permisos</t>
  </si>
  <si>
    <t>Hacer seguimiento continuo a la ejecución del contrato y cumplir con el cronograma establecido para las visitas.</t>
  </si>
  <si>
    <t>Realizar adecuadamente las verificaciones de los documentos habilitantes aportados por cada uno de los proponentes participantes en el CMA. Realizar validaciones de los documentos que se encuentren disponibles en plataformas.</t>
  </si>
  <si>
    <t>Expedición de medidas extraordinarias generadas por enfermedades, distintas a las adoptadas por el Gobierno hasta la firma del informe final de actividades y del acta de recibo final.</t>
  </si>
  <si>
    <t>Elaborado por:</t>
  </si>
  <si>
    <t>Revisado por:</t>
  </si>
  <si>
    <t>SISTEMA DE ADMINISTRACIÓN DE RIESGOS EN LOS PROCESOS CONTRACTUALES 
FONDO DE DESARROLLO LOCAL DE SANTA FE.</t>
  </si>
  <si>
    <t>5. Documento Conpes 3714 DEL RIESGO PREVISIBLE EN EL MARCO DE LA POLÍTICA DE CONTRATACIÓN 
PÚBLICA</t>
  </si>
  <si>
    <t xml:space="preserve">Acuerdos colusorios entre oferentes que distorsionan la libre competencia y manipulan el proceso de adjudicación. </t>
  </si>
  <si>
    <t>1. Selección de contratistas sin la solvencia adecuada para la ejecución del proyecto, puede derivar en:
1.1 Retrasos significativos, ejecución deficiente del contrato por falta de capacidad financiera, técnica o ética del contratista.
1.2 Incapacidad técnica para cumplir con los estándares requeridos.
1.3 Demandas por incumplimiento, investigaciones por selección inadecuada 
1.4 Retrasos en la entrega de beneficios esperados del proyecto o la entrega de un producto deficiente.</t>
  </si>
  <si>
    <t>1. Declaratoria de Desierto del proceso de Selección
2. Retrasos en la implementación del SG-SST e impacto negativo en la seguridad y salud de los trabajadores
3. Posible adquisición a precios no competitivos (costo-calidad)
4. Dificultad para garantizar la calidad de los elementos/recursos</t>
  </si>
  <si>
    <t xml:space="preserve">La falta de evaluaciones rigurosas en el proceso de selección de oferentes y en la gestión de reclamos de terceros puede derivar en la elección de propuestas no idóneas o en la desatención de reclamaciones legítimas. </t>
  </si>
  <si>
    <t>1. Retraso en la formalización del contrato: La falta de diligencia en la suscripción del contrato puede generar demoras, afectando los plazos previstos.
2. Incumplimiento del objetivo contractual: Una formalización tardía del contrato podría obstaculizar la satisfacción oportuna de la necesidad que motivó su creación.</t>
  </si>
  <si>
    <t xml:space="preserve">La falta de firma del contrato o del acta de inicio por parte del proponente adjudicatario (desistimiento, incumplimiento de requisitos o situaciones imprevistas), lo que impide la formalización del acuerdo y la puesta en marcha del proceso. </t>
  </si>
  <si>
    <t>1. Imposibilidad de iniciar la entrega de elementos requeridos: La ausencia de firma del contrato o del acta de inicio impide el comienzo de la ejecución del servicio (entrega elementos de emergencia, EPP, otros), retrasando o imposibilitando la obtención de los resultados esperados en el SGSST
2. Reinicio del proceso de contratación: La falta de formalización por parte del adjudicatario obliga a iniciar un nuevo proceso de contratación, con la consecuente inversión adicional de tiempo y recursos.</t>
  </si>
  <si>
    <t xml:space="preserve">El incumplimiento de los requisitos de perfeccionamiento y ejecución contractual puede ocasionar una demora en el inicio del contrato. Esto puede ocurrir por la falta de presentación oportuna de documentos o la realización tardía de otros trámites necesarios. </t>
  </si>
  <si>
    <t>1. Retraso en el inicio del contrato: La falta de cumplimiento oportuno de los requisitos de perfeccionamiento y ejecución conlleva una dilación en el comienzo de las actividades contractuales, afectando la planificación y los plazos previstos.</t>
  </si>
  <si>
    <t>1. Seguimiento riguroso de los informes del comité evaluador, asegurando la identificación y corrección oportuna de cualquier inconsistencia o área de mejora.
2. Gestión proactiva de observaciones y reclamos: garantizando la recepción, análisis y respuesta a las observaciones y reclamos de terceros durante el proceso de selección, garantizando la transparencia y la adecuada consideración de las inquietudes.</t>
  </si>
  <si>
    <t>1. Monitoreo, seguimiento constante del proceso de selección y adaptación oportuna de los documentos previos que lo requieran.</t>
  </si>
  <si>
    <t>1. Seguimiento continuo del proceso de selección, lo que permite identificar tempranamente posibles alertas de baja participación y tomar acciones preventivas. Ajuste oportuno de los documentos previos del proceso (como pliegos de condiciones y especificaciones técnicas) con base en el análisis del mercado y las necesidades reales, buscando hacerlos más atractivos para un mayor número de oferentes y así fomentar la competencia.</t>
  </si>
  <si>
    <t>1. Seguimiento proactivo y comunicación constante: Establecer un cronograma de seguimiento detallado y mantener una comunicación fluida y oportuna con el proponente adjudicatario desde la notificación de la adjudicación, para asegurar el cumplimiento de los plazos de suscripción y resolver cualquier duda o inconveniente que pueda surgir.</t>
  </si>
  <si>
    <t>1. Seguimiento proactivo y comunicación: Monitorear de cerca el cumplimiento de requisitos (incluyendo pólizas) y mantener comunicación constante con el adjudicatario.
2. Cumplimiento del cronograma: Adherirse estrictamente al cronograma de contratación para evitar demoras.</t>
  </si>
  <si>
    <t>Alteración del orden público por componentes ajenos a la ejecución del contrato que impidan ingreso al contratista a la sede de la Alcaldía Local de Santa Fe donde se ejecutará la entrega de los elementos requeridos en el proyecto.</t>
  </si>
  <si>
    <t xml:space="preserve">1. Retraso en la ejecución contractual. 
2. Incumplimiento del cronograma de ejecución.
3. Dificultad en el seguimiento y verificación. </t>
  </si>
  <si>
    <t>1. Establecer canales de comunicación y participación: Fomentar la comunicación bidireccional y la participación activa de los funcionarios y contratistas beneficiados, en la planificación y ejecución del proyecto, permitiendo la identificación temprana y la resolución de posibles impactos negativos.
2. Implementar mecanismos de retroalimentación y quejas, asegurando que estas sean atendidas de manera oportuna y efectiva.</t>
  </si>
  <si>
    <t>1. Obstrucción de la ejecución contractual / suspensión del contrato: La oposición de  grupos de interés  afectados (funcionarios, contratistas) puede impedir o dificultar el desarrollo normal de las actividades del contrato.</t>
  </si>
  <si>
    <t xml:space="preserve">Falta de pago oportuno al personal que presta los servicios al contratista. </t>
  </si>
  <si>
    <t xml:space="preserve">Gestión inadecuada del contratista que afecte negativamente a los grupos de interés del proyecto (funcionarios y contratistas beneficiados). </t>
  </si>
  <si>
    <t>1. Incumplimiento laboral del contratista: La falta de pago al personal constituye un incumplimiento de las obligaciones laborales del contratista estipuladas en el contrato.
2. Insatisfacción del personal del contratista: La falta de pago genera descontento e insatisfacción en el personal que trabaja para el contratista, lo que puede impactar su desempeño y moral.</t>
  </si>
  <si>
    <t>1. Verificación continua de obligaciones laborales: Realizar un seguimiento periódico durante la ejecución del contrato para verificar que el contratista mantenga la vinculación del personal requerido y cumpla con sus obligaciones de pago salarial y de seguridad social de manera oportuna.</t>
  </si>
  <si>
    <t>Ausencia del personal con competencias especiales del contratista, por situaciones relacionadas con enfermedad, accidente u otras razones, podría afectar la disponibilidad necesaria para la ejecución de tareas críticas del contrato, impactando el avance y la calidad de los resultados.</t>
  </si>
  <si>
    <t>1. Consecuencia propuesta mejorada:
Incremento de costos y plazos por reemplazo de personal: La necesidad de contratar personal de reemplazo debido a ausencias inesperadas podría generar sobrecostos por tarifas superiores a las presupuestadas y extender los tiempos de ejecución previstos.</t>
  </si>
  <si>
    <t>1. Supervisión de protocolos de seguridad : Realizar un seguimiento activo del cumplimiento de los protocolos de seguridad laboral por parte del contratista y verificar la existencia e implementación de un plan para el reemplazo oportuno del personal en caso de ausencias temporales o definitivas, asegurando la continuidad de las actividades según el cronograma.</t>
  </si>
  <si>
    <t>Falta de calidad en el servicio prestado por el contratista, manifestada en deficiencias en el alcance, las condiciones, los entregables, los productos, los plazos, las garantías o el capital humano.</t>
  </si>
  <si>
    <t>1. Ejecución deficiente del contrato: La falta de calidad en el servicio prestado conduce a una ejecución insatisfactoria del objeto contractual, impidiendo el logro de los resultados esperados en el SGSST
2. Entrega de resultados incorrectos o deficientes: La falta de calidad puede manifestarse en la entrega de productos o incompletos, que no cumplen con los requerimientos del contrato y los requerimientos normativos en el SGSST</t>
  </si>
  <si>
    <t>1. Supervisión rigurosa y verificación de entregables: Realizar un seguimiento continuo y detallado de la ejecución de las obligaciones del contratista, verificando la calidad, oportunidad y conformidad de los entregables, productos con los términos y especificaciones del contrato.</t>
  </si>
  <si>
    <t xml:space="preserve">Demoras y retrasos en la ejecución del contrato atribuibles a la falta o falla en las actividades y entregas a cargo del contratista. </t>
  </si>
  <si>
    <t>1. Incumplimiento de los términos, plazos y condiciones (Técnicas), establecidos en el contrato. 
2. Imposición de multas y, en casos graves, a la declaratoria de incumplimiento contractual.</t>
  </si>
  <si>
    <t>1. Monitoreo continuo del cronograma y plan de trabajo: Realizar un seguimiento constante y detallado del cronograma de ejecución y del plan de trabajo presentado por el contratista, identificando tempranamente posibles desviaciones y requiriendo acciones correctivas.
2. Reuniones de seguimiento y evaluación del desempeño: Llevar a cabo reuniones periódicas con el contratista para revisar el avance del proyecto, identificar obstáculos y evaluar su desempeño en el cumplimiento de las actividades y los plazos.</t>
  </si>
  <si>
    <t xml:space="preserve">Falta o la ineficacia de los mecanismos de control sobre las actividades del objeto del contrato </t>
  </si>
  <si>
    <t>1. Desfinanciamiento del contrato resultando en la insuficiencia de fondos para la culminación del contrato.
2. Investigaciones disciplinarias para determinar responsabilidades por incumplimiento. 
3. Sanciones tanto para los contratistas por incumplimiento como para los interventores por falta de supervisión.
4. Incrementos no previstos en el costo total del contrato por la falta de control y la necesidad de corregir errores o subsanar deficiencias.</t>
  </si>
  <si>
    <t>1. Desembolsos improcedentes: pagos no justificados o por actividades no realizadas.
2. Pérdida de recursos públicos, detrimento al patrimonio de la entidad.
3. Incumplimiento contractual del contratista.
4. Consecuencias legales y sanciones: La gestión deficiente puede acarrear sanciones para el contratista y la entidad.</t>
  </si>
  <si>
    <t>1. Supervisión rigurosa de informes y verificación de avance: Realizar un seguimiento continuo y detallado de los informes mensuales de avance y los productos entregables del contratista, contrastando la información reportada con la ejecución real y verificando el cumplimiento de las obligaciones contractuales en tiempo y forma.</t>
  </si>
  <si>
    <t>Extensión de plazos y disminución de la productividad: La implementación de protocolos de bioseguridad no previstos, derivados de nuevas medidas extraordinarias por enfermedades, podría extender los tiempos de ejecución y reducir la eficiencia en el desarrollo de las actividades contratadas.</t>
  </si>
  <si>
    <t>1. Adaptación flexible a modalidades de ejecución: facilitando la continuidad ante posibles medidas extraordinarias.
2. Implementación y supervisión de protocolos: Asegurar el estricto cumplimiento de los protocolos de bioseguridad vigentes y aquellos que puedan surgir, mediante una supervisión constante y la adopción de las medidas necesarias para proteger la salud del personal y garantizar la ejecución segura del contrato.</t>
  </si>
  <si>
    <t>Dificultad para disponer del personal con los perfiles profesionales requeridos podría obstaculizar el cumplimiento de los requerimientos del proyecto por parte del contratista.</t>
  </si>
  <si>
    <t>1. Retraso en la ejecución del proyecto: La falta de personal adecuado puede impedir el avance de las tareas según el cronograma establecido.
2. Personal sin los perfiles requeridos podría no entregar resultados con la calidad esperada.
3. Incumplimiento de los términos contractuales
4. La búsqueda de personal de reemplazo o la contratación de personal con perfiles superiores para compensar deficiencias podría generar sobrecostos.</t>
  </si>
  <si>
    <t>1. Validación y restricción de perfiles: En la etapa previa a la contratación, se deben validar  los perfiles profesionales ofertados por el contratista. Una vez adjudicado el contrato, cualquier cambio en el personal con estos perfiles requerirá la autorización de la entidad contratante, asegurando que se mantengan las capacidades necesarias para la correcta ejecución del proyecto.</t>
  </si>
  <si>
    <t>Extensión del tiempo del previsto en la ejecución del contrato y en la ejecución de actividades, que afecten el desarrollo normal del contrato y ocasionen costos adicionales (verificados) para el contratista.</t>
  </si>
  <si>
    <t>1. Incremento del valor contractual: Una extensión en los plazos de ejecución y de las actividades podría generar costos adicionales que incrementen el valor total inicialmente contratado.</t>
  </si>
  <si>
    <t>1. Monitoreo riguroso del cronograma: identificando desviaciones y requiriendo planes de acción correctivos oportunos. Asegurando su correspondencia con el plan de trabajo y los términos contractuales.
2. Control de plazos y actividades: Supervisar estrictamente los tiempos de ejecución de cada actividad y del contrato en general.</t>
  </si>
  <si>
    <t>1. Dificultad para asegurar la correcta ejecución del contrato: puede derivar en una ejecución deficiente, el incumplimiento de los términos contractuales y la no detección oportuna de problemas.</t>
  </si>
  <si>
    <t>Falta de las visitas de seguimiento a la ejecución del contrato (calidad productos requeridos según especificaciones técnicas)</t>
  </si>
  <si>
    <t>1. Supervisión continua de las actividades del contratista: seguimiento constante para verificar el avance, la calidad y el cumplimiento de las actividades que el contratista realiza en el marco del contrato.</t>
  </si>
  <si>
    <t xml:space="preserve">Pérdida o el robo, parcial o total, de la información, equipos o insumos esenciales para la ejecución de las actividades del contrato. </t>
  </si>
  <si>
    <t>1. Suspensión o paralización del contrato: La pérdida o robo de recursos esenciales puede obligar a detener temporal o permanentemente las actividades contractuales.
2. Retrasos en la entrega y pérdidas económicas: Estos incidentes pueden generar demoras en los plazos de entrega y ocasionar pérdidas financieras para el contratista.</t>
  </si>
  <si>
    <t>1. Implementación de planes de contingencia y protección de información.
2. Asegurar, desde la etapa inicial, que el contratista disponga de equipos e insumos suficientes y adecuados para la correcta ejecución del contrato.
3. Activación de póliza de responsabilidad civil extracontractual: En caso de pérdidas o robos que generen responsabilidad hacia terceros, aplicar la póliza de responsabilidad civil extracontractual para cubrir los daños.</t>
  </si>
  <si>
    <t>Falta de un control y seguimiento adecuado por parte del contratista a la ejecución reportada en los informes mensuales de avance y los productos entregables (según especificaciones técnicas)</t>
  </si>
  <si>
    <t>Adjudicar el contrato a un proponente que presente una inhabilidad para contratar con el Estado y/o Entidades Públicas</t>
  </si>
  <si>
    <t xml:space="preserve">1. Imposibilidad legal de ejecutar el contrato: podría impedir la formalización o la continuación de la ejecución del contrato.
2. Obligación de reiniciar el proceso de contratación.
3. Generación de retrasos en la ejecución del proyecto. </t>
  </si>
  <si>
    <t xml:space="preserve">Durante la ejecución del contrato, la comunicación, notificación o imposición de una inhabilidad para contratar con el Estado o entidades públicas al proponente adjudicado. </t>
  </si>
  <si>
    <t>1. Seguimiento continuo de la situación legal del contratista: verificar si el contratista incurre en alguna inhabilidad para contratar con el Estado durante la ejecución del contrato.
2. Consulta con entidades de control: Efectuar verificaciones con las entidades de control pertinentes para confirmar la ausencia de inhabilidades sobrevenidas del contratista durante la vigencia del contrato.</t>
  </si>
  <si>
    <t>Cambios normativos que modifiquen o impongan nuevas obligaciones al contratista durante la ejecución del contrato podría generar la necesidad de realizar ajustes al acuerdo.</t>
  </si>
  <si>
    <t>1. Aumento de los costos del contrato: podría requerir inversiones adicionales por parte del contratista.
2. Modificación del cronograma de ejecución: podría implicar ajustes en los plazos previstos para las actividades.
3. Necesidad de adendas o modificaciones contractuales: Para formalizar los cambios y las nuevas obligaciones, podría ser necesario realizar modificaciones al contrato inicial.
4. Potenciales disputas contractuales: Si no se llega a un acuerdo sobre cómo asumir las nuevas obligaciones, podrían surgir desacuerdos entre las partes.</t>
  </si>
  <si>
    <t>1. Seguimiento normativo continuo: Mantenerse actualizado sobre los cambios en la legislación que puedan impactar el contrato (ejemplo las especificaciones tecnicas de los elementos).
2. Cláusulas de ajuste por cambios normativos: Incluir en el contrato cláusulas que prevean la forma de abordar económicamente y en plazos las nuevas obligaciones impuestas por la ley.
3. Informar oportunamente al contratista sobre cualquier cambio normativo relevante.</t>
  </si>
  <si>
    <t>En el marco de la ejecución contractual, podrían suscitarse accidentes o eventos con consecuencias de daños o lesiones a terceros o al personal adscrito al contratista.</t>
  </si>
  <si>
    <t>Los daños o lesiones resultantes podrían generar la responsabilidad de:
1. Efectuar el pago de las indemnizaciones correspondientes a las personas afectadas.
2. Cubrir integralmente los perjuicios sufridos, incluyendo el daño emergente, el lucro cesante y los daños extrapatrimoniales.</t>
  </si>
  <si>
    <t>1. Asegurar el cumplimiento de la normativa del SGSST y la aplicación de buenas prácticas de seguridad y salud en el trabajo.
2. Mantener seguros de responsabilidad civil extracontractual con los amparos necesarios y de cuantía suficiente.</t>
  </si>
  <si>
    <t>Daños o pérdidas de materiales (elementos requeridos) y equipos ocasionados por acciones del personal del contratista.
Pérdidas parciales o totales de materiales, herramientas, equipos e insumos debido a incendios, inundaciones, fallas eléctricas u otros eventos que puedan ocurrir en el lugar de trabajo.</t>
  </si>
  <si>
    <t>1. El incremento de los costos asociados a la reparación o sustitución de los materiales, herramientas y/o equipos dañados o perdidos.
2. El retraso en la ejecución de las actividades programadas.</t>
  </si>
  <si>
    <t>Transferir el riesgo</t>
  </si>
  <si>
    <t>Realizar un estudio de mercado y del sector que para definir condiciones del proceso que permita que haya pluralidad de oferentes, así mismo, revisar las observaciones presentadas por los interesados para identificar posibles requisitos que lleven a que los proponentes no se presenten</t>
  </si>
  <si>
    <t>Hacer seguimiento continuo a la ejecución del contrato, evaluando la posibilidad de tomar medidas a nivel contractual de ser necesario.</t>
  </si>
  <si>
    <t>Seguimiento y control en  la programación del contrato de acuerdo con las actividades y/o cronograma, sin alterar el tiempo de ejecución inicial y realizar los ajustes y contingencias necesarias para garantizar la continuidad del objeto contractual.</t>
  </si>
  <si>
    <t>Agilizar un procedimiento de incorporación de cambios en el proyecto o suspender el contrato mientras que puede realizar la verificación del estado del contrato</t>
  </si>
  <si>
    <t>Hacer seguimiento continuo a la ejecución del contrato y acompañar al contratista en los trámites de licencias y permisos</t>
  </si>
  <si>
    <t>Actualización permanente de bases de datos. Divulgación en mesas de trabajo, comités primarios y otros mecanismos de comunicación sobre cambios o actualizaciones y nuevas normativas en procesos de contratación estatal. Modificación del alcance y valor del contrato.</t>
  </si>
  <si>
    <t>Hacer efectiva la garantía de seriedad de la oferta. Gestionar el proceso de contratación de interventoría de manera tal que se logren cumplir los plazos estipulados.</t>
  </si>
  <si>
    <t>Hacer efectiva la garantía de seriedad de la oferta</t>
  </si>
  <si>
    <t>Implementación de protocolos de bioseguridad, seguridad y salud en el trabajo</t>
  </si>
  <si>
    <t>Reducir probabilidad a través de la implementación de protocolos de seguridad.                                                      Aplicar garantía de responsabilidad civil extracontractual</t>
  </si>
  <si>
    <t>Contar con personal alterno que permita suplir ausencias en el equipo de trabajo</t>
  </si>
  <si>
    <t>Evitar el riesgo</t>
  </si>
  <si>
    <t>Reducir las consecuencias o el impacto</t>
  </si>
  <si>
    <r>
      <t>Hacer seguimiento continuo a la ejecución del contr</t>
    </r>
    <r>
      <rPr>
        <sz val="10"/>
        <rFont val="Calibri"/>
        <family val="2"/>
        <scheme val="minor"/>
      </rPr>
      <t>ato de adquisición de elementos</t>
    </r>
  </si>
  <si>
    <t>Hacer seguimiento continuo a la ejecución del contrato, evaluando la posibilidad de tomar medidas a nivel contractual de ser necesario. 2. Asumir costos adicionales por causas imputables al contratista en un 100% por costos del contrato</t>
  </si>
  <si>
    <t>Reducir la probabilidad de ocurrencia. Realizar capacitaciones de carácter técnico y operacional por parte del contratista a sus empleados</t>
  </si>
  <si>
    <t>1. Desarrollo e implementación de planes de contingencia y de continuidad del negocio por parte del contratista.
2. Provisión de capacitación adecuada al personal encargado del contratista de operar o utilizar los materiales, equipos y/o herramientas requeridos para la adquisición de elementos.</t>
  </si>
  <si>
    <t>1. El incremento de los costos asociados a la adquisición de los materiales e insumos. 
2. El retraso en la ejecución de las actividades programadas.</t>
  </si>
  <si>
    <t xml:space="preserve">Reducir probabilidad de ocurrencia. Contar con stock de materiales desde el inicio de ejecución del contrato que garanticen culminación. </t>
  </si>
  <si>
    <t>Riesgo de desabastecimiento o escasez de cualquier material y/o insumo, independientemente de su tipo, que sea esencial para el desarrollo de las actividades contractuales.</t>
  </si>
  <si>
    <t>Incumplimiento de los plazos contractuales inicialmente previstos, derivando en una extensión del tiempo necesario para la finalización del contrato.</t>
  </si>
  <si>
    <t>Planificar y mantener un nivel de inventario suficiente de materiales y/o insumos, tomando en cuenta las condiciones y tendencias del mercado.</t>
  </si>
  <si>
    <t>Insolvencia o la falta de liquidez del Contratista obstaculicen o imposibiliten la correcta ejecución del contrato.</t>
  </si>
  <si>
    <t>1. Una afectación negativa en el desarrollo del contrato.
2. El incumplimiento del objetivo principal del contrato.
3. La paralización de las actividades, dejando trabajos sin finalizar.</t>
  </si>
  <si>
    <t>Asegurar la solidez financiera del contratista mediante la verificación rigurosa de los requisitos habilitantes de capacidad financiera establecidos en el proceso de contratación. Esta verificación comprenderá el análisis de su situación económica para mitigar el riesgo de insolvencia o iliquidez durante la ejecución contractual.</t>
  </si>
  <si>
    <t>1. Supervisión continua del avance del proyecto: Seguimiento constante de las actividades del contratista. 
2. Ajuste proactivo del cronograma: Evaluar la necesidad de realizar modificaciones al cronograma de actividades con el fin de optimizar los tiempos de ejecución ante posibles eventualidades.
3.Coordinación con autoridades locales para acceso garantizado</t>
  </si>
  <si>
    <t>Hacer seguimiento continuo a la ejecución del contrato de adquisición de elementos</t>
  </si>
  <si>
    <t xml:space="preserve">Definir claramente los mecanismos, la frecuencia y los responsables del seguimiento y la supervisión de las actividades del contrato, incluyendo la revisión de informes, la realización de visitas (si aplica) y la verificación de entregables (elementos conforme a las especificaciones técnicas)
</t>
  </si>
  <si>
    <t xml:space="preserve">1. Implementación de listas de chequeo: Utilizar listas de chequeo para asegurar la verificación exhaustiva de los requisitos y criterios.
2. Elaboración de informe preliminar de evaluación
3. Preparación de informe definitivo y matriz consolidada final
4. Gestión documental mediante plataforma: 
5. Verificación mensual en plataformas oficiales (SECOP, RUES)" </t>
  </si>
  <si>
    <t>COMPRAVENTA</t>
  </si>
  <si>
    <t>Ausencia o número insuficiente de proponentes en el proceso de selección para la adquisición de elementos/recursos</t>
  </si>
  <si>
    <t>Variaciones en los precios de materiales e insumos necesarios para la ejecución del contrato
Durante la ejecución del contrato se pueden presentar incrementos en precios de materiales e insumos por efectos del comportamiento del sector por tasas de cambio, variaciones de los precios de combustibles que tengan algún efecto sobre estos.</t>
  </si>
  <si>
    <t>Margarita Rico Pinto
Profesional Especializada de Planeación</t>
  </si>
  <si>
    <t>John Jairo López
Profesional de Planeación</t>
  </si>
  <si>
    <t>No cumplir con los lineamientos de Entrega de Almacen que validen la efectiva entrega de los Bienes de cada uno de las actividades y/o componente</t>
  </si>
  <si>
    <t>1. Impacto negativo en la ejecución del contrato. 2.Incumplimiento del objeto contractual. 
3.trabajos inconclusos
4. retrasos en pagos por no contar con los soportes de entrega de bienes o ejecucion de actividades</t>
  </si>
  <si>
    <t xml:space="preserve">1. Entregar lineamientos de legalizacion de Informes de pago
2. Entregar lineamiento de entrega de Bienes a Almacen
</t>
  </si>
  <si>
    <t>Verificación de las actividades en el tratamiento</t>
  </si>
  <si>
    <t>CADA VEZ QUE SE PRESENTE</t>
  </si>
  <si>
    <t>Perdida de Bienes, equipos, insumos o cualquier otro daño sufrido durante el transporte de estos a los puntos de desarrollo de las actividades y/p Almacen de la Entidadl</t>
  </si>
  <si>
    <t>1. Impacto negativo en la ejecución del contrato. 2.Incumplimiento del objeto contractual. 3.trabajos inconclusos</t>
  </si>
  <si>
    <t xml:space="preserve">1. Establecer horarios diurnos de entrega de beines y equipos
2, gestionar el acompañamiento Policial cuando los sectores presentan antecedentes de robos
</t>
  </si>
  <si>
    <t>Maria Alejandra Saldaña Ariza
Profesional de Planeación</t>
  </si>
  <si>
    <t>David Mauricio Gonzalez
Profesional Especializado de Planeación</t>
  </si>
  <si>
    <r>
      <t xml:space="preserve">Objeto Contractual:
</t>
    </r>
    <r>
      <rPr>
        <b/>
        <sz val="14"/>
        <color theme="1"/>
        <rFont val="Arial"/>
        <family val="2"/>
      </rPr>
      <t>“ADQUIRIR INSUMOS NECESARIOS PARA LA IMPLEMENTACIÓN DEL PLAN INSTITUCIONAL DE GESTIÓN AMBIENTAL – PIGA Y ADQUIRIR UNA NEVERA CONVENCIONAL Y PORTÁTIL DESTINADAS A LA CONSERVACIÓN Y TRANSPORTE ADECUADO DE LOS INSUMOS MÉDICO-VETERINARIOS DE LA OFICINA PYBA DEL FONDO DE DESARROLLO LOCAL DE SANTA FE”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</si>
</sst>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240A]General"/>
    <numFmt numFmtId="165" formatCode="[$$-240A]#,##0.00;[Red]&quot;(&quot;[$$-240A]#,##0.00&quot;)&quot;"/>
    <numFmt numFmtId="166" formatCode="#,##0\ ;\-#,##0\ ;&quot;- &quot;;@\ "/>
  </numFmts>
  <fonts count="44" x14ac:knownFonts="1">
    <font>
      <sz val="11"/>
      <color theme="1"/>
      <name val="Calibri"/>
      <family val="2"/>
      <scheme val="minor"/>
    </font>
    <font>
      <sz val="10"/>
      <name val="Arial"/>
      <family val="2"/>
    </font>
    <font>
      <sz val="8"/>
      <name val="Arial"/>
      <family val="2"/>
    </font>
    <font>
      <sz val="8"/>
      <color rgb="FF000000"/>
      <name val="Arial"/>
      <family val="2"/>
    </font>
    <font>
      <b/>
      <sz val="8"/>
      <color rgb="FF000000"/>
      <name val="Arial"/>
      <family val="2"/>
    </font>
    <font>
      <b/>
      <sz val="8"/>
      <name val="Arial"/>
      <family val="2"/>
    </font>
    <font>
      <sz val="10"/>
      <color theme="1"/>
      <name val="Arial"/>
      <family val="2"/>
    </font>
    <font>
      <b/>
      <sz val="10"/>
      <color theme="1"/>
      <name val="Arial"/>
      <family val="2"/>
    </font>
    <font>
      <b/>
      <sz val="16"/>
      <color rgb="FF000000"/>
      <name val="Arial"/>
      <family val="2"/>
    </font>
    <font>
      <i/>
      <sz val="10"/>
      <color theme="1"/>
      <name val="Calibri"/>
      <family val="2"/>
      <scheme val="minor"/>
    </font>
    <font>
      <b/>
      <sz val="11"/>
      <color theme="1"/>
      <name val="Calibri"/>
      <family val="2"/>
      <scheme val="minor"/>
    </font>
    <font>
      <sz val="11"/>
      <name val="Calibri"/>
      <family val="2"/>
      <scheme val="minor"/>
    </font>
    <font>
      <sz val="10"/>
      <color theme="1"/>
      <name val="Calibri"/>
      <family val="2"/>
      <scheme val="minor"/>
    </font>
    <font>
      <sz val="10"/>
      <name val="Calibri"/>
      <family val="2"/>
      <scheme val="minor"/>
    </font>
    <font>
      <sz val="9"/>
      <name val="Arial"/>
      <family val="2"/>
    </font>
    <font>
      <sz val="9"/>
      <color rgb="FF000000"/>
      <name val="Arial"/>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000000"/>
      <name val="Calibri"/>
      <family val="2"/>
    </font>
    <font>
      <b/>
      <i/>
      <sz val="16"/>
      <color rgb="FF000000"/>
      <name val="Calibri"/>
      <family val="2"/>
    </font>
    <font>
      <b/>
      <i/>
      <u/>
      <sz val="11"/>
      <color rgb="FF000000"/>
      <name val="Calibri"/>
      <family val="2"/>
    </font>
    <font>
      <sz val="11"/>
      <color rgb="FF000000"/>
      <name val="Arial"/>
      <family val="2"/>
      <charset val="1"/>
    </font>
    <font>
      <sz val="11"/>
      <color rgb="FF9C6500"/>
      <name val="Calibri"/>
      <family val="2"/>
      <scheme val="minor"/>
    </font>
    <font>
      <sz val="10"/>
      <color rgb="FF000000"/>
      <name val="Arial"/>
      <family val="2"/>
    </font>
    <font>
      <sz val="8"/>
      <color theme="1"/>
      <name val="Arial"/>
      <family val="2"/>
    </font>
    <font>
      <b/>
      <sz val="11"/>
      <name val="Calibri"/>
      <family val="2"/>
      <scheme val="minor"/>
    </font>
    <font>
      <b/>
      <sz val="10"/>
      <name val="Arial"/>
      <family val="2"/>
    </font>
    <font>
      <sz val="10"/>
      <color rgb="FF000000"/>
      <name val="Calibri"/>
      <family val="2"/>
      <scheme val="minor"/>
    </font>
    <font>
      <b/>
      <sz val="10"/>
      <color theme="1"/>
      <name val="Calibri"/>
      <family val="2"/>
      <scheme val="minor"/>
    </font>
    <font>
      <b/>
      <sz val="14"/>
      <color theme="1"/>
      <name val="Arial"/>
      <family val="2"/>
    </font>
    <font>
      <b/>
      <sz val="8"/>
      <color theme="0"/>
      <name val="Arial"/>
      <family val="2"/>
    </font>
    <font>
      <b/>
      <sz val="9"/>
      <color theme="0"/>
      <name val="Arial"/>
      <family val="2"/>
    </font>
  </fonts>
  <fills count="38">
    <fill>
      <patternFill patternType="none"/>
    </fill>
    <fill>
      <patternFill patternType="gray125"/>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FFFF"/>
        <bgColor rgb="FFCCFFFF"/>
      </patternFill>
    </fill>
    <fill>
      <patternFill patternType="solid">
        <fgColor theme="2"/>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0"/>
        <bgColor indexed="64"/>
      </patternFill>
    </fill>
  </fills>
  <borders count="46">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71">
    <xf numFmtId="0" fontId="0" fillId="0" borderId="0"/>
    <xf numFmtId="0" fontId="1" fillId="0" borderId="0"/>
    <xf numFmtId="0" fontId="17" fillId="0" borderId="0" applyNumberFormat="0" applyFill="0" applyBorder="0" applyAlignment="0" applyProtection="0"/>
    <xf numFmtId="0" fontId="18" fillId="0" borderId="37" applyNumberFormat="0" applyFill="0" applyAlignment="0" applyProtection="0"/>
    <xf numFmtId="0" fontId="19" fillId="0" borderId="38" applyNumberFormat="0" applyFill="0" applyAlignment="0" applyProtection="0"/>
    <xf numFmtId="0" fontId="20" fillId="0" borderId="39" applyNumberFormat="0" applyFill="0" applyAlignment="0" applyProtection="0"/>
    <xf numFmtId="0" fontId="20" fillId="0" borderId="0" applyNumberFormat="0" applyFill="0" applyBorder="0" applyAlignment="0" applyProtection="0"/>
    <xf numFmtId="0" fontId="21" fillId="2" borderId="0" applyNumberFormat="0" applyBorder="0" applyAlignment="0" applyProtection="0"/>
    <xf numFmtId="0" fontId="22" fillId="4" borderId="40" applyNumberFormat="0" applyAlignment="0" applyProtection="0"/>
    <xf numFmtId="0" fontId="23" fillId="5" borderId="41" applyNumberFormat="0" applyAlignment="0" applyProtection="0"/>
    <xf numFmtId="0" fontId="24" fillId="5" borderId="40" applyNumberFormat="0" applyAlignment="0" applyProtection="0"/>
    <xf numFmtId="0" fontId="25" fillId="0" borderId="42" applyNumberFormat="0" applyFill="0" applyAlignment="0" applyProtection="0"/>
    <xf numFmtId="0" fontId="26" fillId="6" borderId="43" applyNumberFormat="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10" fillId="0" borderId="45" applyNumberFormat="0" applyFill="0" applyAlignment="0" applyProtection="0"/>
    <xf numFmtId="0" fontId="29"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29"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29"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29"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29"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29" fillId="28"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164" fontId="30" fillId="0" borderId="0"/>
    <xf numFmtId="164" fontId="31" fillId="0" borderId="0">
      <alignment horizontal="center"/>
    </xf>
    <xf numFmtId="164" fontId="31" fillId="0" borderId="0">
      <alignment horizontal="center" textRotation="90"/>
    </xf>
    <xf numFmtId="164" fontId="32" fillId="0" borderId="0"/>
    <xf numFmtId="165" fontId="32" fillId="0" borderId="0"/>
    <xf numFmtId="42" fontId="16" fillId="0" borderId="0" applyFont="0" applyFill="0" applyBorder="0" applyAlignment="0" applyProtection="0"/>
    <xf numFmtId="0" fontId="33" fillId="0" borderId="0"/>
    <xf numFmtId="166" fontId="33" fillId="0" borderId="0"/>
    <xf numFmtId="0" fontId="30" fillId="0" borderId="0"/>
    <xf numFmtId="0" fontId="30" fillId="32" borderId="0"/>
    <xf numFmtId="0" fontId="31" fillId="0" borderId="0">
      <alignment horizontal="center"/>
    </xf>
    <xf numFmtId="0" fontId="31" fillId="0" borderId="0">
      <alignment horizontal="center" textRotation="90"/>
    </xf>
    <xf numFmtId="0" fontId="32" fillId="0" borderId="0"/>
    <xf numFmtId="0" fontId="16" fillId="0" borderId="0"/>
    <xf numFmtId="0" fontId="29" fillId="11" borderId="0" applyNumberFormat="0" applyBorder="0" applyAlignment="0" applyProtection="0"/>
    <xf numFmtId="0" fontId="29" fillId="15" borderId="0" applyNumberFormat="0" applyBorder="0" applyAlignment="0" applyProtection="0"/>
    <xf numFmtId="0" fontId="29" fillId="19" borderId="0" applyNumberFormat="0" applyBorder="0" applyAlignment="0" applyProtection="0"/>
    <xf numFmtId="0" fontId="29" fillId="23" borderId="0" applyNumberFormat="0" applyBorder="0" applyAlignment="0" applyProtection="0"/>
    <xf numFmtId="0" fontId="29" fillId="27" borderId="0" applyNumberFormat="0" applyBorder="0" applyAlignment="0" applyProtection="0"/>
    <xf numFmtId="0" fontId="29" fillId="31" borderId="0" applyNumberFormat="0" applyBorder="0" applyAlignment="0" applyProtection="0"/>
    <xf numFmtId="0" fontId="34" fillId="3" borderId="0" applyNumberFormat="0" applyBorder="0" applyAlignment="0" applyProtection="0"/>
    <xf numFmtId="0" fontId="16" fillId="7" borderId="44" applyNumberFormat="0" applyFont="0" applyAlignment="0" applyProtection="0"/>
    <xf numFmtId="41" fontId="33" fillId="0" borderId="0" applyFont="0" applyFill="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25" borderId="0" applyNumberFormat="0" applyBorder="0" applyAlignment="0" applyProtection="0"/>
    <xf numFmtId="0" fontId="16" fillId="17" borderId="0" applyNumberFormat="0" applyBorder="0" applyAlignment="0" applyProtection="0"/>
    <xf numFmtId="0" fontId="16" fillId="0" borderId="0"/>
    <xf numFmtId="0" fontId="16" fillId="21" borderId="0" applyNumberFormat="0" applyBorder="0" applyAlignment="0" applyProtection="0"/>
    <xf numFmtId="0" fontId="16" fillId="29" borderId="0" applyNumberFormat="0" applyBorder="0" applyAlignment="0" applyProtection="0"/>
    <xf numFmtId="0" fontId="16" fillId="10"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7" borderId="44" applyNumberFormat="0" applyFont="0" applyAlignment="0" applyProtection="0"/>
  </cellStyleXfs>
  <cellXfs count="128">
    <xf numFmtId="0" fontId="0" fillId="0" borderId="0" xfId="0"/>
    <xf numFmtId="0" fontId="0" fillId="0" borderId="0" xfId="0" applyAlignment="1">
      <alignment vertical="center"/>
    </xf>
    <xf numFmtId="0" fontId="0" fillId="0" borderId="0" xfId="0" applyAlignment="1">
      <alignment vertical="center" wrapText="1"/>
    </xf>
    <xf numFmtId="0" fontId="39" fillId="0" borderId="0" xfId="0" applyFont="1" applyAlignment="1">
      <alignment horizontal="justify" vertical="center" wrapText="1"/>
    </xf>
    <xf numFmtId="0" fontId="39" fillId="0" borderId="0" xfId="0" applyFont="1" applyAlignment="1">
      <alignment vertical="center"/>
    </xf>
    <xf numFmtId="0" fontId="10" fillId="33" borderId="0" xfId="0" applyFont="1" applyFill="1" applyAlignment="1">
      <alignment vertical="center"/>
    </xf>
    <xf numFmtId="0" fontId="10" fillId="33" borderId="0" xfId="0" applyFont="1" applyFill="1" applyAlignment="1">
      <alignment vertical="center" wrapText="1"/>
    </xf>
    <xf numFmtId="0" fontId="10" fillId="0" borderId="0" xfId="0" applyFont="1" applyAlignment="1">
      <alignment vertical="center"/>
    </xf>
    <xf numFmtId="0" fontId="40" fillId="33" borderId="0" xfId="0" applyFont="1" applyFill="1" applyAlignment="1">
      <alignment vertical="center"/>
    </xf>
    <xf numFmtId="0" fontId="12" fillId="0" borderId="0" xfId="0" applyFont="1" applyAlignment="1">
      <alignment vertical="center"/>
    </xf>
    <xf numFmtId="0" fontId="39" fillId="0" borderId="0" xfId="0" applyFont="1" applyAlignment="1">
      <alignment vertical="center" wrapText="1"/>
    </xf>
    <xf numFmtId="0" fontId="1" fillId="0" borderId="0" xfId="1" applyProtection="1">
      <protection locked="0"/>
    </xf>
    <xf numFmtId="0" fontId="2" fillId="0" borderId="8" xfId="0" applyFont="1" applyBorder="1" applyAlignment="1">
      <alignment horizontal="justify" vertical="center" wrapText="1"/>
    </xf>
    <xf numFmtId="0" fontId="2" fillId="0" borderId="8" xfId="1" applyFont="1" applyBorder="1" applyAlignment="1" applyProtection="1">
      <alignment horizontal="justify" vertical="center" wrapText="1"/>
      <protection locked="0"/>
    </xf>
    <xf numFmtId="0" fontId="0" fillId="0" borderId="0" xfId="0" applyProtection="1">
      <protection locked="0"/>
    </xf>
    <xf numFmtId="0" fontId="0" fillId="0" borderId="0" xfId="0" applyAlignment="1" applyProtection="1">
      <alignment wrapText="1"/>
      <protection locked="0"/>
    </xf>
    <xf numFmtId="0" fontId="11" fillId="0" borderId="0" xfId="0" applyFont="1" applyProtection="1">
      <protection locked="0"/>
    </xf>
    <xf numFmtId="0" fontId="10" fillId="0" borderId="0" xfId="0" applyFont="1" applyAlignment="1" applyProtection="1">
      <alignment vertical="center"/>
      <protection locked="0"/>
    </xf>
    <xf numFmtId="0" fontId="37" fillId="0" borderId="0" xfId="0" applyFont="1" applyAlignment="1" applyProtection="1">
      <alignment vertical="center"/>
      <protection locked="0"/>
    </xf>
    <xf numFmtId="0" fontId="6" fillId="0" borderId="0" xfId="1" applyFont="1" applyProtection="1">
      <protection locked="0"/>
    </xf>
    <xf numFmtId="0" fontId="4" fillId="0" borderId="8" xfId="1" applyFont="1" applyBorder="1" applyAlignment="1" applyProtection="1">
      <alignment horizontal="center" vertical="center" wrapText="1"/>
      <protection locked="0"/>
    </xf>
    <xf numFmtId="0" fontId="5" fillId="0" borderId="8" xfId="1" applyFont="1" applyBorder="1" applyAlignment="1">
      <alignment horizontal="center" vertical="center"/>
    </xf>
    <xf numFmtId="0" fontId="14" fillId="0" borderId="8" xfId="1" applyFont="1" applyBorder="1" applyAlignment="1" applyProtection="1">
      <alignment horizontal="center" vertical="center" textRotation="90" wrapText="1"/>
      <protection locked="0"/>
    </xf>
    <xf numFmtId="0" fontId="1" fillId="0" borderId="8" xfId="1" applyBorder="1" applyAlignment="1" applyProtection="1">
      <alignment horizontal="center" vertical="center" wrapText="1"/>
      <protection locked="0"/>
    </xf>
    <xf numFmtId="0" fontId="2" fillId="0" borderId="8" xfId="1" applyFont="1" applyBorder="1" applyAlignment="1">
      <alignment horizontal="center" vertical="center" wrapText="1"/>
    </xf>
    <xf numFmtId="0" fontId="5" fillId="0" borderId="8" xfId="1" applyFont="1" applyBorder="1" applyAlignment="1">
      <alignment horizontal="center" vertical="center" textRotation="90" wrapText="1"/>
    </xf>
    <xf numFmtId="0" fontId="2" fillId="0" borderId="8" xfId="1" applyFont="1" applyBorder="1" applyAlignment="1" applyProtection="1">
      <alignment horizontal="center" vertical="center" textRotation="90" wrapText="1"/>
      <protection locked="0"/>
    </xf>
    <xf numFmtId="0" fontId="2" fillId="0" borderId="8" xfId="1" applyFont="1" applyBorder="1" applyAlignment="1" applyProtection="1">
      <alignment horizontal="center" vertical="center" wrapText="1"/>
      <protection locked="0"/>
    </xf>
    <xf numFmtId="0" fontId="5" fillId="0" borderId="8" xfId="1" applyFont="1" applyBorder="1" applyAlignment="1" applyProtection="1">
      <alignment horizontal="center" vertical="center" wrapText="1"/>
      <protection locked="0"/>
    </xf>
    <xf numFmtId="0" fontId="1" fillId="0" borderId="8" xfId="1" applyBorder="1" applyAlignment="1">
      <alignment horizontal="center" vertical="center" wrapText="1"/>
    </xf>
    <xf numFmtId="0" fontId="2" fillId="0" borderId="8" xfId="0" applyFont="1" applyBorder="1" applyAlignment="1">
      <alignment horizontal="left" vertical="center" wrapText="1"/>
    </xf>
    <xf numFmtId="0" fontId="15" fillId="0" borderId="8" xfId="1" applyFont="1" applyBorder="1" applyAlignment="1" applyProtection="1">
      <alignment horizontal="center" vertical="center" textRotation="90" wrapText="1"/>
      <protection locked="0"/>
    </xf>
    <xf numFmtId="0" fontId="35" fillId="0" borderId="8" xfId="1" applyFont="1" applyBorder="1" applyAlignment="1" applyProtection="1">
      <alignment horizontal="center" vertical="center" wrapText="1"/>
      <protection locked="0"/>
    </xf>
    <xf numFmtId="0" fontId="35" fillId="0" borderId="8" xfId="1" applyFont="1" applyBorder="1" applyAlignment="1">
      <alignment horizontal="center" vertical="center" wrapText="1"/>
    </xf>
    <xf numFmtId="0" fontId="3" fillId="0" borderId="8" xfId="1" applyFont="1" applyBorder="1" applyAlignment="1" applyProtection="1">
      <alignment horizontal="center" vertical="center" textRotation="90" wrapText="1"/>
      <protection locked="0"/>
    </xf>
    <xf numFmtId="0" fontId="15" fillId="0" borderId="8" xfId="1" applyFont="1" applyBorder="1" applyAlignment="1">
      <alignment horizontal="center" vertical="center" wrapText="1"/>
    </xf>
    <xf numFmtId="0" fontId="14" fillId="0" borderId="0" xfId="1" applyFont="1" applyAlignment="1" applyProtection="1">
      <alignment horizontal="center" vertical="center" textRotation="90" wrapText="1"/>
      <protection locked="0"/>
    </xf>
    <xf numFmtId="0" fontId="2" fillId="0" borderId="0" xfId="0" applyFont="1" applyAlignment="1">
      <alignment horizontal="justify" vertical="center" wrapText="1"/>
    </xf>
    <xf numFmtId="0" fontId="1" fillId="0" borderId="0" xfId="1" applyAlignment="1" applyProtection="1">
      <alignment horizontal="center" vertical="center" wrapText="1"/>
      <protection locked="0"/>
    </xf>
    <xf numFmtId="0" fontId="2" fillId="0" borderId="0" xfId="1" applyFont="1" applyAlignment="1">
      <alignment horizontal="center" vertical="center" wrapText="1"/>
    </xf>
    <xf numFmtId="0" fontId="5" fillId="0" borderId="0" xfId="1" applyFont="1" applyAlignment="1">
      <alignment horizontal="center" vertical="center" textRotation="90" wrapText="1"/>
    </xf>
    <xf numFmtId="0" fontId="36" fillId="0" borderId="0" xfId="0" applyFont="1" applyAlignment="1">
      <alignment horizontal="center" vertical="center" textRotation="90" wrapText="1"/>
    </xf>
    <xf numFmtId="0" fontId="2" fillId="0" borderId="0" xfId="0" applyFont="1" applyAlignment="1">
      <alignment horizontal="left" vertical="center" wrapText="1"/>
    </xf>
    <xf numFmtId="0" fontId="5" fillId="0" borderId="0" xfId="1" applyFont="1" applyAlignment="1" applyProtection="1">
      <alignment horizontal="center" vertical="center" wrapText="1"/>
      <protection locked="0"/>
    </xf>
    <xf numFmtId="0" fontId="2" fillId="0" borderId="0" xfId="1" applyFont="1" applyAlignment="1" applyProtection="1">
      <alignment horizontal="center" vertical="center" wrapText="1"/>
      <protection locked="0"/>
    </xf>
    <xf numFmtId="0" fontId="7" fillId="0" borderId="32" xfId="0" applyFont="1" applyBorder="1" applyProtection="1">
      <protection locked="0"/>
    </xf>
    <xf numFmtId="0" fontId="1" fillId="0" borderId="33" xfId="1" applyBorder="1" applyProtection="1">
      <protection locked="0"/>
    </xf>
    <xf numFmtId="0" fontId="1" fillId="0" borderId="7" xfId="1" applyBorder="1" applyProtection="1">
      <protection locked="0"/>
    </xf>
    <xf numFmtId="0" fontId="12" fillId="0" borderId="1" xfId="0" applyFont="1" applyBorder="1" applyProtection="1">
      <protection locked="0"/>
    </xf>
    <xf numFmtId="0" fontId="1" fillId="0" borderId="3" xfId="1" applyBorder="1" applyProtection="1">
      <protection locked="0"/>
    </xf>
    <xf numFmtId="0" fontId="13" fillId="0" borderId="1" xfId="1" applyFont="1" applyBorder="1" applyProtection="1">
      <protection locked="0"/>
    </xf>
    <xf numFmtId="0" fontId="13" fillId="0" borderId="0" xfId="1" applyFont="1" applyProtection="1">
      <protection locked="0"/>
    </xf>
    <xf numFmtId="0" fontId="13" fillId="0" borderId="1" xfId="0" applyFont="1" applyBorder="1" applyProtection="1">
      <protection locked="0"/>
    </xf>
    <xf numFmtId="0" fontId="13" fillId="0" borderId="34" xfId="1" applyFont="1" applyBorder="1" applyProtection="1">
      <protection locked="0"/>
    </xf>
    <xf numFmtId="0" fontId="1" fillId="0" borderId="35" xfId="1" applyBorder="1" applyProtection="1">
      <protection locked="0"/>
    </xf>
    <xf numFmtId="0" fontId="1" fillId="0" borderId="4" xfId="1" applyBorder="1" applyProtection="1">
      <protection locked="0"/>
    </xf>
    <xf numFmtId="0" fontId="1" fillId="37" borderId="0" xfId="1" applyFill="1" applyProtection="1">
      <protection locked="0"/>
    </xf>
    <xf numFmtId="0" fontId="2" fillId="0" borderId="8" xfId="0" applyFont="1" applyBorder="1" applyAlignment="1">
      <alignment horizontal="center" vertical="center" wrapText="1"/>
    </xf>
    <xf numFmtId="0" fontId="5" fillId="34" borderId="8" xfId="1" applyFont="1" applyFill="1" applyBorder="1" applyAlignment="1">
      <alignment horizontal="center" vertical="center" textRotation="90" wrapText="1"/>
    </xf>
    <xf numFmtId="0" fontId="43" fillId="36" borderId="23" xfId="1" applyFont="1" applyFill="1" applyBorder="1" applyAlignment="1" applyProtection="1">
      <alignment horizontal="center" vertical="center" textRotation="90" wrapText="1"/>
      <protection locked="0"/>
    </xf>
    <xf numFmtId="0" fontId="43" fillId="36" borderId="24" xfId="1" applyFont="1" applyFill="1" applyBorder="1" applyAlignment="1" applyProtection="1">
      <alignment horizontal="center" vertical="center" textRotation="90" wrapText="1"/>
      <protection locked="0"/>
    </xf>
    <xf numFmtId="0" fontId="43" fillId="36" borderId="25" xfId="1" applyFont="1" applyFill="1" applyBorder="1" applyAlignment="1" applyProtection="1">
      <alignment horizontal="center" vertical="center" textRotation="90" wrapText="1"/>
      <protection locked="0"/>
    </xf>
    <xf numFmtId="0" fontId="43" fillId="36" borderId="26" xfId="1" applyFont="1" applyFill="1" applyBorder="1" applyAlignment="1" applyProtection="1">
      <alignment horizontal="center" vertical="center" textRotation="90" wrapText="1"/>
      <protection locked="0"/>
    </xf>
    <xf numFmtId="0" fontId="43" fillId="36" borderId="27" xfId="1" applyFont="1" applyFill="1" applyBorder="1" applyAlignment="1" applyProtection="1">
      <alignment horizontal="center" vertical="center" textRotation="90" wrapText="1"/>
      <protection locked="0"/>
    </xf>
    <xf numFmtId="0" fontId="43" fillId="36" borderId="28" xfId="1" applyFont="1" applyFill="1" applyBorder="1" applyAlignment="1" applyProtection="1">
      <alignment horizontal="center" vertical="center" textRotation="90" wrapText="1"/>
      <protection locked="0"/>
    </xf>
    <xf numFmtId="0" fontId="42" fillId="36" borderId="16" xfId="1" applyFont="1" applyFill="1" applyBorder="1" applyAlignment="1" applyProtection="1">
      <alignment horizontal="center" vertical="center" wrapText="1"/>
      <protection locked="0"/>
    </xf>
    <xf numFmtId="0" fontId="42" fillId="36" borderId="19" xfId="1" applyFont="1" applyFill="1" applyBorder="1" applyAlignment="1" applyProtection="1">
      <alignment horizontal="center" vertical="center" wrapText="1"/>
      <protection locked="0"/>
    </xf>
    <xf numFmtId="0" fontId="42" fillId="36" borderId="23" xfId="1" applyFont="1" applyFill="1" applyBorder="1" applyAlignment="1" applyProtection="1">
      <alignment horizontal="center" vertical="center" wrapText="1"/>
      <protection locked="0"/>
    </xf>
    <xf numFmtId="0" fontId="42" fillId="36" borderId="24" xfId="1" applyFont="1" applyFill="1" applyBorder="1" applyAlignment="1" applyProtection="1">
      <alignment horizontal="center" vertical="center" wrapText="1"/>
      <protection locked="0"/>
    </xf>
    <xf numFmtId="0" fontId="42" fillId="36" borderId="25" xfId="1" applyFont="1" applyFill="1" applyBorder="1" applyAlignment="1" applyProtection="1">
      <alignment horizontal="center" vertical="center" wrapText="1"/>
      <protection locked="0"/>
    </xf>
    <xf numFmtId="0" fontId="43" fillId="36" borderId="2" xfId="1" applyFont="1" applyFill="1" applyBorder="1" applyAlignment="1" applyProtection="1">
      <alignment horizontal="center" vertical="center" textRotation="90" wrapText="1"/>
      <protection locked="0"/>
    </xf>
    <xf numFmtId="0" fontId="43" fillId="36" borderId="6" xfId="1" applyFont="1" applyFill="1" applyBorder="1" applyAlignment="1" applyProtection="1">
      <alignment horizontal="center" vertical="center" textRotation="90" wrapText="1"/>
      <protection locked="0"/>
    </xf>
    <xf numFmtId="0" fontId="43" fillId="36" borderId="5" xfId="1" applyFont="1" applyFill="1" applyBorder="1" applyAlignment="1" applyProtection="1">
      <alignment horizontal="center" vertical="center" textRotation="90" wrapText="1"/>
      <protection locked="0"/>
    </xf>
    <xf numFmtId="0" fontId="42" fillId="36" borderId="2" xfId="1" applyFont="1" applyFill="1" applyBorder="1" applyAlignment="1" applyProtection="1">
      <alignment horizontal="center" vertical="center" wrapText="1"/>
      <protection locked="0"/>
    </xf>
    <xf numFmtId="0" fontId="42" fillId="36" borderId="6" xfId="1" applyFont="1" applyFill="1" applyBorder="1" applyAlignment="1" applyProtection="1">
      <alignment horizontal="center" vertical="center" wrapText="1"/>
      <protection locked="0"/>
    </xf>
    <xf numFmtId="0" fontId="42" fillId="36" borderId="5" xfId="1" applyFont="1" applyFill="1" applyBorder="1" applyAlignment="1" applyProtection="1">
      <alignment horizontal="center" vertical="center" wrapText="1"/>
      <protection locked="0"/>
    </xf>
    <xf numFmtId="0" fontId="42" fillId="36" borderId="12" xfId="1" applyFont="1" applyFill="1" applyBorder="1" applyAlignment="1" applyProtection="1">
      <alignment horizontal="center" vertical="center" wrapText="1"/>
      <protection locked="0"/>
    </xf>
    <xf numFmtId="0" fontId="42" fillId="36" borderId="14" xfId="1" applyFont="1" applyFill="1" applyBorder="1" applyAlignment="1" applyProtection="1">
      <alignment horizontal="center" vertical="center" wrapText="1"/>
      <protection locked="0"/>
    </xf>
    <xf numFmtId="0" fontId="42" fillId="36" borderId="15" xfId="1" applyFont="1" applyFill="1" applyBorder="1" applyAlignment="1" applyProtection="1">
      <alignment horizontal="center" vertical="center" wrapText="1"/>
      <protection locked="0"/>
    </xf>
    <xf numFmtId="0" fontId="8" fillId="0" borderId="9" xfId="1" applyFont="1" applyBorder="1" applyAlignment="1" applyProtection="1">
      <alignment horizontal="center" vertical="center" wrapText="1"/>
      <protection locked="0"/>
    </xf>
    <xf numFmtId="0" fontId="8" fillId="0" borderId="10" xfId="1" applyFont="1" applyBorder="1" applyAlignment="1" applyProtection="1">
      <alignment horizontal="center" vertical="center" wrapText="1"/>
      <protection locked="0"/>
    </xf>
    <xf numFmtId="0" fontId="8" fillId="0" borderId="11" xfId="1" applyFont="1" applyBorder="1" applyAlignment="1" applyProtection="1">
      <alignment horizontal="center" vertical="center" wrapText="1"/>
      <protection locked="0"/>
    </xf>
    <xf numFmtId="0" fontId="10" fillId="35" borderId="29" xfId="0" applyFont="1" applyFill="1" applyBorder="1" applyAlignment="1" applyProtection="1">
      <alignment horizontal="center" vertical="center"/>
      <protection locked="0"/>
    </xf>
    <xf numFmtId="0" fontId="10" fillId="35" borderId="36" xfId="0" applyFont="1" applyFill="1" applyBorder="1" applyAlignment="1" applyProtection="1">
      <alignment horizontal="center" vertical="center"/>
      <protection locked="0"/>
    </xf>
    <xf numFmtId="0" fontId="10" fillId="35" borderId="30" xfId="0" applyFont="1" applyFill="1" applyBorder="1" applyAlignment="1" applyProtection="1">
      <alignment horizontal="center" vertical="center"/>
      <protection locked="0"/>
    </xf>
    <xf numFmtId="0" fontId="10" fillId="35" borderId="31" xfId="0" applyFont="1" applyFill="1" applyBorder="1" applyAlignment="1" applyProtection="1">
      <alignment horizontal="center" vertical="center"/>
      <protection locked="0"/>
    </xf>
    <xf numFmtId="0" fontId="11" fillId="0" borderId="9" xfId="0" applyFont="1" applyBorder="1" applyAlignment="1" applyProtection="1">
      <alignment horizontal="center"/>
      <protection locked="0"/>
    </xf>
    <xf numFmtId="0" fontId="11" fillId="0" borderId="10" xfId="0" applyFont="1" applyBorder="1" applyAlignment="1" applyProtection="1">
      <alignment horizontal="center"/>
      <protection locked="0"/>
    </xf>
    <xf numFmtId="0" fontId="11" fillId="0" borderId="11" xfId="0" applyFont="1" applyBorder="1" applyAlignment="1" applyProtection="1">
      <alignment horizontal="center"/>
      <protection locked="0"/>
    </xf>
    <xf numFmtId="0" fontId="10" fillId="35" borderId="9" xfId="0" applyFont="1" applyFill="1" applyBorder="1" applyAlignment="1" applyProtection="1">
      <alignment horizontal="center" vertical="center"/>
      <protection locked="0"/>
    </xf>
    <xf numFmtId="0" fontId="10" fillId="35" borderId="10" xfId="0" applyFont="1" applyFill="1" applyBorder="1" applyAlignment="1" applyProtection="1">
      <alignment horizontal="center" vertical="center"/>
      <protection locked="0"/>
    </xf>
    <xf numFmtId="0" fontId="10" fillId="35" borderId="11" xfId="0" applyFont="1" applyFill="1" applyBorder="1" applyAlignment="1" applyProtection="1">
      <alignment horizontal="center" vertic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7" fillId="0" borderId="32" xfId="0" applyFont="1" applyBorder="1" applyAlignment="1" applyProtection="1">
      <alignment horizontal="left" vertical="center" wrapText="1"/>
      <protection locked="0"/>
    </xf>
    <xf numFmtId="0" fontId="7" fillId="0" borderId="33"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34" xfId="0" applyFont="1" applyBorder="1" applyAlignment="1" applyProtection="1">
      <alignment horizontal="left" vertical="center" wrapText="1"/>
      <protection locked="0"/>
    </xf>
    <xf numFmtId="0" fontId="7" fillId="0" borderId="35"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43" fillId="36" borderId="8" xfId="1" applyFont="1" applyFill="1" applyBorder="1" applyAlignment="1" applyProtection="1">
      <alignment horizontal="center" vertical="center" textRotation="90" wrapText="1"/>
      <protection locked="0"/>
    </xf>
    <xf numFmtId="0" fontId="43" fillId="36" borderId="18" xfId="1" applyFont="1" applyFill="1" applyBorder="1" applyAlignment="1" applyProtection="1">
      <alignment horizontal="center" vertical="center" textRotation="90" wrapText="1"/>
      <protection locked="0"/>
    </xf>
    <xf numFmtId="0" fontId="42" fillId="36" borderId="13" xfId="1" applyFont="1" applyFill="1" applyBorder="1" applyAlignment="1" applyProtection="1">
      <alignment horizontal="center" vertical="center" wrapText="1"/>
      <protection locked="0"/>
    </xf>
    <xf numFmtId="0" fontId="42" fillId="36" borderId="8" xfId="1" applyFont="1" applyFill="1" applyBorder="1" applyAlignment="1" applyProtection="1">
      <alignment horizontal="center" vertical="center" wrapText="1"/>
      <protection locked="0"/>
    </xf>
    <xf numFmtId="0" fontId="43" fillId="36" borderId="16" xfId="1" applyFont="1" applyFill="1" applyBorder="1" applyAlignment="1" applyProtection="1">
      <alignment horizontal="center" vertical="center" textRotation="90" wrapText="1"/>
      <protection locked="0"/>
    </xf>
    <xf numFmtId="0" fontId="43" fillId="36" borderId="19" xfId="1" applyFont="1" applyFill="1" applyBorder="1" applyAlignment="1" applyProtection="1">
      <alignment horizontal="center" vertical="center" textRotation="90" wrapText="1"/>
      <protection locked="0"/>
    </xf>
    <xf numFmtId="0" fontId="42" fillId="36" borderId="17" xfId="1" applyFont="1" applyFill="1" applyBorder="1" applyAlignment="1" applyProtection="1">
      <alignment horizontal="center" vertical="center" wrapText="1"/>
      <protection locked="0"/>
    </xf>
    <xf numFmtId="0" fontId="43" fillId="36" borderId="15" xfId="1" applyFont="1" applyFill="1" applyBorder="1" applyAlignment="1" applyProtection="1">
      <alignment horizontal="center" vertical="center" textRotation="90" wrapText="1"/>
      <protection locked="0"/>
    </xf>
    <xf numFmtId="0" fontId="43" fillId="36" borderId="17" xfId="1" applyFont="1" applyFill="1" applyBorder="1" applyAlignment="1" applyProtection="1">
      <alignment horizontal="center" vertical="center" textRotation="90" wrapText="1"/>
      <protection locked="0"/>
    </xf>
    <xf numFmtId="0" fontId="9" fillId="0" borderId="9" xfId="0" applyFont="1" applyBorder="1" applyAlignment="1" applyProtection="1">
      <alignment horizontal="left" wrapText="1"/>
      <protection locked="0"/>
    </xf>
    <xf numFmtId="0" fontId="9" fillId="0" borderId="10" xfId="0" applyFont="1" applyBorder="1" applyAlignment="1" applyProtection="1">
      <alignment horizontal="left" wrapText="1"/>
      <protection locked="0"/>
    </xf>
    <xf numFmtId="0" fontId="9" fillId="0" borderId="11" xfId="0" applyFont="1" applyBorder="1" applyAlignment="1" applyProtection="1">
      <alignment horizontal="left" wrapText="1"/>
      <protection locked="0"/>
    </xf>
    <xf numFmtId="0" fontId="42" fillId="36" borderId="20" xfId="1" applyFont="1" applyFill="1" applyBorder="1" applyAlignment="1" applyProtection="1">
      <alignment horizontal="center" vertical="center" wrapText="1"/>
      <protection locked="0"/>
    </xf>
    <xf numFmtId="0" fontId="42" fillId="36" borderId="21" xfId="1" applyFont="1" applyFill="1" applyBorder="1" applyAlignment="1" applyProtection="1">
      <alignment horizontal="center" vertical="center" wrapText="1"/>
      <protection locked="0"/>
    </xf>
    <xf numFmtId="0" fontId="42" fillId="36" borderId="22" xfId="1" applyFont="1" applyFill="1" applyBorder="1" applyAlignment="1" applyProtection="1">
      <alignment horizontal="center" vertical="center" wrapText="1"/>
      <protection locked="0"/>
    </xf>
    <xf numFmtId="0" fontId="5" fillId="0" borderId="15" xfId="1" applyFont="1" applyBorder="1" applyAlignment="1" applyProtection="1">
      <alignment horizontal="center" vertical="center"/>
      <protection locked="0"/>
    </xf>
    <xf numFmtId="0" fontId="5" fillId="0" borderId="8" xfId="1" applyFont="1" applyBorder="1" applyAlignment="1" applyProtection="1">
      <alignment horizontal="center" vertical="center"/>
      <protection locked="0"/>
    </xf>
    <xf numFmtId="0" fontId="38" fillId="0" borderId="8" xfId="1" applyFont="1" applyBorder="1" applyAlignment="1" applyProtection="1">
      <alignment horizontal="left" vertical="center" wrapText="1"/>
      <protection locked="0"/>
    </xf>
    <xf numFmtId="0" fontId="38" fillId="0" borderId="8" xfId="1" applyFont="1" applyBorder="1" applyAlignment="1" applyProtection="1">
      <alignment horizontal="left" vertical="center"/>
      <protection locked="0"/>
    </xf>
    <xf numFmtId="0" fontId="38" fillId="0" borderId="16" xfId="1" applyFont="1" applyBorder="1" applyAlignment="1" applyProtection="1">
      <alignment horizontal="left" vertical="center"/>
      <protection locked="0"/>
    </xf>
    <xf numFmtId="0" fontId="9" fillId="0" borderId="12" xfId="0" applyFont="1" applyBorder="1" applyAlignment="1" applyProtection="1">
      <alignment horizontal="center" vertical="center" wrapText="1"/>
      <protection locked="0"/>
    </xf>
    <xf numFmtId="0" fontId="9" fillId="0" borderId="13"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1" fillId="0" borderId="0" xfId="1" applyAlignment="1" applyProtection="1">
      <alignment horizontal="left" wrapText="1"/>
      <protection locked="0"/>
    </xf>
  </cellXfs>
  <cellStyles count="71">
    <cellStyle name="20% - Énfasis1" xfId="17" builtinId="30" customBuiltin="1"/>
    <cellStyle name="20% - Énfasis1 2" xfId="57" xr:uid="{00000000-0005-0000-0000-000001000000}"/>
    <cellStyle name="20% - Énfasis2" xfId="20" builtinId="34" customBuiltin="1"/>
    <cellStyle name="20% - Énfasis2 2" xfId="58" xr:uid="{00000000-0005-0000-0000-000003000000}"/>
    <cellStyle name="20% - Énfasis3" xfId="23" builtinId="38" customBuiltin="1"/>
    <cellStyle name="20% - Énfasis3 2" xfId="60" xr:uid="{00000000-0005-0000-0000-000005000000}"/>
    <cellStyle name="20% - Énfasis4" xfId="26" builtinId="42" customBuiltin="1"/>
    <cellStyle name="20% - Énfasis4 2" xfId="62" xr:uid="{00000000-0005-0000-0000-000007000000}"/>
    <cellStyle name="20% - Énfasis5" xfId="29" builtinId="46" customBuiltin="1"/>
    <cellStyle name="20% - Énfasis5 2" xfId="59" xr:uid="{00000000-0005-0000-0000-000009000000}"/>
    <cellStyle name="20% - Énfasis6" xfId="32" builtinId="50" customBuiltin="1"/>
    <cellStyle name="20% - Énfasis6 2" xfId="63" xr:uid="{00000000-0005-0000-0000-00000B000000}"/>
    <cellStyle name="40% - Énfasis1" xfId="18" builtinId="31" customBuiltin="1"/>
    <cellStyle name="40% - Énfasis1 2" xfId="64" xr:uid="{00000000-0005-0000-0000-00000D000000}"/>
    <cellStyle name="40% - Énfasis2" xfId="21" builtinId="35" customBuiltin="1"/>
    <cellStyle name="40% - Énfasis2 2" xfId="65" xr:uid="{00000000-0005-0000-0000-00000F000000}"/>
    <cellStyle name="40% - Énfasis3" xfId="24" builtinId="39" customBuiltin="1"/>
    <cellStyle name="40% - Énfasis3 2" xfId="66" xr:uid="{00000000-0005-0000-0000-000011000000}"/>
    <cellStyle name="40% - Énfasis4" xfId="27" builtinId="43" customBuiltin="1"/>
    <cellStyle name="40% - Énfasis4 2" xfId="67" xr:uid="{00000000-0005-0000-0000-000013000000}"/>
    <cellStyle name="40% - Énfasis5" xfId="30" builtinId="47" customBuiltin="1"/>
    <cellStyle name="40% - Énfasis5 2" xfId="68" xr:uid="{00000000-0005-0000-0000-000015000000}"/>
    <cellStyle name="40% - Énfasis6" xfId="33" builtinId="51" customBuiltin="1"/>
    <cellStyle name="40% - Énfasis6 2" xfId="69" xr:uid="{00000000-0005-0000-0000-000017000000}"/>
    <cellStyle name="60% - Énfasis1 2" xfId="48" xr:uid="{00000000-0005-0000-0000-000018000000}"/>
    <cellStyle name="60% - Énfasis2 2" xfId="49" xr:uid="{00000000-0005-0000-0000-000019000000}"/>
    <cellStyle name="60% - Énfasis3 2" xfId="50" xr:uid="{00000000-0005-0000-0000-00001A000000}"/>
    <cellStyle name="60% - Énfasis4 2" xfId="51" xr:uid="{00000000-0005-0000-0000-00001B000000}"/>
    <cellStyle name="60% - Énfasis5 2" xfId="52" xr:uid="{00000000-0005-0000-0000-00001C000000}"/>
    <cellStyle name="60% - Énfasis6 2" xfId="53" xr:uid="{00000000-0005-0000-0000-00001D000000}"/>
    <cellStyle name="Cálculo" xfId="10" builtinId="22" customBuiltin="1"/>
    <cellStyle name="Celda de comprobación" xfId="12" builtinId="23" customBuiltin="1"/>
    <cellStyle name="Celda vinculada" xfId="11" builtinId="24" customBuiltin="1"/>
    <cellStyle name="Encabezado 1" xfId="3" builtinId="16" customBuiltin="1"/>
    <cellStyle name="Encabezado 4" xfId="6" builtinId="19" customBuiltin="1"/>
    <cellStyle name="Énfasis1" xfId="16" builtinId="29" customBuiltin="1"/>
    <cellStyle name="Énfasis2" xfId="19" builtinId="33" customBuiltin="1"/>
    <cellStyle name="Énfasis3" xfId="22" builtinId="37" customBuiltin="1"/>
    <cellStyle name="Énfasis4" xfId="25" builtinId="41" customBuiltin="1"/>
    <cellStyle name="Énfasis5" xfId="28" builtinId="45" customBuiltin="1"/>
    <cellStyle name="Énfasis6" xfId="31" builtinId="49" customBuiltin="1"/>
    <cellStyle name="Entrada" xfId="8" builtinId="20" customBuiltin="1"/>
    <cellStyle name="Excel_BuiltIn_20% - Énfasis1" xfId="43" xr:uid="{00000000-0005-0000-0000-000029000000}"/>
    <cellStyle name="Heading" xfId="35" xr:uid="{00000000-0005-0000-0000-00002A000000}"/>
    <cellStyle name="Heading 2" xfId="44" xr:uid="{00000000-0005-0000-0000-00002B000000}"/>
    <cellStyle name="Heading1" xfId="36" xr:uid="{00000000-0005-0000-0000-00002C000000}"/>
    <cellStyle name="Heading1 2" xfId="45" xr:uid="{00000000-0005-0000-0000-00002D000000}"/>
    <cellStyle name="Incorrecto" xfId="7" builtinId="27" customBuiltin="1"/>
    <cellStyle name="Millares [0] 2" xfId="56" xr:uid="{00000000-0005-0000-0000-00002F000000}"/>
    <cellStyle name="Moneda [0] 2" xfId="39" xr:uid="{00000000-0005-0000-0000-000030000000}"/>
    <cellStyle name="Neutral 2" xfId="54" xr:uid="{00000000-0005-0000-0000-000031000000}"/>
    <cellStyle name="Normal" xfId="0" builtinId="0"/>
    <cellStyle name="Normal 2" xfId="1" xr:uid="{00000000-0005-0000-0000-000033000000}"/>
    <cellStyle name="Normal 2 2" xfId="42" xr:uid="{00000000-0005-0000-0000-000034000000}"/>
    <cellStyle name="Normal 2 3" xfId="34" xr:uid="{00000000-0005-0000-0000-000035000000}"/>
    <cellStyle name="Normal 3" xfId="47" xr:uid="{00000000-0005-0000-0000-000036000000}"/>
    <cellStyle name="Normal 4" xfId="61" xr:uid="{00000000-0005-0000-0000-000037000000}"/>
    <cellStyle name="Normal 5" xfId="40" xr:uid="{00000000-0005-0000-0000-000038000000}"/>
    <cellStyle name="Notas 2" xfId="55" xr:uid="{00000000-0005-0000-0000-000039000000}"/>
    <cellStyle name="Notas 3" xfId="70" xr:uid="{00000000-0005-0000-0000-00003A000000}"/>
    <cellStyle name="Result" xfId="37" xr:uid="{00000000-0005-0000-0000-00003B000000}"/>
    <cellStyle name="Result 2" xfId="46" xr:uid="{00000000-0005-0000-0000-00003C000000}"/>
    <cellStyle name="Result2" xfId="38" xr:uid="{00000000-0005-0000-0000-00003D000000}"/>
    <cellStyle name="Salida" xfId="9" builtinId="21" customBuiltin="1"/>
    <cellStyle name="TableStyleLight1" xfId="41" xr:uid="{00000000-0005-0000-0000-00003F000000}"/>
    <cellStyle name="Texto de advertencia" xfId="13" builtinId="11" customBuiltin="1"/>
    <cellStyle name="Texto explicativo" xfId="14" builtinId="53" customBuiltin="1"/>
    <cellStyle name="Título" xfId="2" builtinId="15" customBuiltin="1"/>
    <cellStyle name="Título 2" xfId="4" builtinId="17" customBuiltin="1"/>
    <cellStyle name="Título 3" xfId="5" builtinId="18" customBuiltin="1"/>
    <cellStyle name="Total" xfId="15" builtinId="25" customBuiltin="1"/>
  </cellStyles>
  <dxfs count="43">
    <dxf>
      <font>
        <b/>
        <i val="0"/>
      </font>
      <fill>
        <patternFill>
          <bgColor rgb="FF00B050"/>
        </patternFill>
      </fill>
    </dxf>
    <dxf>
      <font>
        <b/>
        <i val="0"/>
      </font>
      <fill>
        <patternFill>
          <bgColor rgb="FFFFC000"/>
        </patternFill>
      </fill>
    </dxf>
    <dxf>
      <font>
        <b/>
        <i val="0"/>
        <color auto="1"/>
      </font>
      <fill>
        <patternFill>
          <bgColor rgb="FFFF0000"/>
        </patternFill>
      </fill>
    </dxf>
    <dxf>
      <font>
        <color rgb="FF9C0006"/>
      </font>
      <fill>
        <patternFill>
          <bgColor rgb="FFFFC7CE"/>
        </patternFill>
      </fill>
    </dxf>
    <dxf>
      <font>
        <b/>
        <i val="0"/>
      </font>
      <fill>
        <patternFill>
          <bgColor rgb="FFFFC000"/>
        </patternFill>
      </fill>
    </dxf>
    <dxf>
      <font>
        <b/>
        <i val="0"/>
      </font>
      <fill>
        <patternFill>
          <bgColor rgb="FF00B050"/>
        </patternFill>
      </fill>
    </dxf>
    <dxf>
      <font>
        <b/>
        <i val="0"/>
      </font>
      <fill>
        <patternFill>
          <bgColor rgb="FFFF0000"/>
        </patternFill>
      </fill>
    </dxf>
    <dxf>
      <font>
        <b/>
        <i val="0"/>
      </font>
      <fill>
        <patternFill>
          <bgColor rgb="FF00B050"/>
        </patternFill>
      </fill>
    </dxf>
    <dxf>
      <font>
        <b/>
        <i val="0"/>
      </font>
      <fill>
        <patternFill>
          <bgColor rgb="FFFFC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fgColor theme="7"/>
        </patternFill>
      </fill>
    </dxf>
    <dxf>
      <font>
        <b/>
        <i val="0"/>
      </font>
      <fill>
        <patternFill>
          <bgColor rgb="FFFF0000"/>
        </patternFill>
      </fill>
    </dxf>
    <dxf>
      <font>
        <b/>
        <i val="0"/>
      </font>
      <fill>
        <patternFill>
          <bgColor rgb="FFFFFF00"/>
        </patternFill>
      </fill>
    </dxf>
    <dxf>
      <font>
        <b/>
        <i val="0"/>
      </font>
      <fill>
        <patternFill>
          <bgColor rgb="FF00B050"/>
        </patternFill>
      </fill>
    </dxf>
    <dxf>
      <font>
        <b/>
        <i val="0"/>
      </font>
      <fill>
        <patternFill>
          <bgColor rgb="FFFF0000"/>
        </patternFill>
      </fill>
    </dxf>
    <dxf>
      <font>
        <b/>
        <i val="0"/>
      </font>
      <fill>
        <patternFill>
          <bgColor rgb="FFFFFF00"/>
        </patternFill>
      </fill>
    </dxf>
    <dxf>
      <font>
        <b/>
        <i val="0"/>
      </font>
      <fill>
        <patternFill>
          <bgColor rgb="FF00B050"/>
        </patternFill>
      </fill>
    </dxf>
    <dxf>
      <font>
        <b/>
        <i val="0"/>
      </font>
      <fill>
        <patternFill>
          <bgColor rgb="FFFF0000"/>
        </patternFill>
      </fill>
    </dxf>
    <dxf>
      <font>
        <b/>
        <i val="0"/>
      </font>
      <fill>
        <patternFill>
          <bgColor rgb="FFFFFF00"/>
        </patternFill>
      </fill>
    </dxf>
    <dxf>
      <font>
        <b/>
        <i val="0"/>
      </font>
      <fill>
        <patternFill>
          <bgColor rgb="FF00B050"/>
        </patternFill>
      </fill>
    </dxf>
    <dxf>
      <font>
        <b/>
        <i val="0"/>
        <color auto="1"/>
      </font>
      <fill>
        <patternFill>
          <fgColor theme="7"/>
        </patternFill>
      </fill>
    </dxf>
    <dxf>
      <font>
        <b/>
        <i val="0"/>
      </font>
      <fill>
        <patternFill>
          <bgColor rgb="FFFFFF00"/>
        </patternFill>
      </fill>
    </dxf>
    <dxf>
      <font>
        <b/>
        <i val="0"/>
      </font>
      <fill>
        <patternFill>
          <bgColor rgb="FFFF0000"/>
        </patternFill>
      </fill>
    </dxf>
    <dxf>
      <font>
        <b/>
        <i val="0"/>
      </font>
      <fill>
        <patternFill>
          <bgColor rgb="FF00B050"/>
        </patternFill>
      </fill>
    </dxf>
    <dxf>
      <font>
        <b/>
        <i val="0"/>
      </font>
      <fill>
        <patternFill>
          <bgColor rgb="FFFFC000"/>
        </patternFill>
      </fill>
    </dxf>
    <dxf>
      <font>
        <b/>
        <i val="0"/>
      </font>
      <fill>
        <patternFill>
          <bgColor rgb="FFFFFF00"/>
        </patternFill>
      </fill>
    </dxf>
    <dxf>
      <font>
        <b/>
        <i val="0"/>
      </font>
      <fill>
        <patternFill>
          <bgColor rgb="FF00B050"/>
        </patternFill>
      </fill>
    </dxf>
    <dxf>
      <font>
        <b/>
        <i val="0"/>
      </font>
      <fill>
        <patternFill>
          <bgColor rgb="FFFF0000"/>
        </patternFill>
      </fill>
    </dxf>
    <dxf>
      <font>
        <b/>
        <i val="0"/>
      </font>
      <fill>
        <patternFill>
          <bgColor rgb="FFFF0000"/>
        </patternFill>
      </fill>
    </dxf>
    <dxf>
      <font>
        <b/>
        <i val="0"/>
      </font>
      <fill>
        <patternFill>
          <bgColor rgb="FF00B050"/>
        </patternFill>
      </fill>
    </dxf>
    <dxf>
      <font>
        <b/>
        <i val="0"/>
      </font>
      <fill>
        <patternFill>
          <bgColor rgb="FFFFC000"/>
        </patternFill>
      </fill>
    </dxf>
    <dxf>
      <font>
        <color rgb="FF9C0006"/>
      </font>
      <fill>
        <patternFill>
          <bgColor rgb="FFFFC7CE"/>
        </patternFill>
      </fill>
    </dxf>
    <dxf>
      <font>
        <b/>
        <i val="0"/>
        <color auto="1"/>
      </font>
      <fill>
        <patternFill>
          <bgColor rgb="FFFF0000"/>
        </patternFill>
      </fill>
    </dxf>
    <dxf>
      <font>
        <color rgb="FF9C0006"/>
      </font>
      <fill>
        <patternFill>
          <bgColor rgb="FFFFC7CE"/>
        </patternFill>
      </fill>
    </dxf>
    <dxf>
      <font>
        <b/>
        <i val="0"/>
      </font>
      <fill>
        <patternFill>
          <bgColor rgb="FFFF0000"/>
        </patternFill>
      </fill>
    </dxf>
    <dxf>
      <font>
        <b/>
        <i val="0"/>
      </font>
      <fill>
        <patternFill>
          <bgColor rgb="FFFFFF00"/>
        </patternFill>
      </fill>
    </dxf>
    <dxf>
      <font>
        <b/>
        <i val="0"/>
      </font>
      <fill>
        <patternFill>
          <bgColor rgb="FFFF0000"/>
        </patternFill>
      </fill>
    </dxf>
    <dxf>
      <font>
        <b/>
        <i val="0"/>
      </font>
      <fill>
        <patternFill>
          <bgColor rgb="FFFFC0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11207</xdr:colOff>
      <xdr:row>2</xdr:row>
      <xdr:rowOff>179294</xdr:rowOff>
    </xdr:from>
    <xdr:to>
      <xdr:col>7</xdr:col>
      <xdr:colOff>912924</xdr:colOff>
      <xdr:row>2</xdr:row>
      <xdr:rowOff>767359</xdr:rowOff>
    </xdr:to>
    <xdr:pic>
      <xdr:nvPicPr>
        <xdr:cNvPr id="2" name="Imagen 1">
          <a:extLst>
            <a:ext uri="{FF2B5EF4-FFF2-40B4-BE49-F238E27FC236}">
              <a16:creationId xmlns:a16="http://schemas.microsoft.com/office/drawing/2014/main" id="{8C825327-AC4B-4CAC-AB25-598447508146}"/>
            </a:ext>
          </a:extLst>
        </xdr:cNvPr>
        <xdr:cNvPicPr>
          <a:picLocks noChangeAspect="1"/>
        </xdr:cNvPicPr>
      </xdr:nvPicPr>
      <xdr:blipFill>
        <a:blip xmlns:r="http://schemas.openxmlformats.org/officeDocument/2006/relationships" r:embed="rId1"/>
        <a:stretch>
          <a:fillRect/>
        </a:stretch>
      </xdr:blipFill>
      <xdr:spPr>
        <a:xfrm>
          <a:off x="1019736" y="179294"/>
          <a:ext cx="3557512" cy="588065"/>
        </a:xfrm>
        <a:prstGeom prst="rect">
          <a:avLst/>
        </a:prstGeom>
      </xdr:spPr>
    </xdr:pic>
    <xdr:clientData/>
  </xdr:twoCellAnchor>
  <xdr:twoCellAnchor editAs="oneCell">
    <xdr:from>
      <xdr:col>1</xdr:col>
      <xdr:colOff>11206</xdr:colOff>
      <xdr:row>0</xdr:row>
      <xdr:rowOff>67236</xdr:rowOff>
    </xdr:from>
    <xdr:to>
      <xdr:col>24</xdr:col>
      <xdr:colOff>986117</xdr:colOff>
      <xdr:row>0</xdr:row>
      <xdr:rowOff>1317737</xdr:rowOff>
    </xdr:to>
    <xdr:pic>
      <xdr:nvPicPr>
        <xdr:cNvPr id="3" name="Imagen 2">
          <a:extLst>
            <a:ext uri="{FF2B5EF4-FFF2-40B4-BE49-F238E27FC236}">
              <a16:creationId xmlns:a16="http://schemas.microsoft.com/office/drawing/2014/main" id="{C0B700AD-0F5F-4B50-B48C-D06EA03BEF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2559" y="67236"/>
          <a:ext cx="20607617" cy="1250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201705</xdr:colOff>
      <xdr:row>48</xdr:row>
      <xdr:rowOff>42334</xdr:rowOff>
    </xdr:from>
    <xdr:to>
      <xdr:col>21</xdr:col>
      <xdr:colOff>156881</xdr:colOff>
      <xdr:row>49</xdr:row>
      <xdr:rowOff>824492</xdr:rowOff>
    </xdr:to>
    <xdr:pic>
      <xdr:nvPicPr>
        <xdr:cNvPr id="5" name="Imagen 4">
          <a:extLst>
            <a:ext uri="{FF2B5EF4-FFF2-40B4-BE49-F238E27FC236}">
              <a16:creationId xmlns:a16="http://schemas.microsoft.com/office/drawing/2014/main" id="{2F8F0686-871E-4F69-83F5-B0C341A3B7E6}"/>
            </a:ext>
          </a:extLst>
        </xdr:cNvPr>
        <xdr:cNvPicPr>
          <a:picLocks noChangeAspect="1"/>
        </xdr:cNvPicPr>
      </xdr:nvPicPr>
      <xdr:blipFill>
        <a:blip xmlns:r="http://schemas.openxmlformats.org/officeDocument/2006/relationships" r:embed="rId3"/>
        <a:stretch>
          <a:fillRect/>
        </a:stretch>
      </xdr:blipFill>
      <xdr:spPr>
        <a:xfrm>
          <a:off x="3866029" y="59511952"/>
          <a:ext cx="12987617" cy="20372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2"/>
  <sheetViews>
    <sheetView showGridLines="0" tabSelected="1" view="pageBreakPreview" topLeftCell="A19" zoomScale="85" zoomScaleNormal="85" zoomScaleSheetLayoutView="85" workbookViewId="0">
      <selection activeCell="A19" sqref="A19"/>
    </sheetView>
  </sheetViews>
  <sheetFormatPr baseColWidth="10" defaultColWidth="11.42578125" defaultRowHeight="12.75" x14ac:dyDescent="0.2"/>
  <cols>
    <col min="1" max="1" width="4.28515625" style="11" customWidth="1"/>
    <col min="2" max="2" width="4.7109375" style="11" customWidth="1"/>
    <col min="3" max="6" width="6" style="11" customWidth="1"/>
    <col min="7" max="7" width="30.7109375" style="11" customWidth="1"/>
    <col min="8" max="8" width="31.140625" style="11" customWidth="1"/>
    <col min="9" max="12" width="4.7109375" style="11" customWidth="1"/>
    <col min="13" max="13" width="7" style="11" customWidth="1"/>
    <col min="14" max="14" width="57.42578125" style="11" customWidth="1"/>
    <col min="15" max="15" width="42.42578125" style="11" customWidth="1"/>
    <col min="16" max="19" width="4.42578125" style="11" customWidth="1"/>
    <col min="20" max="20" width="6.42578125" style="11" customWidth="1"/>
    <col min="21" max="21" width="14.42578125" style="11" customWidth="1"/>
    <col min="22" max="22" width="12.42578125" style="11" customWidth="1"/>
    <col min="23" max="23" width="13.42578125" style="11" customWidth="1"/>
    <col min="24" max="24" width="13.7109375" style="11" customWidth="1"/>
    <col min="25" max="25" width="15.42578125" style="11" customWidth="1"/>
    <col min="26" max="16384" width="11.42578125" style="19"/>
  </cols>
  <sheetData>
    <row r="1" spans="1:25" ht="109.5" customHeight="1" x14ac:dyDescent="0.2"/>
    <row r="2" spans="1:25" ht="9" customHeight="1" thickBot="1" x14ac:dyDescent="0.25"/>
    <row r="3" spans="1:25" s="14" customFormat="1" ht="74.25" customHeight="1" thickBot="1" x14ac:dyDescent="0.3">
      <c r="A3" s="11"/>
      <c r="B3" s="79" t="s">
        <v>140</v>
      </c>
      <c r="C3" s="80"/>
      <c r="D3" s="80"/>
      <c r="E3" s="80"/>
      <c r="F3" s="80"/>
      <c r="G3" s="80"/>
      <c r="H3" s="80"/>
      <c r="I3" s="80"/>
      <c r="J3" s="80"/>
      <c r="K3" s="80"/>
      <c r="L3" s="80"/>
      <c r="M3" s="80"/>
      <c r="N3" s="80"/>
      <c r="O3" s="80"/>
      <c r="P3" s="80"/>
      <c r="Q3" s="80"/>
      <c r="R3" s="80"/>
      <c r="S3" s="80"/>
      <c r="T3" s="80"/>
      <c r="U3" s="80"/>
      <c r="V3" s="80"/>
      <c r="W3" s="80"/>
      <c r="X3" s="80"/>
      <c r="Y3" s="81"/>
    </row>
    <row r="4" spans="1:25" s="14" customFormat="1" ht="6" customHeight="1" thickBot="1" x14ac:dyDescent="0.3">
      <c r="A4" s="15"/>
      <c r="G4" s="16"/>
      <c r="H4" s="16"/>
      <c r="N4" s="16"/>
      <c r="O4" s="16"/>
      <c r="U4" s="16"/>
      <c r="V4" s="16"/>
      <c r="W4" s="16"/>
      <c r="X4" s="16"/>
      <c r="Y4" s="16"/>
    </row>
    <row r="5" spans="1:25" s="14" customFormat="1" ht="20.25" customHeight="1" thickBot="1" x14ac:dyDescent="0.3">
      <c r="A5" s="15"/>
      <c r="B5" s="82" t="s">
        <v>0</v>
      </c>
      <c r="C5" s="83"/>
      <c r="D5" s="83"/>
      <c r="E5" s="83"/>
      <c r="F5" s="83"/>
      <c r="G5" s="84"/>
      <c r="H5" s="85"/>
      <c r="I5" s="86" t="s">
        <v>234</v>
      </c>
      <c r="J5" s="87"/>
      <c r="K5" s="87"/>
      <c r="L5" s="87"/>
      <c r="M5" s="87"/>
      <c r="N5" s="87"/>
      <c r="O5" s="88"/>
      <c r="U5" s="16"/>
      <c r="V5" s="16"/>
      <c r="W5" s="16"/>
      <c r="X5" s="16"/>
      <c r="Y5" s="16"/>
    </row>
    <row r="6" spans="1:25" s="14" customFormat="1" ht="6.75" customHeight="1" thickBot="1" x14ac:dyDescent="0.3">
      <c r="A6" s="15"/>
      <c r="B6" s="17"/>
      <c r="G6" s="18"/>
      <c r="H6" s="18"/>
      <c r="N6" s="16"/>
      <c r="O6" s="16"/>
      <c r="U6" s="16"/>
      <c r="V6" s="16"/>
      <c r="W6" s="16"/>
      <c r="X6" s="16"/>
      <c r="Y6" s="16"/>
    </row>
    <row r="7" spans="1:25" s="14" customFormat="1" ht="20.25" customHeight="1" thickBot="1" x14ac:dyDescent="0.3">
      <c r="A7" s="15"/>
      <c r="B7" s="89" t="s">
        <v>2</v>
      </c>
      <c r="C7" s="90"/>
      <c r="D7" s="90"/>
      <c r="E7" s="90"/>
      <c r="F7" s="90"/>
      <c r="G7" s="90"/>
      <c r="H7" s="91"/>
      <c r="I7" s="92" t="s">
        <v>95</v>
      </c>
      <c r="J7" s="93"/>
      <c r="K7" s="93"/>
      <c r="L7" s="93"/>
      <c r="M7" s="93"/>
      <c r="N7" s="93"/>
      <c r="O7" s="93"/>
      <c r="P7" s="93"/>
      <c r="Q7" s="93"/>
      <c r="R7" s="94"/>
      <c r="U7" s="16"/>
      <c r="V7" s="16"/>
      <c r="W7" s="16"/>
      <c r="X7" s="16"/>
      <c r="Y7" s="16"/>
    </row>
    <row r="8" spans="1:25" s="14" customFormat="1" ht="6" customHeight="1" thickBot="1" x14ac:dyDescent="0.3">
      <c r="A8" s="15"/>
      <c r="G8" s="16"/>
      <c r="H8" s="16"/>
      <c r="N8" s="16"/>
      <c r="O8" s="16"/>
      <c r="U8" s="16"/>
      <c r="V8" s="16"/>
      <c r="W8" s="16"/>
      <c r="X8" s="16"/>
      <c r="Y8" s="16"/>
    </row>
    <row r="9" spans="1:25" ht="15.75" customHeight="1" x14ac:dyDescent="0.2">
      <c r="B9" s="95" t="s">
        <v>249</v>
      </c>
      <c r="C9" s="96"/>
      <c r="D9" s="96"/>
      <c r="E9" s="96"/>
      <c r="F9" s="96"/>
      <c r="G9" s="96"/>
      <c r="H9" s="96"/>
      <c r="I9" s="96"/>
      <c r="J9" s="96"/>
      <c r="K9" s="96"/>
      <c r="L9" s="96"/>
      <c r="M9" s="96"/>
      <c r="N9" s="96"/>
      <c r="O9" s="96"/>
      <c r="P9" s="96"/>
      <c r="Q9" s="96"/>
      <c r="R9" s="96"/>
      <c r="S9" s="96"/>
      <c r="T9" s="96"/>
      <c r="U9" s="96"/>
      <c r="V9" s="96"/>
      <c r="W9" s="96"/>
      <c r="X9" s="96"/>
      <c r="Y9" s="97"/>
    </row>
    <row r="10" spans="1:25" s="14" customFormat="1" ht="54" customHeight="1" thickBot="1" x14ac:dyDescent="0.3">
      <c r="A10" s="11"/>
      <c r="B10" s="98"/>
      <c r="C10" s="99"/>
      <c r="D10" s="99"/>
      <c r="E10" s="99"/>
      <c r="F10" s="99"/>
      <c r="G10" s="99"/>
      <c r="H10" s="99"/>
      <c r="I10" s="99"/>
      <c r="J10" s="99"/>
      <c r="K10" s="99"/>
      <c r="L10" s="99"/>
      <c r="M10" s="99"/>
      <c r="N10" s="99"/>
      <c r="O10" s="99"/>
      <c r="P10" s="99"/>
      <c r="Q10" s="99"/>
      <c r="R10" s="99"/>
      <c r="S10" s="99"/>
      <c r="T10" s="99"/>
      <c r="U10" s="99"/>
      <c r="V10" s="99"/>
      <c r="W10" s="99"/>
      <c r="X10" s="99"/>
      <c r="Y10" s="100"/>
    </row>
    <row r="11" spans="1:25" s="14" customFormat="1" ht="6" customHeight="1" thickBot="1" x14ac:dyDescent="0.3">
      <c r="A11" s="15"/>
      <c r="G11" s="16"/>
      <c r="H11" s="16"/>
      <c r="N11" s="16"/>
      <c r="O11" s="16"/>
      <c r="U11" s="16"/>
      <c r="V11" s="16"/>
      <c r="W11" s="16"/>
      <c r="X11" s="16"/>
      <c r="Y11" s="16"/>
    </row>
    <row r="12" spans="1:25" s="14" customFormat="1" ht="57.95" customHeight="1" thickBot="1" x14ac:dyDescent="0.3">
      <c r="A12" s="11"/>
      <c r="B12" s="110" t="s">
        <v>4</v>
      </c>
      <c r="C12" s="111"/>
      <c r="D12" s="111"/>
      <c r="E12" s="111"/>
      <c r="F12" s="111"/>
      <c r="G12" s="111"/>
      <c r="H12" s="111"/>
      <c r="I12" s="111"/>
      <c r="J12" s="111"/>
      <c r="K12" s="111"/>
      <c r="L12" s="111"/>
      <c r="M12" s="111"/>
      <c r="N12" s="111"/>
      <c r="O12" s="111"/>
      <c r="P12" s="111"/>
      <c r="Q12" s="111"/>
      <c r="R12" s="111"/>
      <c r="S12" s="111"/>
      <c r="T12" s="111"/>
      <c r="U12" s="111"/>
      <c r="V12" s="111"/>
      <c r="W12" s="111"/>
      <c r="X12" s="111"/>
      <c r="Y12" s="112"/>
    </row>
    <row r="13" spans="1:25" ht="6.75" customHeight="1" thickBot="1" x14ac:dyDescent="0.25"/>
    <row r="14" spans="1:25" ht="30" customHeight="1" x14ac:dyDescent="0.2">
      <c r="B14" s="113" t="s">
        <v>5</v>
      </c>
      <c r="C14" s="59" t="s">
        <v>6</v>
      </c>
      <c r="D14" s="62" t="s">
        <v>7</v>
      </c>
      <c r="E14" s="59" t="s">
        <v>8</v>
      </c>
      <c r="F14" s="70" t="s">
        <v>9</v>
      </c>
      <c r="G14" s="73" t="s">
        <v>10</v>
      </c>
      <c r="H14" s="67" t="s">
        <v>11</v>
      </c>
      <c r="I14" s="59" t="s">
        <v>12</v>
      </c>
      <c r="J14" s="59" t="s">
        <v>13</v>
      </c>
      <c r="K14" s="59" t="s">
        <v>14</v>
      </c>
      <c r="L14" s="59" t="s">
        <v>15</v>
      </c>
      <c r="M14" s="59" t="s">
        <v>16</v>
      </c>
      <c r="N14" s="59" t="s">
        <v>17</v>
      </c>
      <c r="O14" s="62" t="s">
        <v>18</v>
      </c>
      <c r="P14" s="76" t="s">
        <v>19</v>
      </c>
      <c r="Q14" s="103"/>
      <c r="R14" s="103"/>
      <c r="S14" s="77"/>
      <c r="T14" s="59" t="s">
        <v>20</v>
      </c>
      <c r="U14" s="67" t="s">
        <v>21</v>
      </c>
      <c r="V14" s="67" t="s">
        <v>22</v>
      </c>
      <c r="W14" s="67" t="s">
        <v>23</v>
      </c>
      <c r="X14" s="76" t="s">
        <v>24</v>
      </c>
      <c r="Y14" s="77"/>
    </row>
    <row r="15" spans="1:25" ht="15" customHeight="1" x14ac:dyDescent="0.2">
      <c r="B15" s="114"/>
      <c r="C15" s="60"/>
      <c r="D15" s="63"/>
      <c r="E15" s="60"/>
      <c r="F15" s="71"/>
      <c r="G15" s="74"/>
      <c r="H15" s="68"/>
      <c r="I15" s="60"/>
      <c r="J15" s="60"/>
      <c r="K15" s="60"/>
      <c r="L15" s="60"/>
      <c r="M15" s="60"/>
      <c r="N15" s="60"/>
      <c r="O15" s="63"/>
      <c r="P15" s="78"/>
      <c r="Q15" s="104"/>
      <c r="R15" s="104"/>
      <c r="S15" s="65"/>
      <c r="T15" s="60"/>
      <c r="U15" s="68"/>
      <c r="V15" s="68"/>
      <c r="W15" s="68"/>
      <c r="X15" s="78"/>
      <c r="Y15" s="65"/>
    </row>
    <row r="16" spans="1:25" ht="48.75" customHeight="1" x14ac:dyDescent="0.2">
      <c r="B16" s="114"/>
      <c r="C16" s="60"/>
      <c r="D16" s="63"/>
      <c r="E16" s="60"/>
      <c r="F16" s="71"/>
      <c r="G16" s="74"/>
      <c r="H16" s="68"/>
      <c r="I16" s="60"/>
      <c r="J16" s="60"/>
      <c r="K16" s="60"/>
      <c r="L16" s="60"/>
      <c r="M16" s="60"/>
      <c r="N16" s="60"/>
      <c r="O16" s="63"/>
      <c r="P16" s="108" t="s">
        <v>12</v>
      </c>
      <c r="Q16" s="101" t="s">
        <v>13</v>
      </c>
      <c r="R16" s="101" t="s">
        <v>14</v>
      </c>
      <c r="S16" s="105" t="s">
        <v>15</v>
      </c>
      <c r="T16" s="60"/>
      <c r="U16" s="68"/>
      <c r="V16" s="68"/>
      <c r="W16" s="68"/>
      <c r="X16" s="78" t="s">
        <v>25</v>
      </c>
      <c r="Y16" s="65" t="s">
        <v>26</v>
      </c>
    </row>
    <row r="17" spans="2:25" ht="48.75" customHeight="1" thickBot="1" x14ac:dyDescent="0.25">
      <c r="B17" s="115"/>
      <c r="C17" s="61"/>
      <c r="D17" s="64"/>
      <c r="E17" s="61"/>
      <c r="F17" s="72"/>
      <c r="G17" s="75"/>
      <c r="H17" s="69"/>
      <c r="I17" s="61"/>
      <c r="J17" s="61"/>
      <c r="K17" s="61"/>
      <c r="L17" s="61"/>
      <c r="M17" s="61"/>
      <c r="N17" s="61"/>
      <c r="O17" s="64"/>
      <c r="P17" s="109"/>
      <c r="Q17" s="102"/>
      <c r="R17" s="102"/>
      <c r="S17" s="106"/>
      <c r="T17" s="61"/>
      <c r="U17" s="69"/>
      <c r="V17" s="69"/>
      <c r="W17" s="69"/>
      <c r="X17" s="107"/>
      <c r="Y17" s="66"/>
    </row>
    <row r="18" spans="2:25" ht="6.75" customHeight="1" x14ac:dyDescent="0.2"/>
    <row r="19" spans="2:25" ht="168" customHeight="1" x14ac:dyDescent="0.2">
      <c r="B19" s="21">
        <f>1</f>
        <v>1</v>
      </c>
      <c r="C19" s="22" t="s">
        <v>27</v>
      </c>
      <c r="D19" s="22" t="s">
        <v>28</v>
      </c>
      <c r="E19" s="22" t="s">
        <v>29</v>
      </c>
      <c r="F19" s="22" t="s">
        <v>30</v>
      </c>
      <c r="G19" s="12" t="s">
        <v>235</v>
      </c>
      <c r="H19" s="12" t="s">
        <v>144</v>
      </c>
      <c r="I19" s="23">
        <v>4</v>
      </c>
      <c r="J19" s="23">
        <v>3</v>
      </c>
      <c r="K19" s="24">
        <f>I19+J19</f>
        <v>7</v>
      </c>
      <c r="L19" s="25" t="str">
        <f t="shared" ref="L19:L22" si="0">IF(K19&gt;=8,"RIESGO EXTREMO",IF(AND(K19&lt;=7,K19&gt;=6),"RIESGO ALTO",(IF(AND(K19&gt;4,K19&lt;6),"RIESGO MEDIO",IF(AND(K19&lt;=4),"RIESGO BAJO")))))</f>
        <v>RIESGO ALTO</v>
      </c>
      <c r="M19" s="26" t="s">
        <v>31</v>
      </c>
      <c r="N19" s="27" t="s">
        <v>32</v>
      </c>
      <c r="O19" s="12" t="s">
        <v>152</v>
      </c>
      <c r="P19" s="23">
        <v>1</v>
      </c>
      <c r="Q19" s="23">
        <v>2</v>
      </c>
      <c r="R19" s="24">
        <f>P19+Q19</f>
        <v>3</v>
      </c>
      <c r="S19" s="25" t="str">
        <f t="shared" ref="S19:S22" si="1">IF(R19&gt;=8,"RIESGO EXTREMO",IF(AND(R19&lt;=7,R19&gt;=6),"RIESGO ALTO",(IF(AND(R19&gt;4,R19&lt;6),"RIESGO MEDIO",IF(AND(R19&lt;=4),"RIESGO BAJO")))))</f>
        <v>RIESGO BAJO</v>
      </c>
      <c r="T19" s="28" t="s">
        <v>33</v>
      </c>
      <c r="U19" s="27" t="s">
        <v>31</v>
      </c>
      <c r="V19" s="27" t="s">
        <v>34</v>
      </c>
      <c r="W19" s="27" t="s">
        <v>35</v>
      </c>
      <c r="X19" s="27" t="s">
        <v>36</v>
      </c>
      <c r="Y19" s="27" t="s">
        <v>37</v>
      </c>
    </row>
    <row r="20" spans="2:25" ht="189.75" customHeight="1" x14ac:dyDescent="0.2">
      <c r="B20" s="21">
        <f>B19+1</f>
        <v>2</v>
      </c>
      <c r="C20" s="22" t="s">
        <v>38</v>
      </c>
      <c r="D20" s="22" t="s">
        <v>28</v>
      </c>
      <c r="E20" s="22" t="s">
        <v>29</v>
      </c>
      <c r="F20" s="22" t="s">
        <v>39</v>
      </c>
      <c r="G20" s="12" t="s">
        <v>142</v>
      </c>
      <c r="H20" s="12" t="s">
        <v>143</v>
      </c>
      <c r="I20" s="23">
        <v>2</v>
      </c>
      <c r="J20" s="23">
        <v>2</v>
      </c>
      <c r="K20" s="24">
        <f t="shared" ref="K20:K42" si="2">J20+I20</f>
        <v>4</v>
      </c>
      <c r="L20" s="25" t="str">
        <f t="shared" si="0"/>
        <v>RIESGO BAJO</v>
      </c>
      <c r="M20" s="26" t="s">
        <v>31</v>
      </c>
      <c r="N20" s="27" t="s">
        <v>40</v>
      </c>
      <c r="O20" s="12" t="s">
        <v>153</v>
      </c>
      <c r="P20" s="23">
        <v>1</v>
      </c>
      <c r="Q20" s="23">
        <v>1</v>
      </c>
      <c r="R20" s="24">
        <f t="shared" ref="R20:R40" si="3">Q20+P20</f>
        <v>2</v>
      </c>
      <c r="S20" s="25" t="str">
        <f t="shared" si="1"/>
        <v>RIESGO BAJO</v>
      </c>
      <c r="T20" s="28" t="s">
        <v>33</v>
      </c>
      <c r="U20" s="27" t="s">
        <v>31</v>
      </c>
      <c r="V20" s="27" t="s">
        <v>34</v>
      </c>
      <c r="W20" s="27" t="s">
        <v>35</v>
      </c>
      <c r="X20" s="27" t="s">
        <v>36</v>
      </c>
      <c r="Y20" s="27" t="s">
        <v>37</v>
      </c>
    </row>
    <row r="21" spans="2:25" ht="166.5" customHeight="1" x14ac:dyDescent="0.2">
      <c r="B21" s="21">
        <f>B20+1</f>
        <v>3</v>
      </c>
      <c r="C21" s="22" t="s">
        <v>38</v>
      </c>
      <c r="D21" s="22" t="s">
        <v>28</v>
      </c>
      <c r="E21" s="22" t="s">
        <v>41</v>
      </c>
      <c r="F21" s="22" t="s">
        <v>42</v>
      </c>
      <c r="G21" s="12" t="s">
        <v>145</v>
      </c>
      <c r="H21" s="12" t="s">
        <v>146</v>
      </c>
      <c r="I21" s="23">
        <v>2</v>
      </c>
      <c r="J21" s="23">
        <v>3</v>
      </c>
      <c r="K21" s="24">
        <f t="shared" si="2"/>
        <v>5</v>
      </c>
      <c r="L21" s="25" t="str">
        <f t="shared" si="0"/>
        <v>RIESGO MEDIO</v>
      </c>
      <c r="M21" s="26" t="s">
        <v>31</v>
      </c>
      <c r="N21" s="27" t="s">
        <v>43</v>
      </c>
      <c r="O21" s="12" t="s">
        <v>151</v>
      </c>
      <c r="P21" s="23">
        <v>1</v>
      </c>
      <c r="Q21" s="23">
        <v>2</v>
      </c>
      <c r="R21" s="24">
        <f t="shared" si="3"/>
        <v>3</v>
      </c>
      <c r="S21" s="25" t="str">
        <f t="shared" si="1"/>
        <v>RIESGO BAJO</v>
      </c>
      <c r="T21" s="28" t="s">
        <v>33</v>
      </c>
      <c r="U21" s="27" t="s">
        <v>31</v>
      </c>
      <c r="V21" s="27" t="s">
        <v>34</v>
      </c>
      <c r="W21" s="27" t="s">
        <v>44</v>
      </c>
      <c r="X21" s="27" t="s">
        <v>45</v>
      </c>
      <c r="Y21" s="27" t="s">
        <v>37</v>
      </c>
    </row>
    <row r="22" spans="2:25" ht="179.25" customHeight="1" x14ac:dyDescent="0.2">
      <c r="B22" s="21">
        <v>4</v>
      </c>
      <c r="C22" s="22" t="s">
        <v>38</v>
      </c>
      <c r="D22" s="22" t="s">
        <v>28</v>
      </c>
      <c r="E22" s="22" t="s">
        <v>41</v>
      </c>
      <c r="F22" s="22" t="s">
        <v>42</v>
      </c>
      <c r="G22" s="12" t="s">
        <v>147</v>
      </c>
      <c r="H22" s="12" t="s">
        <v>148</v>
      </c>
      <c r="I22" s="23">
        <v>2</v>
      </c>
      <c r="J22" s="23">
        <v>3</v>
      </c>
      <c r="K22" s="29">
        <f t="shared" si="2"/>
        <v>5</v>
      </c>
      <c r="L22" s="25" t="str">
        <f t="shared" si="0"/>
        <v>RIESGO MEDIO</v>
      </c>
      <c r="M22" s="26" t="s">
        <v>46</v>
      </c>
      <c r="N22" s="27" t="s">
        <v>47</v>
      </c>
      <c r="O22" s="12" t="s">
        <v>154</v>
      </c>
      <c r="P22" s="23">
        <v>1</v>
      </c>
      <c r="Q22" s="23">
        <v>1</v>
      </c>
      <c r="R22" s="29">
        <f t="shared" si="3"/>
        <v>2</v>
      </c>
      <c r="S22" s="25" t="str">
        <f t="shared" si="1"/>
        <v>RIESGO BAJO</v>
      </c>
      <c r="T22" s="28" t="s">
        <v>33</v>
      </c>
      <c r="U22" s="27" t="s">
        <v>48</v>
      </c>
      <c r="V22" s="27" t="s">
        <v>34</v>
      </c>
      <c r="W22" s="27" t="s">
        <v>44</v>
      </c>
      <c r="X22" s="27" t="s">
        <v>36</v>
      </c>
      <c r="Y22" s="27" t="s">
        <v>49</v>
      </c>
    </row>
    <row r="23" spans="2:25" ht="150.75" customHeight="1" x14ac:dyDescent="0.2">
      <c r="B23" s="21">
        <v>5</v>
      </c>
      <c r="C23" s="22" t="s">
        <v>38</v>
      </c>
      <c r="D23" s="22" t="s">
        <v>28</v>
      </c>
      <c r="E23" s="22" t="s">
        <v>41</v>
      </c>
      <c r="F23" s="22" t="s">
        <v>42</v>
      </c>
      <c r="G23" s="12" t="s">
        <v>149</v>
      </c>
      <c r="H23" s="12" t="s">
        <v>150</v>
      </c>
      <c r="I23" s="23">
        <v>2</v>
      </c>
      <c r="J23" s="23">
        <v>2</v>
      </c>
      <c r="K23" s="24">
        <f t="shared" si="2"/>
        <v>4</v>
      </c>
      <c r="L23" s="25" t="str">
        <f>IF(K23&gt;=8,"RIESGO EXTREMO",IF(AND(K23&lt;=7,K23&gt;=6),"RIESGO ALTO",(IF(AND(K23&gt;4,K23&lt;6),"RIESGO MEDIO",IF(AND(K23&lt;=4),"RIESGO BAJO")))))</f>
        <v>RIESGO BAJO</v>
      </c>
      <c r="M23" s="26" t="s">
        <v>50</v>
      </c>
      <c r="N23" s="27" t="s">
        <v>51</v>
      </c>
      <c r="O23" s="12" t="s">
        <v>155</v>
      </c>
      <c r="P23" s="23">
        <v>1</v>
      </c>
      <c r="Q23" s="23">
        <v>2</v>
      </c>
      <c r="R23" s="24">
        <f t="shared" si="3"/>
        <v>3</v>
      </c>
      <c r="S23" s="25" t="str">
        <f>IF(R23&gt;=8,"RIESGO EXTREMO",IF(AND(R23&lt;=7,R23&gt;=6),"RIESGO ALTO",(IF(AND(R23&gt;4,R23&lt;6),"RIESGO MEDIO",IF(AND(R23&lt;=4),"RIESGO BAJO")))))</f>
        <v>RIESGO BAJO</v>
      </c>
      <c r="T23" s="28" t="s">
        <v>33</v>
      </c>
      <c r="U23" s="27" t="s">
        <v>48</v>
      </c>
      <c r="V23" s="27" t="s">
        <v>52</v>
      </c>
      <c r="W23" s="27" t="s">
        <v>44</v>
      </c>
      <c r="X23" s="27" t="s">
        <v>36</v>
      </c>
      <c r="Y23" s="27" t="s">
        <v>49</v>
      </c>
    </row>
    <row r="24" spans="2:25" ht="204.75" customHeight="1" x14ac:dyDescent="0.2">
      <c r="B24" s="21">
        <f t="shared" ref="B24:B25" si="4">B23+1</f>
        <v>6</v>
      </c>
      <c r="C24" s="22" t="s">
        <v>27</v>
      </c>
      <c r="D24" s="22" t="s">
        <v>28</v>
      </c>
      <c r="E24" s="22" t="s">
        <v>53</v>
      </c>
      <c r="F24" s="22" t="s">
        <v>39</v>
      </c>
      <c r="G24" s="12" t="s">
        <v>156</v>
      </c>
      <c r="H24" s="12" t="s">
        <v>157</v>
      </c>
      <c r="I24" s="23">
        <v>2</v>
      </c>
      <c r="J24" s="23">
        <v>4</v>
      </c>
      <c r="K24" s="24">
        <f t="shared" si="2"/>
        <v>6</v>
      </c>
      <c r="L24" s="25" t="str">
        <f t="shared" ref="L24:L42" si="5">IF(K24&gt;=8,"RIESGO EXTREMO",IF(AND(K24&lt;=7,K24&gt;=6),"RIESGO ALTO",(IF(AND(K24&gt;4,K24&lt;6),"RIESGO MEDIO",IF(AND(K24&lt;=4),"RIESGO BAJO")))))</f>
        <v>RIESGO ALTO</v>
      </c>
      <c r="M24" s="26" t="s">
        <v>46</v>
      </c>
      <c r="N24" s="27" t="s">
        <v>69</v>
      </c>
      <c r="O24" s="12" t="s">
        <v>230</v>
      </c>
      <c r="P24" s="23">
        <v>2</v>
      </c>
      <c r="Q24" s="23">
        <v>3</v>
      </c>
      <c r="R24" s="24">
        <f t="shared" si="3"/>
        <v>5</v>
      </c>
      <c r="S24" s="25" t="str">
        <f t="shared" ref="S24:S40" si="6">IF(R24&gt;=8,"RIESGO EXTREMO",IF(AND(R24&lt;=7,R24&gt;=6),"RIESGO ALTO",(IF(AND(R24&gt;4,R24&lt;6),"RIESGO MEDIO",IF(AND(R24&lt;=4),"RIESGO BAJO")))))</f>
        <v>RIESGO MEDIO</v>
      </c>
      <c r="T24" s="28" t="s">
        <v>33</v>
      </c>
      <c r="U24" s="27" t="s">
        <v>48</v>
      </c>
      <c r="V24" s="27" t="s">
        <v>52</v>
      </c>
      <c r="W24" s="27" t="s">
        <v>54</v>
      </c>
      <c r="X24" s="27" t="s">
        <v>55</v>
      </c>
      <c r="Y24" s="27" t="s">
        <v>56</v>
      </c>
    </row>
    <row r="25" spans="2:25" ht="207" customHeight="1" x14ac:dyDescent="0.2">
      <c r="B25" s="21">
        <f t="shared" si="4"/>
        <v>7</v>
      </c>
      <c r="C25" s="22" t="s">
        <v>38</v>
      </c>
      <c r="D25" s="22" t="s">
        <v>28</v>
      </c>
      <c r="E25" s="22" t="s">
        <v>53</v>
      </c>
      <c r="F25" s="22" t="s">
        <v>39</v>
      </c>
      <c r="G25" s="12" t="s">
        <v>161</v>
      </c>
      <c r="H25" s="12" t="s">
        <v>159</v>
      </c>
      <c r="I25" s="23">
        <v>2</v>
      </c>
      <c r="J25" s="23">
        <v>2</v>
      </c>
      <c r="K25" s="24">
        <f t="shared" si="2"/>
        <v>4</v>
      </c>
      <c r="L25" s="25" t="str">
        <f t="shared" si="5"/>
        <v>RIESGO BAJO</v>
      </c>
      <c r="M25" s="26" t="s">
        <v>46</v>
      </c>
      <c r="N25" s="27" t="s">
        <v>57</v>
      </c>
      <c r="O25" s="12" t="s">
        <v>158</v>
      </c>
      <c r="P25" s="23">
        <v>1</v>
      </c>
      <c r="Q25" s="23">
        <v>1</v>
      </c>
      <c r="R25" s="24">
        <f t="shared" si="3"/>
        <v>2</v>
      </c>
      <c r="S25" s="25" t="str">
        <f t="shared" si="6"/>
        <v>RIESGO BAJO</v>
      </c>
      <c r="T25" s="28" t="s">
        <v>33</v>
      </c>
      <c r="U25" s="27" t="s">
        <v>46</v>
      </c>
      <c r="V25" s="27" t="s">
        <v>52</v>
      </c>
      <c r="W25" s="27" t="s">
        <v>54</v>
      </c>
      <c r="X25" s="27" t="s">
        <v>55</v>
      </c>
      <c r="Y25" s="27" t="s">
        <v>56</v>
      </c>
    </row>
    <row r="26" spans="2:25" ht="155.25" customHeight="1" x14ac:dyDescent="0.2">
      <c r="B26" s="21">
        <v>8</v>
      </c>
      <c r="C26" s="22" t="s">
        <v>38</v>
      </c>
      <c r="D26" s="22" t="s">
        <v>58</v>
      </c>
      <c r="E26" s="22" t="s">
        <v>53</v>
      </c>
      <c r="F26" s="22" t="s">
        <v>42</v>
      </c>
      <c r="G26" s="12" t="s">
        <v>160</v>
      </c>
      <c r="H26" s="12" t="s">
        <v>162</v>
      </c>
      <c r="I26" s="23">
        <v>2</v>
      </c>
      <c r="J26" s="23">
        <v>2</v>
      </c>
      <c r="K26" s="24">
        <f t="shared" si="2"/>
        <v>4</v>
      </c>
      <c r="L26" s="25" t="str">
        <f t="shared" si="5"/>
        <v>RIESGO BAJO</v>
      </c>
      <c r="M26" s="26" t="s">
        <v>46</v>
      </c>
      <c r="N26" s="27" t="s">
        <v>59</v>
      </c>
      <c r="O26" s="12" t="s">
        <v>163</v>
      </c>
      <c r="P26" s="23">
        <v>1</v>
      </c>
      <c r="Q26" s="23">
        <v>2</v>
      </c>
      <c r="R26" s="24">
        <f t="shared" si="3"/>
        <v>3</v>
      </c>
      <c r="S26" s="25" t="str">
        <f t="shared" si="6"/>
        <v>RIESGO BAJO</v>
      </c>
      <c r="T26" s="28" t="s">
        <v>33</v>
      </c>
      <c r="U26" s="27" t="s">
        <v>46</v>
      </c>
      <c r="V26" s="27" t="s">
        <v>52</v>
      </c>
      <c r="W26" s="27" t="s">
        <v>54</v>
      </c>
      <c r="X26" s="27" t="s">
        <v>55</v>
      </c>
      <c r="Y26" s="27" t="s">
        <v>56</v>
      </c>
    </row>
    <row r="27" spans="2:25" ht="143.25" customHeight="1" x14ac:dyDescent="0.2">
      <c r="B27" s="21">
        <v>9</v>
      </c>
      <c r="C27" s="22" t="s">
        <v>38</v>
      </c>
      <c r="D27" s="22" t="s">
        <v>58</v>
      </c>
      <c r="E27" s="22" t="s">
        <v>53</v>
      </c>
      <c r="F27" s="22" t="s">
        <v>42</v>
      </c>
      <c r="G27" s="30" t="s">
        <v>164</v>
      </c>
      <c r="H27" s="12" t="s">
        <v>165</v>
      </c>
      <c r="I27" s="23">
        <v>2</v>
      </c>
      <c r="J27" s="23">
        <v>5</v>
      </c>
      <c r="K27" s="24">
        <f t="shared" si="2"/>
        <v>7</v>
      </c>
      <c r="L27" s="25" t="str">
        <f t="shared" si="5"/>
        <v>RIESGO ALTO</v>
      </c>
      <c r="M27" s="26" t="s">
        <v>46</v>
      </c>
      <c r="N27" s="27" t="s">
        <v>60</v>
      </c>
      <c r="O27" s="12" t="s">
        <v>166</v>
      </c>
      <c r="P27" s="23">
        <v>1</v>
      </c>
      <c r="Q27" s="23">
        <v>4</v>
      </c>
      <c r="R27" s="24">
        <f t="shared" si="3"/>
        <v>5</v>
      </c>
      <c r="S27" s="25" t="str">
        <f t="shared" si="6"/>
        <v>RIESGO MEDIO</v>
      </c>
      <c r="T27" s="28" t="s">
        <v>61</v>
      </c>
      <c r="U27" s="27" t="s">
        <v>46</v>
      </c>
      <c r="V27" s="27" t="s">
        <v>52</v>
      </c>
      <c r="W27" s="27" t="s">
        <v>62</v>
      </c>
      <c r="X27" s="27" t="s">
        <v>55</v>
      </c>
      <c r="Y27" s="27" t="s">
        <v>56</v>
      </c>
    </row>
    <row r="28" spans="2:25" ht="153" customHeight="1" x14ac:dyDescent="0.2">
      <c r="B28" s="21">
        <f t="shared" ref="B28" si="7">B27+1</f>
        <v>10</v>
      </c>
      <c r="C28" s="22" t="s">
        <v>38</v>
      </c>
      <c r="D28" s="22" t="s">
        <v>58</v>
      </c>
      <c r="E28" s="22" t="s">
        <v>53</v>
      </c>
      <c r="F28" s="22" t="s">
        <v>42</v>
      </c>
      <c r="G28" s="12" t="s">
        <v>167</v>
      </c>
      <c r="H28" s="12" t="s">
        <v>168</v>
      </c>
      <c r="I28" s="23">
        <v>2</v>
      </c>
      <c r="J28" s="23">
        <v>5</v>
      </c>
      <c r="K28" s="24">
        <f t="shared" ref="K28" si="8">J28+I28</f>
        <v>7</v>
      </c>
      <c r="L28" s="25" t="str">
        <f t="shared" ref="L28" si="9">IF(K28&gt;=8,"RIESGO EXTREMO",IF(AND(K28&lt;=7,K28&gt;=6),"RIESGO ALTO",(IF(AND(K28&gt;4,K28&lt;6),"RIESGO MEDIO",IF(AND(K28&lt;=4),"RIESGO BAJO")))))</f>
        <v>RIESGO ALTO</v>
      </c>
      <c r="M28" s="26" t="s">
        <v>46</v>
      </c>
      <c r="N28" s="27" t="s">
        <v>63</v>
      </c>
      <c r="O28" s="12" t="s">
        <v>169</v>
      </c>
      <c r="P28" s="23">
        <v>1</v>
      </c>
      <c r="Q28" s="23">
        <v>4</v>
      </c>
      <c r="R28" s="24">
        <f t="shared" ref="R28" si="10">Q28+P28</f>
        <v>5</v>
      </c>
      <c r="S28" s="25" t="str">
        <f t="shared" ref="S28" si="11">IF(R28&gt;=8,"RIESGO EXTREMO",IF(AND(R28&lt;=7,R28&gt;=6),"RIESGO ALTO",(IF(AND(R28&gt;4,R28&lt;6),"RIESGO MEDIO",IF(AND(R28&lt;=4),"RIESGO BAJO")))))</f>
        <v>RIESGO MEDIO</v>
      </c>
      <c r="T28" s="28" t="s">
        <v>33</v>
      </c>
      <c r="U28" s="27" t="s">
        <v>48</v>
      </c>
      <c r="V28" s="27" t="s">
        <v>64</v>
      </c>
      <c r="W28" s="27" t="s">
        <v>62</v>
      </c>
      <c r="X28" s="27" t="s">
        <v>55</v>
      </c>
      <c r="Y28" s="27" t="s">
        <v>56</v>
      </c>
    </row>
    <row r="29" spans="2:25" ht="174" customHeight="1" x14ac:dyDescent="0.2">
      <c r="B29" s="21">
        <v>11</v>
      </c>
      <c r="C29" s="22" t="s">
        <v>27</v>
      </c>
      <c r="D29" s="22" t="s">
        <v>58</v>
      </c>
      <c r="E29" s="22" t="s">
        <v>53</v>
      </c>
      <c r="F29" s="22" t="s">
        <v>42</v>
      </c>
      <c r="G29" s="12" t="s">
        <v>170</v>
      </c>
      <c r="H29" s="12" t="s">
        <v>171</v>
      </c>
      <c r="I29" s="23">
        <v>2</v>
      </c>
      <c r="J29" s="23">
        <v>5</v>
      </c>
      <c r="K29" s="24">
        <f t="shared" ref="K29" si="12">J29+I29</f>
        <v>7</v>
      </c>
      <c r="L29" s="25" t="str">
        <f t="shared" ref="L29" si="13">IF(K29&gt;=8,"RIESGO EXTREMO",IF(AND(K29&lt;=7,K29&gt;=6),"RIESGO ALTO",(IF(AND(K29&gt;4,K29&lt;6),"RIESGO MEDIO",IF(AND(K29&lt;=4),"RIESGO BAJO")))))</f>
        <v>RIESGO ALTO</v>
      </c>
      <c r="M29" s="26" t="s">
        <v>46</v>
      </c>
      <c r="N29" s="27" t="s">
        <v>51</v>
      </c>
      <c r="O29" s="12" t="s">
        <v>172</v>
      </c>
      <c r="P29" s="23">
        <v>1</v>
      </c>
      <c r="Q29" s="23">
        <v>4</v>
      </c>
      <c r="R29" s="24">
        <f t="shared" ref="R29" si="14">Q29+P29</f>
        <v>5</v>
      </c>
      <c r="S29" s="25" t="str">
        <f t="shared" ref="S29" si="15">IF(R29&gt;=8,"RIESGO EXTREMO",IF(AND(R29&lt;=7,R29&gt;=6),"RIESGO ALTO",(IF(AND(R29&gt;4,R29&lt;6),"RIESGO MEDIO",IF(AND(R29&lt;=4),"RIESGO BAJO")))))</f>
        <v>RIESGO MEDIO</v>
      </c>
      <c r="T29" s="28" t="s">
        <v>33</v>
      </c>
      <c r="U29" s="27" t="s">
        <v>46</v>
      </c>
      <c r="V29" s="27" t="s">
        <v>64</v>
      </c>
      <c r="W29" s="27" t="s">
        <v>65</v>
      </c>
      <c r="X29" s="27" t="s">
        <v>55</v>
      </c>
      <c r="Y29" s="27" t="s">
        <v>56</v>
      </c>
    </row>
    <row r="30" spans="2:25" ht="174.75" customHeight="1" x14ac:dyDescent="0.2">
      <c r="B30" s="21">
        <v>12</v>
      </c>
      <c r="C30" s="22" t="s">
        <v>38</v>
      </c>
      <c r="D30" s="22" t="s">
        <v>58</v>
      </c>
      <c r="E30" s="22" t="s">
        <v>53</v>
      </c>
      <c r="F30" s="22" t="s">
        <v>42</v>
      </c>
      <c r="G30" s="12" t="s">
        <v>173</v>
      </c>
      <c r="H30" s="12" t="s">
        <v>174</v>
      </c>
      <c r="I30" s="23">
        <v>2</v>
      </c>
      <c r="J30" s="23">
        <v>5</v>
      </c>
      <c r="K30" s="24">
        <f t="shared" si="2"/>
        <v>7</v>
      </c>
      <c r="L30" s="25" t="str">
        <f t="shared" si="5"/>
        <v>RIESGO ALTO</v>
      </c>
      <c r="M30" s="26" t="s">
        <v>31</v>
      </c>
      <c r="N30" s="27" t="s">
        <v>231</v>
      </c>
      <c r="O30" s="12" t="s">
        <v>232</v>
      </c>
      <c r="P30" s="23">
        <v>1</v>
      </c>
      <c r="Q30" s="23">
        <v>4</v>
      </c>
      <c r="R30" s="29">
        <f t="shared" si="3"/>
        <v>5</v>
      </c>
      <c r="S30" s="25" t="str">
        <f t="shared" si="6"/>
        <v>RIESGO MEDIO</v>
      </c>
      <c r="T30" s="28" t="s">
        <v>33</v>
      </c>
      <c r="U30" s="27" t="s">
        <v>31</v>
      </c>
      <c r="V30" s="27" t="s">
        <v>64</v>
      </c>
      <c r="W30" s="27" t="s">
        <v>62</v>
      </c>
      <c r="X30" s="27" t="s">
        <v>55</v>
      </c>
      <c r="Y30" s="27" t="s">
        <v>56</v>
      </c>
    </row>
    <row r="31" spans="2:25" ht="134.25" customHeight="1" x14ac:dyDescent="0.2">
      <c r="B31" s="21">
        <v>13</v>
      </c>
      <c r="C31" s="22" t="s">
        <v>38</v>
      </c>
      <c r="D31" s="22" t="s">
        <v>58</v>
      </c>
      <c r="E31" s="22" t="s">
        <v>53</v>
      </c>
      <c r="F31" s="22" t="s">
        <v>42</v>
      </c>
      <c r="G31" s="12" t="s">
        <v>191</v>
      </c>
      <c r="H31" s="12" t="s">
        <v>175</v>
      </c>
      <c r="I31" s="23">
        <v>2</v>
      </c>
      <c r="J31" s="23">
        <v>5</v>
      </c>
      <c r="K31" s="24">
        <f t="shared" ref="K31" si="16">J31+I31</f>
        <v>7</v>
      </c>
      <c r="L31" s="25" t="str">
        <f t="shared" ref="L31" si="17">IF(K31&gt;=8,"RIESGO EXTREMO",IF(AND(K31&lt;=7,K31&gt;=6),"RIESGO ALTO",(IF(AND(K31&gt;4,K31&lt;6),"RIESGO MEDIO",IF(AND(K31&lt;=4),"RIESGO BAJO")))))</f>
        <v>RIESGO ALTO</v>
      </c>
      <c r="M31" s="26" t="s">
        <v>50</v>
      </c>
      <c r="N31" s="27" t="s">
        <v>63</v>
      </c>
      <c r="O31" s="12" t="s">
        <v>176</v>
      </c>
      <c r="P31" s="23">
        <v>1</v>
      </c>
      <c r="Q31" s="23">
        <v>4</v>
      </c>
      <c r="R31" s="29">
        <f t="shared" ref="R31" si="18">Q31+P31</f>
        <v>5</v>
      </c>
      <c r="S31" s="25" t="str">
        <f t="shared" ref="S31" si="19">IF(R31&gt;=8,"RIESGO EXTREMO",IF(AND(R31&lt;=7,R31&gt;=6),"RIESGO ALTO",(IF(AND(R31&gt;4,R31&lt;6),"RIESGO MEDIO",IF(AND(R31&lt;=4),"RIESGO BAJO")))))</f>
        <v>RIESGO MEDIO</v>
      </c>
      <c r="T31" s="28" t="s">
        <v>33</v>
      </c>
      <c r="U31" s="27" t="s">
        <v>48</v>
      </c>
      <c r="V31" s="27" t="s">
        <v>64</v>
      </c>
      <c r="W31" s="27" t="s">
        <v>62</v>
      </c>
      <c r="X31" s="27" t="s">
        <v>55</v>
      </c>
      <c r="Y31" s="27" t="s">
        <v>56</v>
      </c>
    </row>
    <row r="32" spans="2:25" ht="143.25" customHeight="1" x14ac:dyDescent="0.2">
      <c r="B32" s="21">
        <v>14</v>
      </c>
      <c r="C32" s="22" t="s">
        <v>38</v>
      </c>
      <c r="D32" s="22" t="s">
        <v>28</v>
      </c>
      <c r="E32" s="22" t="s">
        <v>53</v>
      </c>
      <c r="F32" s="22" t="s">
        <v>42</v>
      </c>
      <c r="G32" s="12" t="s">
        <v>137</v>
      </c>
      <c r="H32" s="12" t="s">
        <v>177</v>
      </c>
      <c r="I32" s="23">
        <v>3</v>
      </c>
      <c r="J32" s="23">
        <v>4</v>
      </c>
      <c r="K32" s="24">
        <f t="shared" si="2"/>
        <v>7</v>
      </c>
      <c r="L32" s="25" t="str">
        <f t="shared" si="5"/>
        <v>RIESGO ALTO</v>
      </c>
      <c r="M32" s="26" t="s">
        <v>50</v>
      </c>
      <c r="N32" s="27" t="s">
        <v>66</v>
      </c>
      <c r="O32" s="12" t="s">
        <v>178</v>
      </c>
      <c r="P32" s="23">
        <v>1</v>
      </c>
      <c r="Q32" s="23">
        <v>2</v>
      </c>
      <c r="R32" s="29">
        <f t="shared" si="3"/>
        <v>3</v>
      </c>
      <c r="S32" s="25" t="str">
        <f t="shared" si="6"/>
        <v>RIESGO BAJO</v>
      </c>
      <c r="T32" s="28" t="s">
        <v>33</v>
      </c>
      <c r="U32" s="27" t="s">
        <v>48</v>
      </c>
      <c r="V32" s="27" t="s">
        <v>64</v>
      </c>
      <c r="W32" s="27" t="s">
        <v>62</v>
      </c>
      <c r="X32" s="27" t="s">
        <v>55</v>
      </c>
      <c r="Y32" s="27" t="s">
        <v>56</v>
      </c>
    </row>
    <row r="33" spans="1:25" ht="179.25" customHeight="1" x14ac:dyDescent="0.2">
      <c r="B33" s="21">
        <v>15</v>
      </c>
      <c r="C33" s="22" t="s">
        <v>38</v>
      </c>
      <c r="D33" s="22" t="s">
        <v>58</v>
      </c>
      <c r="E33" s="22" t="s">
        <v>53</v>
      </c>
      <c r="F33" s="22" t="s">
        <v>42</v>
      </c>
      <c r="G33" s="12" t="s">
        <v>179</v>
      </c>
      <c r="H33" s="12" t="s">
        <v>180</v>
      </c>
      <c r="I33" s="23">
        <v>3</v>
      </c>
      <c r="J33" s="23">
        <v>2</v>
      </c>
      <c r="K33" s="24">
        <f t="shared" si="2"/>
        <v>5</v>
      </c>
      <c r="L33" s="25" t="str">
        <f t="shared" si="5"/>
        <v>RIESGO MEDIO</v>
      </c>
      <c r="M33" s="26" t="s">
        <v>46</v>
      </c>
      <c r="N33" s="27" t="s">
        <v>67</v>
      </c>
      <c r="O33" s="12" t="s">
        <v>181</v>
      </c>
      <c r="P33" s="23">
        <v>1</v>
      </c>
      <c r="Q33" s="23">
        <v>2</v>
      </c>
      <c r="R33" s="24">
        <f t="shared" si="3"/>
        <v>3</v>
      </c>
      <c r="S33" s="25" t="str">
        <f t="shared" si="6"/>
        <v>RIESGO BAJO</v>
      </c>
      <c r="T33" s="28" t="s">
        <v>33</v>
      </c>
      <c r="U33" s="27" t="s">
        <v>48</v>
      </c>
      <c r="V33" s="27" t="s">
        <v>64</v>
      </c>
      <c r="W33" s="27" t="s">
        <v>62</v>
      </c>
      <c r="X33" s="27" t="s">
        <v>36</v>
      </c>
      <c r="Y33" s="27" t="s">
        <v>37</v>
      </c>
    </row>
    <row r="34" spans="1:25" ht="108" customHeight="1" x14ac:dyDescent="0.2">
      <c r="B34" s="21">
        <v>16</v>
      </c>
      <c r="C34" s="22" t="s">
        <v>38</v>
      </c>
      <c r="D34" s="22" t="s">
        <v>58</v>
      </c>
      <c r="E34" s="22" t="s">
        <v>53</v>
      </c>
      <c r="F34" s="22" t="s">
        <v>68</v>
      </c>
      <c r="G34" s="12" t="s">
        <v>182</v>
      </c>
      <c r="H34" s="12" t="s">
        <v>183</v>
      </c>
      <c r="I34" s="23">
        <v>2</v>
      </c>
      <c r="J34" s="23">
        <v>5</v>
      </c>
      <c r="K34" s="24">
        <f t="shared" si="2"/>
        <v>7</v>
      </c>
      <c r="L34" s="25" t="str">
        <f t="shared" si="5"/>
        <v>RIESGO ALTO</v>
      </c>
      <c r="M34" s="26" t="s">
        <v>46</v>
      </c>
      <c r="N34" s="27" t="s">
        <v>219</v>
      </c>
      <c r="O34" s="12" t="s">
        <v>184</v>
      </c>
      <c r="P34" s="23">
        <v>1</v>
      </c>
      <c r="Q34" s="23">
        <v>3</v>
      </c>
      <c r="R34" s="24">
        <f t="shared" si="3"/>
        <v>4</v>
      </c>
      <c r="S34" s="25" t="str">
        <f t="shared" si="6"/>
        <v>RIESGO BAJO</v>
      </c>
      <c r="T34" s="28" t="s">
        <v>61</v>
      </c>
      <c r="U34" s="27" t="s">
        <v>46</v>
      </c>
      <c r="V34" s="27" t="s">
        <v>64</v>
      </c>
      <c r="W34" s="27" t="s">
        <v>62</v>
      </c>
      <c r="X34" s="27" t="s">
        <v>55</v>
      </c>
      <c r="Y34" s="27" t="s">
        <v>56</v>
      </c>
    </row>
    <row r="35" spans="1:25" ht="108.95" customHeight="1" x14ac:dyDescent="0.2">
      <c r="B35" s="21">
        <v>17</v>
      </c>
      <c r="C35" s="22" t="s">
        <v>27</v>
      </c>
      <c r="D35" s="22" t="s">
        <v>58</v>
      </c>
      <c r="E35" s="22" t="s">
        <v>53</v>
      </c>
      <c r="F35" s="22" t="s">
        <v>42</v>
      </c>
      <c r="G35" s="12" t="s">
        <v>186</v>
      </c>
      <c r="H35" s="12" t="s">
        <v>185</v>
      </c>
      <c r="I35" s="23">
        <v>2</v>
      </c>
      <c r="J35" s="23">
        <v>2</v>
      </c>
      <c r="K35" s="29">
        <f t="shared" si="2"/>
        <v>4</v>
      </c>
      <c r="L35" s="25" t="str">
        <f t="shared" si="5"/>
        <v>RIESGO BAJO</v>
      </c>
      <c r="M35" s="26" t="s">
        <v>31</v>
      </c>
      <c r="N35" s="27" t="s">
        <v>69</v>
      </c>
      <c r="O35" s="12" t="s">
        <v>187</v>
      </c>
      <c r="P35" s="23">
        <v>1</v>
      </c>
      <c r="Q35" s="23">
        <v>2</v>
      </c>
      <c r="R35" s="29">
        <f t="shared" si="3"/>
        <v>3</v>
      </c>
      <c r="S35" s="25" t="str">
        <f t="shared" si="6"/>
        <v>RIESGO BAJO</v>
      </c>
      <c r="T35" s="28" t="s">
        <v>61</v>
      </c>
      <c r="U35" s="27" t="s">
        <v>46</v>
      </c>
      <c r="V35" s="27" t="s">
        <v>64</v>
      </c>
      <c r="W35" s="27" t="s">
        <v>62</v>
      </c>
      <c r="X35" s="27" t="s">
        <v>36</v>
      </c>
      <c r="Y35" s="27" t="s">
        <v>56</v>
      </c>
    </row>
    <row r="36" spans="1:25" ht="143.25" customHeight="1" x14ac:dyDescent="0.2">
      <c r="B36" s="21">
        <f t="shared" ref="B36:B37" si="20">B35+1</f>
        <v>18</v>
      </c>
      <c r="C36" s="22" t="s">
        <v>27</v>
      </c>
      <c r="D36" s="22" t="s">
        <v>58</v>
      </c>
      <c r="E36" s="22" t="s">
        <v>53</v>
      </c>
      <c r="F36" s="22" t="s">
        <v>70</v>
      </c>
      <c r="G36" s="12" t="s">
        <v>188</v>
      </c>
      <c r="H36" s="12" t="s">
        <v>189</v>
      </c>
      <c r="I36" s="23">
        <v>2</v>
      </c>
      <c r="J36" s="23">
        <v>2</v>
      </c>
      <c r="K36" s="29">
        <f t="shared" si="2"/>
        <v>4</v>
      </c>
      <c r="L36" s="25" t="str">
        <f t="shared" si="5"/>
        <v>RIESGO BAJO</v>
      </c>
      <c r="M36" s="26" t="s">
        <v>46</v>
      </c>
      <c r="N36" s="27" t="s">
        <v>219</v>
      </c>
      <c r="O36" s="12" t="s">
        <v>190</v>
      </c>
      <c r="P36" s="23">
        <v>1</v>
      </c>
      <c r="Q36" s="23">
        <v>1</v>
      </c>
      <c r="R36" s="29">
        <f t="shared" si="3"/>
        <v>2</v>
      </c>
      <c r="S36" s="25" t="str">
        <f t="shared" si="6"/>
        <v>RIESGO BAJO</v>
      </c>
      <c r="T36" s="28" t="s">
        <v>61</v>
      </c>
      <c r="U36" s="27" t="s">
        <v>46</v>
      </c>
      <c r="V36" s="27" t="s">
        <v>64</v>
      </c>
      <c r="W36" s="27" t="s">
        <v>62</v>
      </c>
      <c r="X36" s="27" t="s">
        <v>36</v>
      </c>
      <c r="Y36" s="27" t="s">
        <v>56</v>
      </c>
    </row>
    <row r="37" spans="1:25" ht="121.5" customHeight="1" x14ac:dyDescent="0.2">
      <c r="B37" s="21">
        <f t="shared" si="20"/>
        <v>19</v>
      </c>
      <c r="C37" s="31" t="s">
        <v>27</v>
      </c>
      <c r="D37" s="31" t="s">
        <v>58</v>
      </c>
      <c r="E37" s="31" t="s">
        <v>41</v>
      </c>
      <c r="F37" s="31" t="s">
        <v>30</v>
      </c>
      <c r="G37" s="13" t="s">
        <v>192</v>
      </c>
      <c r="H37" s="13" t="s">
        <v>193</v>
      </c>
      <c r="I37" s="32">
        <v>2</v>
      </c>
      <c r="J37" s="32">
        <v>3</v>
      </c>
      <c r="K37" s="33">
        <f t="shared" si="2"/>
        <v>5</v>
      </c>
      <c r="L37" s="25" t="str">
        <f t="shared" si="5"/>
        <v>RIESGO MEDIO</v>
      </c>
      <c r="M37" s="34" t="s">
        <v>46</v>
      </c>
      <c r="N37" s="27" t="s">
        <v>72</v>
      </c>
      <c r="O37" s="13" t="s">
        <v>233</v>
      </c>
      <c r="P37" s="32">
        <v>1</v>
      </c>
      <c r="Q37" s="32">
        <v>2</v>
      </c>
      <c r="R37" s="35">
        <f t="shared" si="3"/>
        <v>3</v>
      </c>
      <c r="S37" s="25" t="str">
        <f t="shared" si="6"/>
        <v>RIESGO BAJO</v>
      </c>
      <c r="T37" s="20" t="s">
        <v>33</v>
      </c>
      <c r="U37" s="27" t="s">
        <v>31</v>
      </c>
      <c r="V37" s="27" t="s">
        <v>73</v>
      </c>
      <c r="W37" s="27" t="s">
        <v>35</v>
      </c>
      <c r="X37" s="27" t="s">
        <v>36</v>
      </c>
      <c r="Y37" s="27" t="s">
        <v>37</v>
      </c>
    </row>
    <row r="38" spans="1:25" ht="140.25" customHeight="1" x14ac:dyDescent="0.2">
      <c r="B38" s="21">
        <v>20</v>
      </c>
      <c r="C38" s="22" t="s">
        <v>27</v>
      </c>
      <c r="D38" s="22" t="s">
        <v>28</v>
      </c>
      <c r="E38" s="22" t="s">
        <v>53</v>
      </c>
      <c r="F38" s="22" t="s">
        <v>30</v>
      </c>
      <c r="G38" s="13" t="s">
        <v>194</v>
      </c>
      <c r="H38" s="13" t="s">
        <v>193</v>
      </c>
      <c r="I38" s="23">
        <v>1</v>
      </c>
      <c r="J38" s="23">
        <v>3</v>
      </c>
      <c r="K38" s="29">
        <f t="shared" si="2"/>
        <v>4</v>
      </c>
      <c r="L38" s="25" t="str">
        <f t="shared" si="5"/>
        <v>RIESGO BAJO</v>
      </c>
      <c r="M38" s="26" t="s">
        <v>50</v>
      </c>
      <c r="N38" s="27" t="s">
        <v>74</v>
      </c>
      <c r="O38" s="13" t="s">
        <v>195</v>
      </c>
      <c r="P38" s="23">
        <v>1</v>
      </c>
      <c r="Q38" s="23">
        <v>1</v>
      </c>
      <c r="R38" s="29">
        <f t="shared" si="3"/>
        <v>2</v>
      </c>
      <c r="S38" s="25" t="str">
        <f t="shared" si="6"/>
        <v>RIESGO BAJO</v>
      </c>
      <c r="T38" s="28" t="s">
        <v>33</v>
      </c>
      <c r="U38" s="27" t="s">
        <v>48</v>
      </c>
      <c r="V38" s="27" t="s">
        <v>52</v>
      </c>
      <c r="W38" s="27" t="s">
        <v>54</v>
      </c>
      <c r="X38" s="27" t="s">
        <v>36</v>
      </c>
      <c r="Y38" s="27" t="s">
        <v>56</v>
      </c>
    </row>
    <row r="39" spans="1:25" ht="177" customHeight="1" x14ac:dyDescent="0.2">
      <c r="B39" s="21">
        <v>21</v>
      </c>
      <c r="C39" s="22" t="s">
        <v>27</v>
      </c>
      <c r="D39" s="22" t="s">
        <v>28</v>
      </c>
      <c r="E39" s="22" t="s">
        <v>53</v>
      </c>
      <c r="F39" s="22" t="s">
        <v>30</v>
      </c>
      <c r="G39" s="13" t="s">
        <v>196</v>
      </c>
      <c r="H39" s="13" t="s">
        <v>197</v>
      </c>
      <c r="I39" s="23">
        <v>2</v>
      </c>
      <c r="J39" s="23">
        <v>3</v>
      </c>
      <c r="K39" s="24">
        <f t="shared" si="2"/>
        <v>5</v>
      </c>
      <c r="L39" s="25" t="str">
        <f t="shared" si="5"/>
        <v>RIESGO MEDIO</v>
      </c>
      <c r="M39" s="26" t="s">
        <v>50</v>
      </c>
      <c r="N39" s="27" t="s">
        <v>75</v>
      </c>
      <c r="O39" s="13" t="s">
        <v>198</v>
      </c>
      <c r="P39" s="23">
        <v>2</v>
      </c>
      <c r="Q39" s="23">
        <v>2</v>
      </c>
      <c r="R39" s="24">
        <f t="shared" si="3"/>
        <v>4</v>
      </c>
      <c r="S39" s="25" t="str">
        <f t="shared" si="6"/>
        <v>RIESGO BAJO</v>
      </c>
      <c r="T39" s="28" t="s">
        <v>33</v>
      </c>
      <c r="U39" s="27" t="s">
        <v>31</v>
      </c>
      <c r="V39" s="27" t="s">
        <v>76</v>
      </c>
      <c r="W39" s="27" t="s">
        <v>54</v>
      </c>
      <c r="X39" s="27" t="s">
        <v>36</v>
      </c>
      <c r="Y39" s="27" t="s">
        <v>56</v>
      </c>
    </row>
    <row r="40" spans="1:25" ht="118.5" customHeight="1" x14ac:dyDescent="0.2">
      <c r="B40" s="21">
        <f t="shared" ref="B40:B41" si="21">B39+1</f>
        <v>22</v>
      </c>
      <c r="C40" s="22" t="s">
        <v>38</v>
      </c>
      <c r="D40" s="22" t="s">
        <v>28</v>
      </c>
      <c r="E40" s="22" t="s">
        <v>53</v>
      </c>
      <c r="F40" s="22" t="s">
        <v>42</v>
      </c>
      <c r="G40" s="12" t="s">
        <v>199</v>
      </c>
      <c r="H40" s="12" t="s">
        <v>200</v>
      </c>
      <c r="I40" s="23">
        <v>2</v>
      </c>
      <c r="J40" s="23">
        <v>3</v>
      </c>
      <c r="K40" s="24">
        <f t="shared" si="2"/>
        <v>5</v>
      </c>
      <c r="L40" s="25" t="str">
        <f t="shared" si="5"/>
        <v>RIESGO MEDIO</v>
      </c>
      <c r="M40" s="26" t="s">
        <v>46</v>
      </c>
      <c r="N40" s="30" t="s">
        <v>214</v>
      </c>
      <c r="O40" s="12" t="s">
        <v>201</v>
      </c>
      <c r="P40" s="23">
        <v>2</v>
      </c>
      <c r="Q40" s="23">
        <v>3</v>
      </c>
      <c r="R40" s="24">
        <f t="shared" si="3"/>
        <v>5</v>
      </c>
      <c r="S40" s="25" t="str">
        <f t="shared" si="6"/>
        <v>RIESGO MEDIO</v>
      </c>
      <c r="T40" s="28" t="s">
        <v>61</v>
      </c>
      <c r="U40" s="27" t="s">
        <v>46</v>
      </c>
      <c r="V40" s="27" t="s">
        <v>52</v>
      </c>
      <c r="W40" s="27" t="s">
        <v>54</v>
      </c>
      <c r="X40" s="27" t="s">
        <v>36</v>
      </c>
      <c r="Y40" s="27" t="s">
        <v>56</v>
      </c>
    </row>
    <row r="41" spans="1:25" ht="172.5" customHeight="1" x14ac:dyDescent="0.2">
      <c r="B41" s="21">
        <f t="shared" si="21"/>
        <v>23</v>
      </c>
      <c r="C41" s="22" t="s">
        <v>38</v>
      </c>
      <c r="D41" s="22" t="s">
        <v>28</v>
      </c>
      <c r="E41" s="22" t="s">
        <v>53</v>
      </c>
      <c r="F41" s="22" t="s">
        <v>42</v>
      </c>
      <c r="G41" s="12" t="s">
        <v>202</v>
      </c>
      <c r="H41" s="12" t="s">
        <v>203</v>
      </c>
      <c r="I41" s="23">
        <v>3</v>
      </c>
      <c r="J41" s="23">
        <v>4</v>
      </c>
      <c r="K41" s="24">
        <f t="shared" si="2"/>
        <v>7</v>
      </c>
      <c r="L41" s="25" t="str">
        <f t="shared" si="5"/>
        <v>RIESGO ALTO</v>
      </c>
      <c r="M41" s="26" t="s">
        <v>46</v>
      </c>
      <c r="N41" s="30" t="s">
        <v>220</v>
      </c>
      <c r="O41" s="12" t="s">
        <v>221</v>
      </c>
      <c r="P41" s="23">
        <v>2</v>
      </c>
      <c r="Q41" s="23">
        <v>3</v>
      </c>
      <c r="R41" s="24">
        <f t="shared" ref="R41:R42" si="22">Q41+P41</f>
        <v>5</v>
      </c>
      <c r="S41" s="25" t="str">
        <f t="shared" ref="S41:S42" si="23">IF(R41&gt;=8,"RIESGO EXTREMO",IF(AND(R41&lt;=7,R41&gt;=6),"RIESGO ALTO",(IF(AND(R41&gt;4,R41&lt;6),"RIESGO MEDIO",IF(AND(R41&lt;=4),"RIESGO BAJO")))))</f>
        <v>RIESGO MEDIO</v>
      </c>
      <c r="T41" s="28" t="s">
        <v>61</v>
      </c>
      <c r="U41" s="27" t="s">
        <v>46</v>
      </c>
      <c r="V41" s="27" t="s">
        <v>52</v>
      </c>
      <c r="W41" s="27" t="s">
        <v>54</v>
      </c>
      <c r="X41" s="27" t="s">
        <v>36</v>
      </c>
      <c r="Y41" s="27" t="s">
        <v>56</v>
      </c>
    </row>
    <row r="42" spans="1:25" ht="175.5" customHeight="1" x14ac:dyDescent="0.2">
      <c r="B42" s="21">
        <v>24</v>
      </c>
      <c r="C42" s="22" t="s">
        <v>38</v>
      </c>
      <c r="D42" s="22" t="s">
        <v>28</v>
      </c>
      <c r="E42" s="22" t="s">
        <v>53</v>
      </c>
      <c r="F42" s="22" t="s">
        <v>77</v>
      </c>
      <c r="G42" s="12" t="s">
        <v>236</v>
      </c>
      <c r="H42" s="12" t="s">
        <v>222</v>
      </c>
      <c r="I42" s="23">
        <v>3</v>
      </c>
      <c r="J42" s="23">
        <v>3</v>
      </c>
      <c r="K42" s="24">
        <f t="shared" si="2"/>
        <v>6</v>
      </c>
      <c r="L42" s="25" t="str">
        <f t="shared" si="5"/>
        <v>RIESGO ALTO</v>
      </c>
      <c r="M42" s="26" t="s">
        <v>46</v>
      </c>
      <c r="N42" s="30" t="s">
        <v>223</v>
      </c>
      <c r="O42" s="12" t="s">
        <v>78</v>
      </c>
      <c r="P42" s="23">
        <v>2</v>
      </c>
      <c r="Q42" s="23">
        <v>2</v>
      </c>
      <c r="R42" s="24">
        <f t="shared" si="22"/>
        <v>4</v>
      </c>
      <c r="S42" s="25" t="str">
        <f t="shared" si="23"/>
        <v>RIESGO BAJO</v>
      </c>
      <c r="T42" s="28" t="s">
        <v>33</v>
      </c>
      <c r="U42" s="27" t="s">
        <v>46</v>
      </c>
      <c r="V42" s="27" t="s">
        <v>52</v>
      </c>
      <c r="W42" s="27" t="s">
        <v>65</v>
      </c>
      <c r="X42" s="27" t="s">
        <v>36</v>
      </c>
      <c r="Y42" s="27" t="s">
        <v>79</v>
      </c>
    </row>
    <row r="43" spans="1:25" ht="90.95" customHeight="1" x14ac:dyDescent="0.2">
      <c r="B43" s="21">
        <v>25</v>
      </c>
      <c r="C43" s="22" t="s">
        <v>27</v>
      </c>
      <c r="D43" s="22" t="s">
        <v>28</v>
      </c>
      <c r="E43" s="22" t="s">
        <v>53</v>
      </c>
      <c r="F43" s="22" t="s">
        <v>42</v>
      </c>
      <c r="G43" s="12" t="s">
        <v>224</v>
      </c>
      <c r="H43" s="12" t="s">
        <v>225</v>
      </c>
      <c r="I43" s="23">
        <v>2</v>
      </c>
      <c r="J43" s="23">
        <v>2</v>
      </c>
      <c r="K43" s="24">
        <f t="shared" ref="K43:K45" si="24">J43+I43</f>
        <v>4</v>
      </c>
      <c r="L43" s="25" t="str">
        <f t="shared" ref="L43:L47" si="25">IF(K43&gt;=8,"RIESGO EXTREMO",IF(AND(K43&lt;=7,K43&gt;=6),"RIESGO ALTO",(IF(AND(K43&gt;4,K43&lt;6),"RIESGO MEDIO",IF(AND(K43&lt;=4),"RIESGO BAJO")))))</f>
        <v>RIESGO BAJO</v>
      </c>
      <c r="M43" s="26" t="s">
        <v>50</v>
      </c>
      <c r="N43" s="30" t="s">
        <v>223</v>
      </c>
      <c r="O43" s="12" t="s">
        <v>226</v>
      </c>
      <c r="P43" s="23">
        <v>1</v>
      </c>
      <c r="Q43" s="23">
        <v>1</v>
      </c>
      <c r="R43" s="24">
        <f t="shared" ref="R43:R45" si="26">Q43+P43</f>
        <v>2</v>
      </c>
      <c r="S43" s="25" t="str">
        <f t="shared" ref="S43:S47" si="27">IF(R43&gt;=8,"RIESGO EXTREMO",IF(AND(R43&lt;=7,R43&gt;=6),"RIESGO ALTO",(IF(AND(R43&gt;4,R43&lt;6),"RIESGO MEDIO",IF(AND(R43&lt;=4),"RIESGO BAJO")))))</f>
        <v>RIESGO BAJO</v>
      </c>
      <c r="T43" s="28" t="s">
        <v>61</v>
      </c>
      <c r="U43" s="27" t="s">
        <v>48</v>
      </c>
      <c r="V43" s="27" t="s">
        <v>52</v>
      </c>
      <c r="W43" s="27" t="s">
        <v>54</v>
      </c>
      <c r="X43" s="27" t="s">
        <v>36</v>
      </c>
      <c r="Y43" s="27" t="s">
        <v>79</v>
      </c>
    </row>
    <row r="44" spans="1:25" ht="110.25" customHeight="1" x14ac:dyDescent="0.2">
      <c r="B44" s="21">
        <v>26</v>
      </c>
      <c r="C44" s="22" t="s">
        <v>38</v>
      </c>
      <c r="D44" s="22" t="s">
        <v>58</v>
      </c>
      <c r="E44" s="22" t="s">
        <v>53</v>
      </c>
      <c r="F44" s="22" t="s">
        <v>77</v>
      </c>
      <c r="G44" s="12" t="s">
        <v>80</v>
      </c>
      <c r="H44" s="12" t="s">
        <v>81</v>
      </c>
      <c r="I44" s="23">
        <v>3</v>
      </c>
      <c r="J44" s="23">
        <v>3</v>
      </c>
      <c r="K44" s="24">
        <f t="shared" si="24"/>
        <v>6</v>
      </c>
      <c r="L44" s="25" t="str">
        <f t="shared" si="25"/>
        <v>RIESGO ALTO</v>
      </c>
      <c r="M44" s="26" t="s">
        <v>46</v>
      </c>
      <c r="N44" s="30" t="s">
        <v>82</v>
      </c>
      <c r="O44" s="12" t="s">
        <v>83</v>
      </c>
      <c r="P44" s="23">
        <v>1</v>
      </c>
      <c r="Q44" s="23">
        <v>2</v>
      </c>
      <c r="R44" s="24">
        <f t="shared" si="26"/>
        <v>3</v>
      </c>
      <c r="S44" s="25" t="str">
        <f t="shared" si="27"/>
        <v>RIESGO BAJO</v>
      </c>
      <c r="T44" s="28" t="s">
        <v>61</v>
      </c>
      <c r="U44" s="27" t="s">
        <v>46</v>
      </c>
      <c r="V44" s="27" t="s">
        <v>52</v>
      </c>
      <c r="W44" s="27" t="s">
        <v>54</v>
      </c>
      <c r="X44" s="27" t="s">
        <v>36</v>
      </c>
      <c r="Y44" s="27" t="s">
        <v>56</v>
      </c>
    </row>
    <row r="45" spans="1:25" ht="139.5" customHeight="1" x14ac:dyDescent="0.2">
      <c r="B45" s="21">
        <f t="shared" ref="B45" si="28">B44+1</f>
        <v>27</v>
      </c>
      <c r="C45" s="22" t="s">
        <v>27</v>
      </c>
      <c r="D45" s="22" t="s">
        <v>28</v>
      </c>
      <c r="E45" s="22" t="s">
        <v>53</v>
      </c>
      <c r="F45" s="22" t="s">
        <v>77</v>
      </c>
      <c r="G45" s="12" t="s">
        <v>227</v>
      </c>
      <c r="H45" s="12" t="s">
        <v>228</v>
      </c>
      <c r="I45" s="23">
        <v>2</v>
      </c>
      <c r="J45" s="23">
        <v>2</v>
      </c>
      <c r="K45" s="24">
        <f t="shared" si="24"/>
        <v>4</v>
      </c>
      <c r="L45" s="25" t="str">
        <f t="shared" si="25"/>
        <v>RIESGO BAJO</v>
      </c>
      <c r="M45" s="26" t="s">
        <v>46</v>
      </c>
      <c r="N45" s="27" t="s">
        <v>219</v>
      </c>
      <c r="O45" s="12" t="s">
        <v>229</v>
      </c>
      <c r="P45" s="23">
        <v>1</v>
      </c>
      <c r="Q45" s="23">
        <v>2</v>
      </c>
      <c r="R45" s="24">
        <f t="shared" si="26"/>
        <v>3</v>
      </c>
      <c r="S45" s="25" t="str">
        <f t="shared" si="27"/>
        <v>RIESGO BAJO</v>
      </c>
      <c r="T45" s="28" t="s">
        <v>33</v>
      </c>
      <c r="U45" s="27" t="s">
        <v>46</v>
      </c>
      <c r="V45" s="27" t="s">
        <v>52</v>
      </c>
      <c r="W45" s="27" t="s">
        <v>65</v>
      </c>
      <c r="X45" s="27" t="s">
        <v>84</v>
      </c>
      <c r="Y45" s="27" t="s">
        <v>56</v>
      </c>
    </row>
    <row r="46" spans="1:25" ht="121.5" customHeight="1" x14ac:dyDescent="0.2">
      <c r="A46" s="56"/>
      <c r="B46" s="21">
        <v>28</v>
      </c>
      <c r="C46" s="22" t="s">
        <v>27</v>
      </c>
      <c r="D46" s="22" t="s">
        <v>28</v>
      </c>
      <c r="E46" s="22" t="s">
        <v>53</v>
      </c>
      <c r="F46" s="22" t="s">
        <v>39</v>
      </c>
      <c r="G46" s="57" t="s">
        <v>244</v>
      </c>
      <c r="H46" s="57" t="s">
        <v>245</v>
      </c>
      <c r="I46" s="23">
        <v>3</v>
      </c>
      <c r="J46" s="23">
        <v>3</v>
      </c>
      <c r="K46" s="24">
        <f t="shared" ref="K46" si="29">I46+J46</f>
        <v>6</v>
      </c>
      <c r="L46" s="58" t="str">
        <f t="shared" si="25"/>
        <v>RIESGO ALTO</v>
      </c>
      <c r="M46" s="26" t="s">
        <v>46</v>
      </c>
      <c r="N46" s="27" t="s">
        <v>246</v>
      </c>
      <c r="O46" s="57" t="s">
        <v>242</v>
      </c>
      <c r="P46" s="23">
        <v>2</v>
      </c>
      <c r="Q46" s="23">
        <v>2</v>
      </c>
      <c r="R46" s="24">
        <f t="shared" ref="R46" si="30">P46+Q46</f>
        <v>4</v>
      </c>
      <c r="S46" s="58" t="str">
        <f t="shared" si="27"/>
        <v>RIESGO BAJO</v>
      </c>
      <c r="T46" s="28" t="s">
        <v>33</v>
      </c>
      <c r="U46" s="27" t="s">
        <v>48</v>
      </c>
      <c r="V46" s="27" t="s">
        <v>52</v>
      </c>
      <c r="W46" s="27" t="s">
        <v>65</v>
      </c>
      <c r="X46" s="27" t="s">
        <v>84</v>
      </c>
      <c r="Y46" s="27" t="s">
        <v>243</v>
      </c>
    </row>
    <row r="47" spans="1:25" ht="121.5" customHeight="1" x14ac:dyDescent="0.2">
      <c r="A47" s="56"/>
      <c r="B47" s="21">
        <v>29</v>
      </c>
      <c r="C47" s="22" t="s">
        <v>27</v>
      </c>
      <c r="D47" s="22" t="s">
        <v>58</v>
      </c>
      <c r="E47" s="22" t="s">
        <v>53</v>
      </c>
      <c r="F47" s="22" t="s">
        <v>42</v>
      </c>
      <c r="G47" s="57" t="s">
        <v>239</v>
      </c>
      <c r="H47" s="57" t="s">
        <v>240</v>
      </c>
      <c r="I47" s="23">
        <v>3</v>
      </c>
      <c r="J47" s="23">
        <v>2</v>
      </c>
      <c r="K47" s="24">
        <f t="shared" ref="K47" si="31">I47+J47</f>
        <v>5</v>
      </c>
      <c r="L47" s="58" t="str">
        <f t="shared" si="25"/>
        <v>RIESGO MEDIO</v>
      </c>
      <c r="M47" s="26" t="s">
        <v>46</v>
      </c>
      <c r="N47" s="27" t="s">
        <v>241</v>
      </c>
      <c r="O47" s="57" t="s">
        <v>242</v>
      </c>
      <c r="P47" s="23">
        <v>2</v>
      </c>
      <c r="Q47" s="23">
        <v>1</v>
      </c>
      <c r="R47" s="24">
        <f t="shared" ref="R47" si="32">P47+Q47</f>
        <v>3</v>
      </c>
      <c r="S47" s="58" t="str">
        <f t="shared" si="27"/>
        <v>RIESGO BAJO</v>
      </c>
      <c r="T47" s="28" t="s">
        <v>33</v>
      </c>
      <c r="U47" s="27" t="s">
        <v>48</v>
      </c>
      <c r="V47" s="27" t="s">
        <v>52</v>
      </c>
      <c r="W47" s="27" t="s">
        <v>65</v>
      </c>
      <c r="X47" s="27" t="s">
        <v>55</v>
      </c>
      <c r="Y47" s="27" t="s">
        <v>243</v>
      </c>
    </row>
    <row r="48" spans="1:25" ht="13.5" thickBot="1" x14ac:dyDescent="0.25">
      <c r="C48" s="36"/>
      <c r="D48" s="36"/>
      <c r="E48" s="36"/>
      <c r="F48" s="36"/>
      <c r="G48" s="37"/>
      <c r="H48" s="37"/>
      <c r="I48" s="38"/>
      <c r="J48" s="38"/>
      <c r="K48" s="39"/>
      <c r="L48" s="40"/>
      <c r="M48" s="41"/>
      <c r="N48" s="42"/>
      <c r="O48" s="37"/>
      <c r="P48" s="38"/>
      <c r="Q48" s="38"/>
      <c r="R48" s="39"/>
      <c r="S48" s="40"/>
      <c r="T48" s="43"/>
      <c r="U48" s="44"/>
      <c r="V48" s="44"/>
      <c r="W48" s="44"/>
      <c r="X48" s="44"/>
      <c r="Y48" s="44"/>
    </row>
    <row r="49" spans="1:26" s="14" customFormat="1" ht="99" customHeight="1" x14ac:dyDescent="0.25">
      <c r="A49" s="56"/>
      <c r="B49" s="121"/>
      <c r="C49" s="122"/>
      <c r="D49" s="122"/>
      <c r="E49" s="122"/>
      <c r="F49" s="122"/>
      <c r="G49" s="122"/>
      <c r="H49" s="122"/>
      <c r="I49" s="122"/>
      <c r="J49" s="122"/>
      <c r="K49" s="122"/>
      <c r="L49" s="122"/>
      <c r="M49" s="122"/>
      <c r="N49" s="122"/>
      <c r="O49" s="122"/>
      <c r="P49" s="122"/>
      <c r="Q49" s="122"/>
      <c r="R49" s="122"/>
      <c r="S49" s="122"/>
      <c r="T49" s="122"/>
      <c r="U49" s="122"/>
      <c r="V49" s="122"/>
      <c r="W49" s="122"/>
      <c r="X49" s="122"/>
      <c r="Y49" s="123"/>
    </row>
    <row r="50" spans="1:26" s="14" customFormat="1" ht="75" customHeight="1" thickBot="1" x14ac:dyDescent="0.3">
      <c r="A50" s="56"/>
      <c r="B50" s="124"/>
      <c r="C50" s="125"/>
      <c r="D50" s="125"/>
      <c r="E50" s="125"/>
      <c r="F50" s="125"/>
      <c r="G50" s="125"/>
      <c r="H50" s="125"/>
      <c r="I50" s="125"/>
      <c r="J50" s="125"/>
      <c r="K50" s="125"/>
      <c r="L50" s="125"/>
      <c r="M50" s="125"/>
      <c r="N50" s="125"/>
      <c r="O50" s="125"/>
      <c r="P50" s="125"/>
      <c r="Q50" s="125"/>
      <c r="R50" s="125"/>
      <c r="S50" s="125"/>
      <c r="T50" s="125"/>
      <c r="U50" s="125"/>
      <c r="V50" s="125"/>
      <c r="W50" s="125"/>
      <c r="X50" s="125"/>
      <c r="Y50" s="126"/>
    </row>
    <row r="51" spans="1:26" ht="13.5" thickBot="1" x14ac:dyDescent="0.25">
      <c r="C51" s="36"/>
      <c r="D51" s="36"/>
      <c r="E51" s="36"/>
      <c r="F51" s="36"/>
      <c r="G51" s="37"/>
      <c r="H51" s="37"/>
      <c r="I51" s="38"/>
      <c r="J51" s="38"/>
      <c r="K51" s="39"/>
      <c r="L51" s="40"/>
      <c r="M51" s="41"/>
      <c r="N51" s="42"/>
      <c r="O51" s="37"/>
      <c r="P51" s="38"/>
      <c r="Q51" s="38"/>
      <c r="R51" s="39"/>
      <c r="S51" s="40"/>
      <c r="T51" s="43"/>
      <c r="U51" s="44"/>
      <c r="V51" s="44"/>
      <c r="W51" s="44"/>
      <c r="X51" s="44"/>
      <c r="Y51" s="44"/>
    </row>
    <row r="52" spans="1:26" ht="15.75" customHeight="1" x14ac:dyDescent="0.2">
      <c r="B52" s="45" t="s">
        <v>85</v>
      </c>
      <c r="C52" s="46"/>
      <c r="D52" s="46"/>
      <c r="E52" s="46"/>
      <c r="F52" s="46"/>
      <c r="G52" s="46"/>
      <c r="H52" s="46"/>
      <c r="I52" s="46"/>
      <c r="J52" s="46"/>
      <c r="K52" s="46"/>
      <c r="L52" s="46"/>
      <c r="M52" s="46"/>
      <c r="N52" s="46"/>
      <c r="O52" s="46"/>
      <c r="P52" s="46"/>
      <c r="Q52" s="46"/>
      <c r="R52" s="46"/>
      <c r="S52" s="46"/>
      <c r="T52" s="46"/>
      <c r="U52" s="46"/>
      <c r="V52" s="46"/>
      <c r="W52" s="46"/>
      <c r="X52" s="46"/>
      <c r="Y52" s="47"/>
    </row>
    <row r="53" spans="1:26" ht="15.75" customHeight="1" x14ac:dyDescent="0.2">
      <c r="B53" s="48" t="s">
        <v>86</v>
      </c>
      <c r="Y53" s="49"/>
    </row>
    <row r="54" spans="1:26" ht="15.75" customHeight="1" x14ac:dyDescent="0.2">
      <c r="B54" s="48" t="s">
        <v>87</v>
      </c>
      <c r="Y54" s="49"/>
    </row>
    <row r="55" spans="1:26" s="11" customFormat="1" ht="15.75" customHeight="1" x14ac:dyDescent="0.2">
      <c r="B55" s="52" t="s">
        <v>88</v>
      </c>
      <c r="Y55" s="49"/>
    </row>
    <row r="56" spans="1:26" s="11" customFormat="1" ht="15.75" customHeight="1" x14ac:dyDescent="0.2">
      <c r="B56" s="50" t="s">
        <v>89</v>
      </c>
      <c r="Y56" s="49"/>
    </row>
    <row r="57" spans="1:26" s="11" customFormat="1" ht="15.75" customHeight="1" thickBot="1" x14ac:dyDescent="0.25">
      <c r="B57" s="53" t="s">
        <v>141</v>
      </c>
      <c r="C57" s="54"/>
      <c r="D57" s="54"/>
      <c r="E57" s="54"/>
      <c r="F57" s="54"/>
      <c r="G57" s="54"/>
      <c r="H57" s="54"/>
      <c r="I57" s="54"/>
      <c r="J57" s="54"/>
      <c r="K57" s="54"/>
      <c r="L57" s="54"/>
      <c r="M57" s="54"/>
      <c r="N57" s="54"/>
      <c r="O57" s="54"/>
      <c r="P57" s="54"/>
      <c r="Q57" s="54"/>
      <c r="R57" s="54"/>
      <c r="S57" s="54"/>
      <c r="T57" s="54"/>
      <c r="U57" s="54"/>
      <c r="V57" s="54"/>
      <c r="W57" s="54"/>
      <c r="X57" s="54"/>
      <c r="Y57" s="55"/>
    </row>
    <row r="58" spans="1:26" ht="18" customHeight="1" x14ac:dyDescent="0.2">
      <c r="B58" s="51"/>
      <c r="V58" s="127"/>
      <c r="W58" s="127"/>
      <c r="X58" s="127"/>
      <c r="Y58" s="127"/>
      <c r="Z58" s="127"/>
    </row>
    <row r="59" spans="1:26" ht="34.5" customHeight="1" x14ac:dyDescent="0.2">
      <c r="B59" s="116" t="s">
        <v>138</v>
      </c>
      <c r="C59" s="117"/>
      <c r="D59" s="117"/>
      <c r="E59" s="118" t="s">
        <v>247</v>
      </c>
      <c r="F59" s="119"/>
      <c r="G59" s="119"/>
      <c r="H59" s="119"/>
      <c r="I59" s="119"/>
      <c r="J59" s="119"/>
      <c r="K59" s="120"/>
    </row>
    <row r="60" spans="1:26" ht="34.5" customHeight="1" x14ac:dyDescent="0.2">
      <c r="B60" s="116" t="s">
        <v>138</v>
      </c>
      <c r="C60" s="117"/>
      <c r="D60" s="117"/>
      <c r="E60" s="118" t="s">
        <v>238</v>
      </c>
      <c r="F60" s="119"/>
      <c r="G60" s="119"/>
      <c r="H60" s="119"/>
      <c r="I60" s="119"/>
      <c r="J60" s="119"/>
      <c r="K60" s="120"/>
    </row>
    <row r="61" spans="1:26" ht="37.5" customHeight="1" x14ac:dyDescent="0.2">
      <c r="B61" s="116" t="s">
        <v>139</v>
      </c>
      <c r="C61" s="117"/>
      <c r="D61" s="117"/>
      <c r="E61" s="118" t="s">
        <v>237</v>
      </c>
      <c r="F61" s="119"/>
      <c r="G61" s="119"/>
      <c r="H61" s="119"/>
      <c r="I61" s="119"/>
      <c r="J61" s="119"/>
      <c r="K61" s="120"/>
    </row>
    <row r="62" spans="1:26" ht="37.5" customHeight="1" x14ac:dyDescent="0.2">
      <c r="B62" s="116" t="s">
        <v>139</v>
      </c>
      <c r="C62" s="117"/>
      <c r="D62" s="117"/>
      <c r="E62" s="118" t="s">
        <v>248</v>
      </c>
      <c r="F62" s="119"/>
      <c r="G62" s="119"/>
      <c r="H62" s="119"/>
      <c r="I62" s="119"/>
      <c r="J62" s="119"/>
      <c r="K62" s="120"/>
    </row>
  </sheetData>
  <mergeCells count="43">
    <mergeCell ref="B62:D62"/>
    <mergeCell ref="E62:K62"/>
    <mergeCell ref="B49:Y50"/>
    <mergeCell ref="B60:D60"/>
    <mergeCell ref="E60:K60"/>
    <mergeCell ref="B61:D61"/>
    <mergeCell ref="E61:K61"/>
    <mergeCell ref="V58:Z58"/>
    <mergeCell ref="B59:D59"/>
    <mergeCell ref="E59:K59"/>
    <mergeCell ref="B9:Y10"/>
    <mergeCell ref="Q16:Q17"/>
    <mergeCell ref="R16:R17"/>
    <mergeCell ref="P14:S15"/>
    <mergeCell ref="S16:S17"/>
    <mergeCell ref="X16:X17"/>
    <mergeCell ref="O14:O17"/>
    <mergeCell ref="P16:P17"/>
    <mergeCell ref="J14:J17"/>
    <mergeCell ref="K14:K17"/>
    <mergeCell ref="L14:L17"/>
    <mergeCell ref="M14:M17"/>
    <mergeCell ref="N14:N17"/>
    <mergeCell ref="E14:E17"/>
    <mergeCell ref="B12:Y12"/>
    <mergeCell ref="B14:B17"/>
    <mergeCell ref="B3:Y3"/>
    <mergeCell ref="B5:H5"/>
    <mergeCell ref="I5:O5"/>
    <mergeCell ref="B7:H7"/>
    <mergeCell ref="I7:R7"/>
    <mergeCell ref="C14:C17"/>
    <mergeCell ref="D14:D17"/>
    <mergeCell ref="Y16:Y17"/>
    <mergeCell ref="T14:T17"/>
    <mergeCell ref="U14:U17"/>
    <mergeCell ref="V14:V17"/>
    <mergeCell ref="W14:W17"/>
    <mergeCell ref="F14:F17"/>
    <mergeCell ref="G14:G17"/>
    <mergeCell ref="H14:H17"/>
    <mergeCell ref="I14:I17"/>
    <mergeCell ref="X14:Y15"/>
  </mergeCells>
  <conditionalFormatting sqref="K19">
    <cfRule type="cellIs" dxfId="42" priority="77" operator="greaterThan">
      <formula>7</formula>
    </cfRule>
    <cfRule type="cellIs" dxfId="41" priority="78" operator="greaterThan">
      <formula>7</formula>
    </cfRule>
  </conditionalFormatting>
  <conditionalFormatting sqref="K19:K47">
    <cfRule type="cellIs" dxfId="40" priority="19" operator="between">
      <formula>2</formula>
      <formula>4</formula>
    </cfRule>
    <cfRule type="cellIs" dxfId="39" priority="20" operator="between">
      <formula>6</formula>
      <formula>7</formula>
    </cfRule>
    <cfRule type="cellIs" dxfId="38" priority="21" operator="greaterThan">
      <formula>7</formula>
    </cfRule>
  </conditionalFormatting>
  <conditionalFormatting sqref="K19:K48 R19:R48">
    <cfRule type="cellIs" dxfId="37" priority="8" operator="equal">
      <formula>5</formula>
    </cfRule>
  </conditionalFormatting>
  <conditionalFormatting sqref="K46">
    <cfRule type="cellIs" dxfId="36" priority="16" operator="greaterThan">
      <formula>7</formula>
    </cfRule>
    <cfRule type="cellIs" dxfId="35" priority="18" operator="greaterThan">
      <formula>7</formula>
    </cfRule>
  </conditionalFormatting>
  <conditionalFormatting sqref="K46:K47">
    <cfRule type="cellIs" dxfId="34" priority="17" operator="greaterThan">
      <formula>7</formula>
    </cfRule>
  </conditionalFormatting>
  <conditionalFormatting sqref="K47">
    <cfRule type="cellIs" dxfId="33" priority="39" operator="greaterThan">
      <formula>7</formula>
    </cfRule>
  </conditionalFormatting>
  <conditionalFormatting sqref="K47:K48">
    <cfRule type="cellIs" dxfId="32" priority="41" operator="between">
      <formula>6</formula>
      <formula>7</formula>
    </cfRule>
    <cfRule type="cellIs" dxfId="31" priority="40" operator="between">
      <formula>2</formula>
      <formula>4</formula>
    </cfRule>
    <cfRule type="cellIs" dxfId="30" priority="42" operator="greaterThan">
      <formula>7</formula>
    </cfRule>
  </conditionalFormatting>
  <conditionalFormatting sqref="K51 R51">
    <cfRule type="cellIs" dxfId="29" priority="50" operator="greaterThan">
      <formula>7</formula>
    </cfRule>
    <cfRule type="cellIs" dxfId="28" priority="47" operator="between">
      <formula>2</formula>
      <formula>4</formula>
    </cfRule>
    <cfRule type="cellIs" dxfId="27" priority="48" operator="equal">
      <formula>5</formula>
    </cfRule>
    <cfRule type="cellIs" dxfId="26" priority="49" operator="between">
      <formula>6</formula>
      <formula>7</formula>
    </cfRule>
  </conditionalFormatting>
  <conditionalFormatting sqref="L19:L47 S19:S47">
    <cfRule type="containsText" dxfId="25" priority="11" operator="containsText" text="RIESGO BAJO">
      <formula>NOT(ISERROR(SEARCH("RIESGO BAJO",L19)))</formula>
    </cfRule>
    <cfRule type="containsText" dxfId="24" priority="13" operator="containsText" text="RIESGO EXTREMO">
      <formula>NOT(ISERROR(SEARCH("RIESGO EXTREMO",L19)))</formula>
    </cfRule>
    <cfRule type="containsText" dxfId="23" priority="12" operator="containsText" text="RIESGO MEDIO">
      <formula>NOT(ISERROR(SEARCH("RIESGO MEDIO",L19)))</formula>
    </cfRule>
  </conditionalFormatting>
  <conditionalFormatting sqref="L19:L48 S19:S48">
    <cfRule type="containsText" dxfId="22" priority="5" operator="containsText" text="RIESGO ALTO">
      <formula>NOT(ISERROR(SEARCH("RIESGO ALTO",L19)))</formula>
    </cfRule>
  </conditionalFormatting>
  <conditionalFormatting sqref="L46 S46">
    <cfRule type="containsText" dxfId="21" priority="3" operator="containsText" text="RIESGO BAJO">
      <formula>NOT(ISERROR(SEARCH("RIESGO BAJO",L46)))</formula>
    </cfRule>
    <cfRule type="containsText" dxfId="20" priority="4" operator="containsText" text="RIESGO MEDIO">
      <formula>NOT(ISERROR(SEARCH("RIESGO MEDIO",L46)))</formula>
    </cfRule>
    <cfRule type="containsText" dxfId="19" priority="6" operator="containsText" text="RIESGO EXTREMO">
      <formula>NOT(ISERROR(SEARCH("RIESGO EXTREMO",L46)))</formula>
    </cfRule>
  </conditionalFormatting>
  <conditionalFormatting sqref="L47:L48 S47:S48">
    <cfRule type="containsText" dxfId="18" priority="32" operator="containsText" text="RIESGO BAJO">
      <formula>NOT(ISERROR(SEARCH("RIESGO BAJO",L47)))</formula>
    </cfRule>
    <cfRule type="containsText" dxfId="17" priority="33" operator="containsText" text="RIESGO MEDIO">
      <formula>NOT(ISERROR(SEARCH("RIESGO MEDIO",L47)))</formula>
    </cfRule>
    <cfRule type="containsText" dxfId="16" priority="34" operator="containsText" text="RIESGO EXTREMO">
      <formula>NOT(ISERROR(SEARCH("RIESGO EXTREMO",L47)))</formula>
    </cfRule>
  </conditionalFormatting>
  <conditionalFormatting sqref="L51 S51">
    <cfRule type="containsText" dxfId="15" priority="43" operator="containsText" text="RIESGO BAJO">
      <formula>NOT(ISERROR(SEARCH("RIESGO BAJO",L51)))</formula>
    </cfRule>
    <cfRule type="containsText" dxfId="14" priority="44" operator="containsText" text="RIESGO MEDIO">
      <formula>NOT(ISERROR(SEARCH("RIESGO MEDIO",L51)))</formula>
    </cfRule>
    <cfRule type="containsText" dxfId="13" priority="46" operator="containsText" text="RIESGO EXTREMO">
      <formula>NOT(ISERROR(SEARCH("RIESGO EXTREMO",L51)))</formula>
    </cfRule>
    <cfRule type="containsText" dxfId="12" priority="45" operator="containsText" text="RIESGO ALTO">
      <formula>NOT(ISERROR(SEARCH("RIESGO ALTO",L51)))</formula>
    </cfRule>
  </conditionalFormatting>
  <conditionalFormatting sqref="R19">
    <cfRule type="cellIs" dxfId="11" priority="63" operator="greaterThan">
      <formula>7</formula>
    </cfRule>
    <cfRule type="cellIs" dxfId="10" priority="64" operator="greaterThan">
      <formula>7</formula>
    </cfRule>
  </conditionalFormatting>
  <conditionalFormatting sqref="R19:R44">
    <cfRule type="cellIs" dxfId="9" priority="76" operator="greaterThan">
      <formula>7</formula>
    </cfRule>
  </conditionalFormatting>
  <conditionalFormatting sqref="R19:R47 K46">
    <cfRule type="cellIs" dxfId="8" priority="15" operator="between">
      <formula>6</formula>
      <formula>7</formula>
    </cfRule>
    <cfRule type="cellIs" dxfId="7" priority="14" operator="between">
      <formula>2</formula>
      <formula>4</formula>
    </cfRule>
  </conditionalFormatting>
  <conditionalFormatting sqref="R45:R48">
    <cfRule type="cellIs" dxfId="6" priority="10" operator="greaterThan">
      <formula>7</formula>
    </cfRule>
  </conditionalFormatting>
  <conditionalFormatting sqref="R46">
    <cfRule type="cellIs" dxfId="5" priority="7" operator="between">
      <formula>2</formula>
      <formula>4</formula>
    </cfRule>
    <cfRule type="cellIs" dxfId="4" priority="9" operator="between">
      <formula>6</formula>
      <formula>7</formula>
    </cfRule>
  </conditionalFormatting>
  <conditionalFormatting sqref="R46:R47">
    <cfRule type="cellIs" dxfId="3" priority="2" operator="greaterThan">
      <formula>7</formula>
    </cfRule>
    <cfRule type="cellIs" dxfId="2" priority="1" operator="greaterThan">
      <formula>7</formula>
    </cfRule>
  </conditionalFormatting>
  <conditionalFormatting sqref="R47:R48">
    <cfRule type="cellIs" dxfId="1" priority="36" operator="between">
      <formula>6</formula>
      <formula>7</formula>
    </cfRule>
    <cfRule type="cellIs" dxfId="0" priority="35" operator="between">
      <formula>2</formula>
      <formula>4</formula>
    </cfRule>
  </conditionalFormatting>
  <dataValidations count="1">
    <dataValidation type="list" allowBlank="1" showInputMessage="1" showErrorMessage="1" sqref="M48 M51" xr:uid="{00000000-0002-0000-0000-000000000000}">
      <formula1>$AB$36:$AB$41</formula1>
    </dataValidation>
  </dataValidations>
  <pageMargins left="0.23622047244094491" right="0.23622047244094491" top="0.74803149606299213" bottom="0.74803149606299213" header="0.31496062992125984" footer="0.31496062992125984"/>
  <pageSetup scale="42" fitToHeight="0" orientation="landscape" r:id="rId1"/>
  <drawing r:id="rId2"/>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1000000}">
          <x14:formula1>
            <xm:f>Datos!$M$2:$M$7</xm:f>
          </x14:formula1>
          <xm:sqref>V19:V27 V51 V48 V37:V45</xm:sqref>
        </x14:dataValidation>
        <x14:dataValidation type="list" allowBlank="1" showInputMessage="1" showErrorMessage="1" xr:uid="{00000000-0002-0000-0000-000002000000}">
          <x14:formula1>
            <xm:f>Datos!$B$2:$B$12</xm:f>
          </x14:formula1>
          <xm:sqref>I7:R7</xm:sqref>
        </x14:dataValidation>
        <x14:dataValidation type="list" allowBlank="1" showInputMessage="1" showErrorMessage="1" xr:uid="{00000000-0002-0000-0000-000003000000}">
          <x14:formula1>
            <xm:f>Datos!$A$2:$A$9</xm:f>
          </x14:formula1>
          <xm:sqref>I5:O5</xm:sqref>
        </x14:dataValidation>
        <x14:dataValidation type="list" allowBlank="1" showInputMessage="1" showErrorMessage="1" xr:uid="{00000000-0002-0000-0000-000004000000}">
          <x14:formula1>
            <xm:f>Datos!$M$2:$M$8</xm:f>
          </x14:formula1>
          <xm:sqref>V28:V36</xm:sqref>
        </x14:dataValidation>
        <x14:dataValidation type="list" allowBlank="1" showInputMessage="1" showErrorMessage="1" xr:uid="{00000000-0002-0000-0000-000005000000}">
          <x14:formula1>
            <xm:f>Datos!$I$2:$I$4</xm:f>
          </x14:formula1>
          <xm:sqref>M19:M45</xm:sqref>
        </x14:dataValidation>
        <x14:dataValidation type="list" allowBlank="1" showInputMessage="1" showErrorMessage="1" xr:uid="{00000000-0002-0000-0000-000006000000}">
          <x14:formula1>
            <xm:f>Datos!$J$12:$J$34</xm:f>
          </x14:formula1>
          <xm:sqref>N19:N45</xm:sqref>
        </x14:dataValidation>
        <x14:dataValidation type="list" allowBlank="1" showInputMessage="1" showErrorMessage="1" xr:uid="{00000000-0002-0000-0000-000007000000}">
          <x14:formula1>
            <xm:f>Datos!$L$2:$L$7</xm:f>
          </x14:formula1>
          <xm:sqref>U51 U48 U19:U45</xm:sqref>
        </x14:dataValidation>
        <x14:dataValidation type="list" allowBlank="1" showInputMessage="1" showErrorMessage="1" xr:uid="{00000000-0002-0000-0000-000008000000}">
          <x14:formula1>
            <xm:f>Datos!$P$2:$P$7</xm:f>
          </x14:formula1>
          <xm:sqref>Y51 Y48 Y19:Y45</xm:sqref>
        </x14:dataValidation>
        <x14:dataValidation type="list" allowBlank="1" showInputMessage="1" showErrorMessage="1" xr:uid="{00000000-0002-0000-0000-000009000000}">
          <x14:formula1>
            <xm:f>Datos!$N$2:$N$10</xm:f>
          </x14:formula1>
          <xm:sqref>W51 W48 W19:W45</xm:sqref>
        </x14:dataValidation>
        <x14:dataValidation type="list" allowBlank="1" showInputMessage="1" showErrorMessage="1" xr:uid="{00000000-0002-0000-0000-00000A000000}">
          <x14:formula1>
            <xm:f>Datos!$K$2:$K$3</xm:f>
          </x14:formula1>
          <xm:sqref>T51 T48 T19:T45</xm:sqref>
        </x14:dataValidation>
        <x14:dataValidation type="list" allowBlank="1" showInputMessage="1" showErrorMessage="1" xr:uid="{00000000-0002-0000-0000-00000B000000}">
          <x14:formula1>
            <xm:f>Datos!$F$2:$F$9</xm:f>
          </x14:formula1>
          <xm:sqref>F51 F48 F19:F45</xm:sqref>
        </x14:dataValidation>
        <x14:dataValidation type="list" allowBlank="1" showInputMessage="1" showErrorMessage="1" xr:uid="{00000000-0002-0000-0000-00000C000000}">
          <x14:formula1>
            <xm:f>Datos!$E$2:$E$6</xm:f>
          </x14:formula1>
          <xm:sqref>E51 E48 E19:E45</xm:sqref>
        </x14:dataValidation>
        <x14:dataValidation type="list" allowBlank="1" showInputMessage="1" showErrorMessage="1" xr:uid="{00000000-0002-0000-0000-00000D000000}">
          <x14:formula1>
            <xm:f>Datos!$H$2:$H$6</xm:f>
          </x14:formula1>
          <xm:sqref>J48 J51 Q51 Q19:Q45 Q48 J19:J45</xm:sqref>
        </x14:dataValidation>
        <x14:dataValidation type="list" allowBlank="1" showInputMessage="1" showErrorMessage="1" xr:uid="{00000000-0002-0000-0000-00000E000000}">
          <x14:formula1>
            <xm:f>Datos!$G$2:$G$6</xm:f>
          </x14:formula1>
          <xm:sqref>I48 I51 P51 P19:P45 P48 I19:I45</xm:sqref>
        </x14:dataValidation>
        <x14:dataValidation type="list" allowBlank="1" showInputMessage="1" showErrorMessage="1" xr:uid="{00000000-0002-0000-0000-00000F000000}">
          <x14:formula1>
            <xm:f>Datos!$D$2:$D$3</xm:f>
          </x14:formula1>
          <xm:sqref>D51 D48 D19:D45</xm:sqref>
        </x14:dataValidation>
        <x14:dataValidation type="list" allowBlank="1" showInputMessage="1" showErrorMessage="1" xr:uid="{00000000-0002-0000-0000-000010000000}">
          <x14:formula1>
            <xm:f>Datos!$C$2:$C$3</xm:f>
          </x14:formula1>
          <xm:sqref>C51 C48 C19:C45</xm:sqref>
        </x14:dataValidation>
        <x14:dataValidation type="list" allowBlank="1" showInputMessage="1" showErrorMessage="1" xr:uid="{00000000-0002-0000-0000-000011000000}">
          <x14:formula1>
            <xm:f>Datos!$O$2:$O$8</xm:f>
          </x14:formula1>
          <xm:sqref>X51 X48 X19:X45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34"/>
  <sheetViews>
    <sheetView showGridLines="0" zoomScale="174" workbookViewId="0">
      <pane ySplit="1" topLeftCell="A3" activePane="bottomLeft" state="frozen"/>
      <selection pane="bottomLeft" activeCell="A7" sqref="A7"/>
    </sheetView>
  </sheetViews>
  <sheetFormatPr baseColWidth="10" defaultColWidth="11.42578125" defaultRowHeight="15" x14ac:dyDescent="0.25"/>
  <cols>
    <col min="1" max="1" width="28.7109375" style="1" bestFit="1" customWidth="1"/>
    <col min="2" max="2" width="59.140625" style="1" bestFit="1" customWidth="1"/>
    <col min="3" max="4" width="11.42578125" style="1"/>
    <col min="5" max="5" width="17.140625" style="1" customWidth="1"/>
    <col min="6" max="6" width="20.85546875" style="1" bestFit="1" customWidth="1"/>
    <col min="7" max="8" width="14.140625" style="1" bestFit="1" customWidth="1"/>
    <col min="9" max="9" width="31.140625" style="1" bestFit="1" customWidth="1"/>
    <col min="10" max="10" width="41" style="9" bestFit="1" customWidth="1"/>
    <col min="11" max="11" width="37.140625" style="1" bestFit="1" customWidth="1"/>
    <col min="12" max="12" width="54.42578125" style="1" bestFit="1" customWidth="1"/>
    <col min="13" max="13" width="50.140625" style="1" bestFit="1" customWidth="1"/>
    <col min="14" max="14" width="50.28515625" style="1" bestFit="1" customWidth="1"/>
    <col min="15" max="15" width="40" style="1" bestFit="1" customWidth="1"/>
    <col min="16" max="16" width="13.7109375" style="1" bestFit="1" customWidth="1"/>
    <col min="17" max="17" width="14" style="1" bestFit="1" customWidth="1"/>
    <col min="18" max="16384" width="11.42578125" style="1"/>
  </cols>
  <sheetData>
    <row r="1" spans="1:16" s="7" customFormat="1" ht="30" x14ac:dyDescent="0.25">
      <c r="A1" s="5" t="s">
        <v>0</v>
      </c>
      <c r="B1" s="5" t="s">
        <v>2</v>
      </c>
      <c r="C1" s="5" t="s">
        <v>6</v>
      </c>
      <c r="D1" s="5" t="s">
        <v>7</v>
      </c>
      <c r="E1" s="5" t="s">
        <v>8</v>
      </c>
      <c r="F1" s="5" t="s">
        <v>90</v>
      </c>
      <c r="G1" s="5" t="s">
        <v>12</v>
      </c>
      <c r="H1" s="5" t="s">
        <v>13</v>
      </c>
      <c r="I1" s="5" t="s">
        <v>16</v>
      </c>
      <c r="J1" s="8" t="s">
        <v>17</v>
      </c>
      <c r="K1" s="5" t="s">
        <v>91</v>
      </c>
      <c r="L1" s="5" t="s">
        <v>21</v>
      </c>
      <c r="M1" s="6" t="s">
        <v>92</v>
      </c>
      <c r="N1" s="6" t="s">
        <v>93</v>
      </c>
      <c r="O1" s="6" t="s">
        <v>94</v>
      </c>
      <c r="P1" s="5" t="s">
        <v>26</v>
      </c>
    </row>
    <row r="2" spans="1:16" ht="76.5" x14ac:dyDescent="0.25">
      <c r="A2" s="1" t="s">
        <v>1</v>
      </c>
      <c r="B2" s="1" t="s">
        <v>95</v>
      </c>
      <c r="C2" s="1" t="s">
        <v>27</v>
      </c>
      <c r="D2" s="1" t="s">
        <v>58</v>
      </c>
      <c r="E2" s="1" t="s">
        <v>96</v>
      </c>
      <c r="F2" s="1" t="s">
        <v>77</v>
      </c>
      <c r="G2" s="1">
        <v>1</v>
      </c>
      <c r="H2" s="1">
        <v>1</v>
      </c>
      <c r="I2" s="1" t="s">
        <v>31</v>
      </c>
      <c r="J2" s="3" t="s">
        <v>210</v>
      </c>
      <c r="K2" s="1" t="s">
        <v>33</v>
      </c>
      <c r="L2" s="1" t="s">
        <v>46</v>
      </c>
      <c r="M2" s="1" t="s">
        <v>97</v>
      </c>
      <c r="N2" s="1" t="s">
        <v>98</v>
      </c>
      <c r="O2" s="1" t="s">
        <v>99</v>
      </c>
      <c r="P2" s="1" t="s">
        <v>49</v>
      </c>
    </row>
    <row r="3" spans="1:16" ht="38.25" x14ac:dyDescent="0.25">
      <c r="A3" s="1" t="s">
        <v>100</v>
      </c>
      <c r="B3" s="1" t="s">
        <v>3</v>
      </c>
      <c r="C3" s="1" t="s">
        <v>38</v>
      </c>
      <c r="D3" s="1" t="s">
        <v>28</v>
      </c>
      <c r="E3" s="1" t="s">
        <v>29</v>
      </c>
      <c r="F3" s="1" t="s">
        <v>39</v>
      </c>
      <c r="G3" s="1">
        <v>2</v>
      </c>
      <c r="H3" s="1">
        <v>2</v>
      </c>
      <c r="I3" s="1" t="s">
        <v>46</v>
      </c>
      <c r="J3" s="3" t="s">
        <v>63</v>
      </c>
      <c r="K3" s="1" t="s">
        <v>61</v>
      </c>
      <c r="L3" s="1" t="s">
        <v>31</v>
      </c>
      <c r="M3" s="1" t="s">
        <v>73</v>
      </c>
      <c r="N3" s="1" t="s">
        <v>101</v>
      </c>
      <c r="O3" s="1" t="s">
        <v>84</v>
      </c>
      <c r="P3" s="1" t="s">
        <v>37</v>
      </c>
    </row>
    <row r="4" spans="1:16" ht="38.25" x14ac:dyDescent="0.25">
      <c r="A4" s="1" t="s">
        <v>102</v>
      </c>
      <c r="B4" s="1" t="s">
        <v>103</v>
      </c>
      <c r="E4" s="1" t="s">
        <v>41</v>
      </c>
      <c r="F4" s="1" t="s">
        <v>42</v>
      </c>
      <c r="G4" s="1">
        <v>3</v>
      </c>
      <c r="H4" s="1">
        <v>3</v>
      </c>
      <c r="I4" s="1" t="s">
        <v>50</v>
      </c>
      <c r="J4" s="3" t="s">
        <v>63</v>
      </c>
      <c r="L4" s="1" t="s">
        <v>48</v>
      </c>
      <c r="M4" s="1" t="s">
        <v>104</v>
      </c>
      <c r="N4" s="1" t="s">
        <v>44</v>
      </c>
      <c r="O4" s="1" t="s">
        <v>55</v>
      </c>
      <c r="P4" s="1" t="s">
        <v>56</v>
      </c>
    </row>
    <row r="5" spans="1:16" ht="38.25" x14ac:dyDescent="0.25">
      <c r="A5" s="1" t="s">
        <v>105</v>
      </c>
      <c r="B5" s="1" t="s">
        <v>106</v>
      </c>
      <c r="E5" s="1" t="s">
        <v>53</v>
      </c>
      <c r="F5" s="1" t="s">
        <v>68</v>
      </c>
      <c r="G5" s="1">
        <v>4</v>
      </c>
      <c r="H5" s="1">
        <v>4</v>
      </c>
      <c r="I5" s="2" t="s">
        <v>107</v>
      </c>
      <c r="J5" s="3" t="s">
        <v>63</v>
      </c>
      <c r="L5" s="1" t="s">
        <v>108</v>
      </c>
      <c r="M5" s="1" t="s">
        <v>76</v>
      </c>
      <c r="N5" s="1" t="s">
        <v>35</v>
      </c>
      <c r="O5" s="1" t="s">
        <v>109</v>
      </c>
      <c r="P5" s="1" t="s">
        <v>79</v>
      </c>
    </row>
    <row r="6" spans="1:16" ht="51" x14ac:dyDescent="0.25">
      <c r="A6" s="1" t="s">
        <v>110</v>
      </c>
      <c r="B6" s="1" t="s">
        <v>111</v>
      </c>
      <c r="E6" s="1" t="s">
        <v>112</v>
      </c>
      <c r="F6" s="1" t="s">
        <v>30</v>
      </c>
      <c r="G6" s="1">
        <v>5</v>
      </c>
      <c r="H6" s="1">
        <v>5</v>
      </c>
      <c r="J6" s="3" t="s">
        <v>208</v>
      </c>
      <c r="L6" s="1" t="s">
        <v>113</v>
      </c>
      <c r="M6" s="1" t="s">
        <v>34</v>
      </c>
      <c r="N6" s="1" t="s">
        <v>114</v>
      </c>
      <c r="O6" s="1" t="s">
        <v>115</v>
      </c>
      <c r="P6" s="1" t="s">
        <v>116</v>
      </c>
    </row>
    <row r="7" spans="1:16" ht="25.5" x14ac:dyDescent="0.25">
      <c r="A7" s="1" t="s">
        <v>234</v>
      </c>
      <c r="B7" s="1" t="s">
        <v>118</v>
      </c>
      <c r="F7" s="1" t="s">
        <v>119</v>
      </c>
      <c r="J7" s="3" t="s">
        <v>74</v>
      </c>
      <c r="L7" s="1" t="s">
        <v>120</v>
      </c>
      <c r="M7" s="1" t="s">
        <v>52</v>
      </c>
      <c r="N7" s="1" t="s">
        <v>121</v>
      </c>
      <c r="O7" s="1" t="s">
        <v>36</v>
      </c>
      <c r="P7" s="1" t="s">
        <v>122</v>
      </c>
    </row>
    <row r="8" spans="1:16" ht="25.5" x14ac:dyDescent="0.25">
      <c r="A8" s="1" t="s">
        <v>117</v>
      </c>
      <c r="B8" s="1" t="s">
        <v>123</v>
      </c>
      <c r="F8" s="1" t="s">
        <v>124</v>
      </c>
      <c r="J8" s="3" t="s">
        <v>215</v>
      </c>
      <c r="L8" s="1" t="s">
        <v>125</v>
      </c>
      <c r="M8" s="1" t="s">
        <v>64</v>
      </c>
      <c r="N8" s="1" t="s">
        <v>65</v>
      </c>
      <c r="O8" s="1" t="s">
        <v>126</v>
      </c>
      <c r="P8" s="1" t="s">
        <v>127</v>
      </c>
    </row>
    <row r="9" spans="1:16" ht="51" x14ac:dyDescent="0.25">
      <c r="B9" s="1" t="s">
        <v>128</v>
      </c>
      <c r="F9" s="1" t="s">
        <v>70</v>
      </c>
      <c r="J9" s="3" t="s">
        <v>43</v>
      </c>
      <c r="L9" s="2"/>
      <c r="N9" s="2" t="s">
        <v>129</v>
      </c>
    </row>
    <row r="10" spans="1:16" ht="46.5" customHeight="1" x14ac:dyDescent="0.25">
      <c r="B10" s="1" t="s">
        <v>130</v>
      </c>
      <c r="J10" s="3" t="s">
        <v>40</v>
      </c>
      <c r="L10" s="2"/>
      <c r="N10" s="1" t="s">
        <v>54</v>
      </c>
    </row>
    <row r="11" spans="1:16" ht="36.75" customHeight="1" x14ac:dyDescent="0.25">
      <c r="B11" s="1" t="s">
        <v>131</v>
      </c>
      <c r="J11" s="4" t="s">
        <v>216</v>
      </c>
      <c r="L11" s="2"/>
    </row>
    <row r="12" spans="1:16" ht="60.75" customHeight="1" x14ac:dyDescent="0.25">
      <c r="J12" s="3" t="s">
        <v>132</v>
      </c>
      <c r="L12" s="2"/>
    </row>
    <row r="13" spans="1:16" ht="43.5" customHeight="1" x14ac:dyDescent="0.25">
      <c r="J13" s="3" t="s">
        <v>59</v>
      </c>
      <c r="L13" s="2"/>
    </row>
    <row r="14" spans="1:16" ht="43.5" customHeight="1" x14ac:dyDescent="0.25">
      <c r="J14" s="3" t="s">
        <v>212</v>
      </c>
      <c r="L14" s="2"/>
    </row>
    <row r="15" spans="1:16" ht="51" x14ac:dyDescent="0.25">
      <c r="J15" s="3" t="s">
        <v>211</v>
      </c>
      <c r="L15" s="2"/>
    </row>
    <row r="16" spans="1:16" ht="25.5" x14ac:dyDescent="0.25">
      <c r="J16" s="3" t="s">
        <v>133</v>
      </c>
      <c r="L16" s="2"/>
    </row>
    <row r="17" spans="10:10" ht="38.25" x14ac:dyDescent="0.25">
      <c r="J17" s="3" t="s">
        <v>134</v>
      </c>
    </row>
    <row r="18" spans="10:10" ht="25.5" x14ac:dyDescent="0.25">
      <c r="J18" s="3" t="s">
        <v>218</v>
      </c>
    </row>
    <row r="19" spans="10:10" ht="38.25" x14ac:dyDescent="0.25">
      <c r="J19" s="3" t="s">
        <v>209</v>
      </c>
    </row>
    <row r="20" spans="10:10" ht="38.25" x14ac:dyDescent="0.25">
      <c r="J20" s="3" t="s">
        <v>135</v>
      </c>
    </row>
    <row r="21" spans="10:10" ht="38.25" x14ac:dyDescent="0.25">
      <c r="J21" s="3" t="s">
        <v>206</v>
      </c>
    </row>
    <row r="22" spans="10:10" ht="63.75" x14ac:dyDescent="0.25">
      <c r="J22" s="3" t="s">
        <v>219</v>
      </c>
    </row>
    <row r="23" spans="10:10" ht="25.5" x14ac:dyDescent="0.25">
      <c r="J23" s="3" t="s">
        <v>213</v>
      </c>
    </row>
    <row r="24" spans="10:10" ht="25.5" x14ac:dyDescent="0.25">
      <c r="J24" s="3" t="s">
        <v>57</v>
      </c>
    </row>
    <row r="25" spans="10:10" ht="63.75" x14ac:dyDescent="0.25">
      <c r="J25" s="3" t="s">
        <v>136</v>
      </c>
    </row>
    <row r="26" spans="10:10" ht="76.5" x14ac:dyDescent="0.25">
      <c r="J26" s="10" t="s">
        <v>205</v>
      </c>
    </row>
    <row r="27" spans="10:10" x14ac:dyDescent="0.25">
      <c r="J27" s="4" t="s">
        <v>220</v>
      </c>
    </row>
    <row r="28" spans="10:10" ht="39.75" customHeight="1" x14ac:dyDescent="0.25">
      <c r="J28" s="4" t="s">
        <v>217</v>
      </c>
    </row>
    <row r="29" spans="10:10" ht="54" customHeight="1" x14ac:dyDescent="0.25">
      <c r="J29" s="3" t="s">
        <v>214</v>
      </c>
    </row>
    <row r="30" spans="10:10" x14ac:dyDescent="0.25">
      <c r="J30" s="4" t="s">
        <v>223</v>
      </c>
    </row>
    <row r="31" spans="10:10" ht="76.5" x14ac:dyDescent="0.25">
      <c r="J31" s="3" t="s">
        <v>207</v>
      </c>
    </row>
    <row r="32" spans="10:10" ht="51" x14ac:dyDescent="0.25">
      <c r="J32" s="3" t="s">
        <v>71</v>
      </c>
    </row>
    <row r="33" spans="10:10" x14ac:dyDescent="0.25">
      <c r="J33" s="4" t="s">
        <v>204</v>
      </c>
    </row>
    <row r="34" spans="10:10" ht="25.5" x14ac:dyDescent="0.25">
      <c r="J34" s="3" t="s">
        <v>67</v>
      </c>
    </row>
  </sheetData>
  <autoFilter ref="A1:P34" xr:uid="{00000000-0009-0000-0000-000001000000}"/>
  <sortState xmlns:xlrd2="http://schemas.microsoft.com/office/spreadsheetml/2017/richdata2" ref="J3:J34">
    <sortCondition ref="J3:J3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A4864CD35AA5F4F8CB3CB044C80B697" ma:contentTypeVersion="4" ma:contentTypeDescription="Crear nuevo documento." ma:contentTypeScope="" ma:versionID="bd37967791a3423c6d36944d06384842">
  <xsd:schema xmlns:xsd="http://www.w3.org/2001/XMLSchema" xmlns:xs="http://www.w3.org/2001/XMLSchema" xmlns:p="http://schemas.microsoft.com/office/2006/metadata/properties" xmlns:ns2="3370d6a4-c615-403c-b979-1ac8f13377c3" xmlns:ns3="21cfa92e-afb6-4c0d-b267-e0bf39ee8836" targetNamespace="http://schemas.microsoft.com/office/2006/metadata/properties" ma:root="true" ma:fieldsID="ea1bc79db8aa7732d8731afb26dec18f" ns2:_="" ns3:_="">
    <xsd:import namespace="3370d6a4-c615-403c-b979-1ac8f13377c3"/>
    <xsd:import namespace="21cfa92e-afb6-4c0d-b267-e0bf39ee883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70d6a4-c615-403c-b979-1ac8f13377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cfa92e-afb6-4c0d-b267-e0bf39ee883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D9ECD9-15F2-4983-BDDF-ACC0705408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70d6a4-c615-403c-b979-1ac8f13377c3"/>
    <ds:schemaRef ds:uri="21cfa92e-afb6-4c0d-b267-e0bf39ee88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614AFB-29CB-46DE-AE13-2D27ABCF9AB2}">
  <ds:schemaRefs>
    <ds:schemaRef ds:uri="http://purl.org/dc/elements/1.1/"/>
    <ds:schemaRef ds:uri="http://purl.org/dc/terms/"/>
    <ds:schemaRef ds:uri="21cfa92e-afb6-4c0d-b267-e0bf39ee8836"/>
    <ds:schemaRef ds:uri="http://schemas.openxmlformats.org/package/2006/metadata/core-properties"/>
    <ds:schemaRef ds:uri="http://schemas.microsoft.com/office/2006/documentManagement/types"/>
    <ds:schemaRef ds:uri="http://purl.org/dc/dcmitype/"/>
    <ds:schemaRef ds:uri="http://www.w3.org/XML/1998/namespace"/>
    <ds:schemaRef ds:uri="http://schemas.microsoft.com/office/2006/metadata/properties"/>
    <ds:schemaRef ds:uri="http://schemas.microsoft.com/office/infopath/2007/PartnerControls"/>
    <ds:schemaRef ds:uri="3370d6a4-c615-403c-b979-1ac8f13377c3"/>
  </ds:schemaRefs>
</ds:datastoreItem>
</file>

<file path=customXml/itemProps3.xml><?xml version="1.0" encoding="utf-8"?>
<ds:datastoreItem xmlns:ds="http://schemas.openxmlformats.org/officeDocument/2006/customXml" ds:itemID="{541E6F94-AEFC-436F-842B-D0DFBE41FAF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Datos</vt:lpstr>
      <vt:lpstr>'MATRIZ DE RIESGOS'!Área_de_impresión</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MaLeJa SaLdAnAa</cp:lastModifiedBy>
  <cp:revision/>
  <cp:lastPrinted>2025-11-06T14:16:11Z</cp:lastPrinted>
  <dcterms:created xsi:type="dcterms:W3CDTF">2022-02-09T17:08:03Z</dcterms:created>
  <dcterms:modified xsi:type="dcterms:W3CDTF">2025-11-28T23:40:29Z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2022-02-09T17:08:03Z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9392327f-bad2-48db-a811-9aecba68eac2</vt:lpwstr>
  </property>
  <property fmtid="{D5CDD505-2E9C-101B-9397-08002B2CF9AE}" pid="8" name="MSIP_Label_5fac521f-e930-485b-97f4-efbe7db8e98f_ContentBits">
    <vt:lpwstr>0</vt:lpwstr>
  </property>
  <property fmtid="{D5CDD505-2E9C-101B-9397-08002B2CF9AE}" pid="9" name="ContentTypeId">
    <vt:lpwstr>0x0101000A4864CD35AA5F4F8CB3CB044C80B697</vt:lpwstr>
  </property>
</Properties>
</file>