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E:\TRABAJO\INDERBU\INDERBU 2025\PROCESOS COMPETITIVOS\PROCESOS GRANDES\IMPLEMENTACIÓN DEPORTIVA\ADICIÓN\"/>
    </mc:Choice>
  </mc:AlternateContent>
  <xr:revisionPtr revIDLastSave="0" documentId="13_ncr:1_{7B7D90A7-116E-4C75-AB75-877930FB9D87}" xr6:coauthVersionLast="45" xr6:coauthVersionMax="45" xr10:uidLastSave="{00000000-0000-0000-0000-000000000000}"/>
  <bookViews>
    <workbookView xWindow="-120" yWindow="-120" windowWidth="20730" windowHeight="11160" xr2:uid="{B96B09B7-F5AD-4B5F-B06C-A50E16D5E029}"/>
  </bookViews>
  <sheets>
    <sheet name="IMPLEMENTACIÓN Y MATERIAL LOGI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0" i="1" l="1"/>
  <c r="C9" i="1"/>
  <c r="C7" i="1"/>
  <c r="C6" i="1"/>
  <c r="C5" i="1"/>
  <c r="E19" i="1" l="1"/>
  <c r="E18" i="1"/>
  <c r="E17" i="1"/>
  <c r="E16" i="1"/>
  <c r="E15" i="1"/>
  <c r="E14" i="1"/>
  <c r="E13" i="1"/>
  <c r="E12" i="1"/>
  <c r="E11" i="1"/>
  <c r="E10" i="1"/>
  <c r="E9" i="1"/>
  <c r="E8" i="1"/>
  <c r="E7" i="1"/>
  <c r="E6" i="1"/>
  <c r="E5" i="1"/>
  <c r="E4" i="1"/>
  <c r="E20" i="1" l="1"/>
</calcChain>
</file>

<file path=xl/sharedStrings.xml><?xml version="1.0" encoding="utf-8"?>
<sst xmlns="http://schemas.openxmlformats.org/spreadsheetml/2006/main" count="23" uniqueCount="23">
  <si>
    <t>ITEM</t>
  </si>
  <si>
    <t>DESCRIPCIÓN</t>
  </si>
  <si>
    <t>CANTIDAD</t>
  </si>
  <si>
    <t>PRECIOS 
PROMEDIO</t>
  </si>
  <si>
    <t>PRECIO TOTAL</t>
  </si>
  <si>
    <r>
      <rPr>
        <b/>
        <sz val="8"/>
        <rFont val="Calibri"/>
        <family val="2"/>
        <scheme val="minor"/>
      </rPr>
      <t>UNIFORMES PARA MICROFUTBO</t>
    </r>
    <r>
      <rPr>
        <sz val="8"/>
        <rFont val="Calibri"/>
        <family val="2"/>
        <scheme val="minor"/>
      </rPr>
      <t>L 
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t>
    </r>
  </si>
  <si>
    <r>
      <rPr>
        <b/>
        <sz val="8"/>
        <rFont val="Calibri"/>
        <family val="2"/>
        <scheme val="minor"/>
      </rPr>
      <t>BALON DE MICROFUTBOL: Avalado AMF</t>
    </r>
    <r>
      <rPr>
        <sz val="8"/>
        <rFont val="Calibri"/>
        <family val="2"/>
        <scheme val="minor"/>
      </rPr>
      <t xml:space="preserve">
• Terrenos de juego recomendados: Baldosa y duras
• Circunferencia: 60 a 62 cm
• Peso: 440 a 450 g
• Rebote: Máx. 35 cm
•  Balón de construcción laminada al calor
• Cubierta en cuero PU
• Impermeable y resistente a diferentes temperaturas
• Cámara de látex de dos capas lo que genera mayor retención de aire
• Enmallado 100% en hilo de nylon que permite la total esfericidad del balón
• Diseño geométrico de 18 paneles
• Máxima velocidad y precisión en la trayectoria
• Balón de alta suavidad al contacto
</t>
    </r>
  </si>
  <si>
    <r>
      <t>KIT DE PETOS:</t>
    </r>
    <r>
      <rPr>
        <sz val="8"/>
        <rFont val="Calibri"/>
        <family val="2"/>
        <scheme val="minor"/>
      </rPr>
      <t xml:space="preserve"> Cada juego debe estar compuesto por 10 petos en tela 100 % poliester, 138 g aprox, tela fría, full transfer con logo institucional y diferentes diseños. -TALLA   8, 10, 12, 14,S, M-  L – XL, XXL 
COLORES VARIADOS</t>
    </r>
    <r>
      <rPr>
        <b/>
        <sz val="8"/>
        <rFont val="Calibri"/>
        <family val="2"/>
        <scheme val="minor"/>
      </rPr>
      <t xml:space="preserve">
</t>
    </r>
  </si>
  <si>
    <r>
      <t>CONOS PLASTICOS TIPO PLATILLO</t>
    </r>
    <r>
      <rPr>
        <sz val="8"/>
        <rFont val="Calibri"/>
        <family val="2"/>
        <scheme val="minor"/>
      </rPr>
      <t>: 
Material polietileno ultra resistente; superficie lisa, flexible de base 20 cm altura 7 cm.</t>
    </r>
  </si>
  <si>
    <r>
      <rPr>
        <b/>
        <sz val="8"/>
        <rFont val="Calibri"/>
        <family val="2"/>
        <scheme val="minor"/>
      </rPr>
      <t>AROS</t>
    </r>
    <r>
      <rPr>
        <sz val="8"/>
        <rFont val="Calibri"/>
        <family val="2"/>
        <scheme val="minor"/>
      </rPr>
      <t xml:space="preserve">
Aros ula ula, tipo manguera de 60cm de diámetro colores surtidos  </t>
    </r>
  </si>
  <si>
    <r>
      <rPr>
        <b/>
        <sz val="8"/>
        <rFont val="Calibri"/>
        <family val="2"/>
        <scheme val="minor"/>
      </rPr>
      <t>SILBATO PITO PROFESIONA</t>
    </r>
    <r>
      <rPr>
        <sz val="8"/>
        <rFont val="Calibri"/>
        <family val="2"/>
        <scheme val="minor"/>
      </rPr>
      <t>L
Principales Modelo Clásico Material: Plástico El pito tiene protector para los dientes en silicona y tiene argolla. Medidas aproximadas, Ancho: 2 CM Largo: 5 CM con una Potencia de sonido 90 Db</t>
    </r>
  </si>
  <si>
    <r>
      <rPr>
        <b/>
        <sz val="8"/>
        <rFont val="Calibri"/>
        <family val="2"/>
        <scheme val="minor"/>
      </rPr>
      <t xml:space="preserve">TULA PARA BALONES: </t>
    </r>
    <r>
      <rPr>
        <sz val="8"/>
        <rFont val="Calibri"/>
        <family val="2"/>
        <scheme val="minor"/>
      </rPr>
      <t>Tula Balonera Malla Gigante 
Capacidad: 15/20 Balones # 5 Marca Nacional
Material: Lona resistente impermeable
Malla Gigante resistente impermeable suficientemente grande y espaciosa.</t>
    </r>
  </si>
  <si>
    <r>
      <rPr>
        <b/>
        <sz val="8"/>
        <rFont val="Calibri"/>
        <family val="2"/>
        <scheme val="minor"/>
      </rPr>
      <t>ESCALERAS DE PLIOMETRIA</t>
    </r>
    <r>
      <rPr>
        <sz val="8"/>
        <rFont val="Calibri"/>
        <family val="2"/>
        <scheme val="minor"/>
      </rPr>
      <t xml:space="preserve">
Cantidad de escalones:	12
Color naranja o verde neón 
Escalones ajustables
- longitud de extremo a extremo: 6 metros
- Ancho: 50 cm
- Fácil de armar, desarmar, trasladar
- Material: P.V.C los separadores y Riata
- incluye tula para fácil traslado</t>
    </r>
  </si>
  <si>
    <r>
      <rPr>
        <b/>
        <sz val="8"/>
        <rFont val="Calibri"/>
        <family val="2"/>
        <scheme val="minor"/>
      </rPr>
      <t>CONJUNTO DE PRESENTACIÓN (SUDADERA Y CAMISETA)-Grupos actividad fisica- 120 personas</t>
    </r>
    <r>
      <rPr>
        <sz val="8"/>
        <rFont val="Calibri"/>
        <family val="2"/>
        <scheme val="minor"/>
      </rPr>
      <t xml:space="preserve">
Sudadera: En tela con 1-hilado poliéster, fibra filamento, acabado texturizado, elaboración teñida, ligamento tafetán 1x1, ancf-lo 150 +1- 3%, peso- gramaje 115 +1- 7% en tela impermeable con 2 bolsillos delanteros con cremallera (derecha e izquierda) y uno trasero con cremallera, cintura encauchada con cordón, Logo Alcaldia full color en transfer sobre la pierna izquierda; con forro en malla. camiseta: tipo polo en tela con base: 33470 tejida: tejido punto, 183 ± 4 cm, peso (masnunidad de area): 223 ± 13 g/m2, composición: 100.00 % filamento de poliéster textil de alto desempeño, permite a los colores permanecer firmes y vivos por más tiempo, haciendo que el textil sea altamente solido la luz y al lavado, absorción y secado rápido del sudor, la construccion del textil actúa como un genuino escudo protector contra los rayos uv 30+, textil de alto desempeño con permanencia del color ante la transpiración. colores desarrollados con alta tecnología que evita la decoloración del textil al contacto con el sudor (con cuello y botones) estampada en transfer full color, en el pecho con logo de Alcaldia;colores definidos por la institución. S, M, L, XL, XXL</t>
    </r>
  </si>
  <si>
    <r>
      <t xml:space="preserve">Set Raqueta 3 Estrellas De Tenis De Mesa X2 Unidades
</t>
    </r>
    <r>
      <rPr>
        <sz val="8"/>
        <rFont val="Calibri"/>
        <family val="2"/>
        <scheme val="minor"/>
      </rPr>
      <t>CARACTERÍSTICAS:
- Material: Mango de madera y cauchos en goma.
- Color del Mango: Café.
- Color del Caucho: Negro/Rojo.
- Medidas Raqueta: 15 cm Diámetro x 25 cm Largo
- Categoría: 3 estrellas.
- Spin (Giro): 90.
- Speed (Velocidad): 82.
- Control (Dominio): 80.
- Peso: 200 gr.</t>
    </r>
    <r>
      <rPr>
        <b/>
        <sz val="8"/>
        <rFont val="Calibri"/>
        <family val="2"/>
        <scheme val="minor"/>
      </rPr>
      <t xml:space="preserve">
</t>
    </r>
  </si>
  <si>
    <r>
      <t xml:space="preserve">
Paral y Malla para Tenis de Mesa MTTP1
</t>
    </r>
    <r>
      <rPr>
        <sz val="8"/>
        <rFont val="Calibri"/>
        <family val="2"/>
        <scheme val="minor"/>
      </rPr>
      <t xml:space="preserve">- Materiales y Construcción: Malla: Fabricada en nylon de alta calidad, garantiza un rebote consistente de la pelota durante el juego. 
- Paral: Estructura metálica robusta que proporciona estabilidad y soporte confiable durante los partidos intensos. Tipo de Paral: Sistema tensor que facilita el ajuste y la tensión adecuada de la malla, asegurando una instalación firme y uniforme. 
- Color: azul, ofreciendo una apariencia clásica y profesional.  </t>
    </r>
    <r>
      <rPr>
        <b/>
        <sz val="8"/>
        <rFont val="Calibri"/>
        <family val="2"/>
        <scheme val="minor"/>
      </rPr>
      <t xml:space="preserve">
</t>
    </r>
  </si>
  <si>
    <r>
      <rPr>
        <b/>
        <sz val="8"/>
        <color theme="1"/>
        <rFont val="Calibri"/>
        <family val="2"/>
        <scheme val="minor"/>
      </rPr>
      <t>TWISTER DE PISO</t>
    </r>
    <r>
      <rPr>
        <sz val="8"/>
        <color theme="1"/>
        <rFont val="Calibri"/>
        <family val="2"/>
        <scheme val="minor"/>
      </rPr>
      <t xml:space="preserve">
Incluye alfombrilla Twister, spinner (con flecha y base de plástico) e instrucciones. Medidas 26,7x 26,7x 5. Peso aprox. 0.581 kg
</t>
    </r>
  </si>
  <si>
    <r>
      <t xml:space="preserve">TULA BALONERA 100% POLIÉSTER (12 BALONES APROX) Poliester
</t>
    </r>
    <r>
      <rPr>
        <sz val="8"/>
        <rFont val="Calibri"/>
        <family val="2"/>
        <scheme val="minor"/>
      </rPr>
      <t>• Construido en red abierta de malla y poliéster
• Ojales de estructura metálica, cuenta con cierre de cordón para un cierre ajustable de amarrar
• Correa para transportarla.
• Base en PVC, posee refuerzo con lona de alta resistencia en el cuerpo parte inferior y superior, 
• Cargadera ajustable para hombro.
• Capacidad para 12 balones aproximadamente.</t>
    </r>
  </si>
  <si>
    <r>
      <rPr>
        <b/>
        <sz val="8"/>
        <rFont val="Calibri"/>
        <family val="2"/>
        <scheme val="minor"/>
      </rPr>
      <t>BANDERINES PARA DECORAR</t>
    </r>
    <r>
      <rPr>
        <sz val="8"/>
        <rFont val="Calibri"/>
        <family val="2"/>
        <scheme val="minor"/>
      </rPr>
      <t xml:space="preserve"> 
Banderines Triangulares o festones tipo feria en tela nylon Impermeable bastante resistentes</t>
    </r>
  </si>
  <si>
    <r>
      <rPr>
        <b/>
        <sz val="8"/>
        <rFont val="Calibri"/>
        <family val="2"/>
        <scheme val="minor"/>
      </rPr>
      <t>CAMISETAS ADULTOS</t>
    </r>
    <r>
      <rPr>
        <sz val="8"/>
        <rFont val="Calibri"/>
        <family val="2"/>
        <scheme val="minor"/>
      </rPr>
      <t>: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</si>
  <si>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rFont val="Calibri"/>
        <family val="2"/>
        <scheme val="minor"/>
      </rPr>
      <t xml:space="preserve">BALÓN DE FUTBOL N°5: </t>
    </r>
    <r>
      <rPr>
        <sz val="8"/>
        <rFont val="Calibri"/>
        <family val="2"/>
        <scheme val="minor"/>
      </rPr>
      <t>En cuero sintético Elaborado en cuero termosoldado, diseñado en 32 paneles, peso (410 – 450) Colores: Negro/blanco, negro/naranja, blanco/rojo, blanco/azul, amarillo/negro garantizado devanado en nylon impermeable con sello de calidad FIFA QUALITY.</t>
    </r>
  </si>
  <si>
    <t>ANÁLISIS DE PRECIOS IMPLEMENTACIÓN DEPORTIVA Y MATERIAL LOGÍSTICO ADICIÓN</t>
  </si>
  <si>
    <t>PRESUPUESTO TOTAL INDERBU ADICION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</si>
</sst>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29">
    <xf numFmtId="0" fontId="0" fillId="0" borderId="0" xfId="0"/>
    <xf numFmtId="0" fontId="3" fillId="0" borderId="0" xfId="0" applyFont="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3" fillId="3" borderId="5" xfId="0" applyFont="1" applyFill="1" applyBorder="1" applyAlignment="1">
      <alignment horizontal="center" vertical="center" wrapText="1"/>
    </xf>
    <xf numFmtId="0" fontId="3" fillId="0" borderId="6" xfId="0" applyFont="1" applyBorder="1" applyAlignment="1">
      <alignment horizontal="center" vertical="center" wrapText="1"/>
    </xf>
    <xf numFmtId="164" fontId="3" fillId="0" borderId="0" xfId="0" applyNumberFormat="1" applyFont="1" applyAlignment="1">
      <alignment horizontal="center" vertical="center" wrapText="1"/>
    </xf>
    <xf numFmtId="164" fontId="3" fillId="3" borderId="4"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64" fontId="3" fillId="0" borderId="1" xfId="1" applyNumberFormat="1" applyFont="1" applyBorder="1" applyAlignment="1">
      <alignment horizontal="center" vertical="center" wrapText="1"/>
    </xf>
    <xf numFmtId="0" fontId="5" fillId="0" borderId="1" xfId="0" applyFont="1" applyBorder="1" applyAlignment="1">
      <alignment vertical="top" wrapText="1"/>
    </xf>
    <xf numFmtId="0" fontId="5" fillId="0" borderId="1" xfId="0" applyFont="1" applyBorder="1" applyAlignment="1">
      <alignment horizontal="left" vertical="top"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justify" vertical="top" wrapText="1"/>
    </xf>
    <xf numFmtId="0" fontId="3" fillId="0" borderId="1" xfId="0" applyFont="1" applyBorder="1" applyAlignment="1">
      <alignment vertical="top" wrapText="1"/>
    </xf>
    <xf numFmtId="0" fontId="5" fillId="4" borderId="1" xfId="0" applyFont="1" applyFill="1" applyBorder="1" applyAlignment="1">
      <alignment horizontal="left" vertical="center" wrapText="1"/>
    </xf>
    <xf numFmtId="0" fontId="4" fillId="4" borderId="1" xfId="0" applyFont="1" applyFill="1" applyBorder="1" applyAlignment="1">
      <alignment horizontal="justify" vertical="center" wrapText="1"/>
    </xf>
    <xf numFmtId="0" fontId="5" fillId="0" borderId="1" xfId="0" applyFont="1" applyBorder="1" applyAlignment="1">
      <alignment horizontal="left" vertical="center" wrapText="1"/>
    </xf>
    <xf numFmtId="164" fontId="2" fillId="2" borderId="1" xfId="0" applyNumberFormat="1" applyFont="1" applyFill="1" applyBorder="1" applyAlignment="1">
      <alignment horizontal="center" vertical="center" wrapText="1"/>
    </xf>
    <xf numFmtId="164" fontId="2" fillId="2" borderId="2"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164" fontId="3" fillId="0" borderId="5" xfId="0"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3" borderId="3" xfId="0" applyFont="1" applyFill="1" applyBorder="1" applyAlignment="1">
      <alignment horizontal="center" vertical="top" wrapText="1"/>
    </xf>
    <xf numFmtId="0" fontId="4" fillId="3" borderId="4" xfId="0" applyFont="1" applyFill="1" applyBorder="1" applyAlignment="1">
      <alignment horizontal="center"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B4BF-EE89-48B8-91C9-C6D30DE07C83}">
  <dimension ref="A1:H20"/>
  <sheetViews>
    <sheetView tabSelected="1" zoomScale="80" zoomScaleNormal="80" workbookViewId="0">
      <selection activeCell="B5" sqref="B5"/>
    </sheetView>
  </sheetViews>
  <sheetFormatPr baseColWidth="10" defaultRowHeight="11.25" x14ac:dyDescent="0.25"/>
  <cols>
    <col min="1" max="1" width="6.42578125" style="1" customWidth="1"/>
    <col min="2" max="2" width="80.7109375" style="1" customWidth="1"/>
    <col min="3" max="3" width="11.42578125" style="1"/>
    <col min="4" max="4" width="13.42578125" style="6" bestFit="1" customWidth="1"/>
    <col min="5" max="5" width="16" style="1" bestFit="1" customWidth="1"/>
    <col min="6" max="6" width="11.42578125" style="1"/>
    <col min="7" max="7" width="12.140625" style="1" bestFit="1" customWidth="1"/>
    <col min="8" max="16384" width="11.42578125" style="1"/>
  </cols>
  <sheetData>
    <row r="1" spans="1:5" ht="18" customHeight="1" x14ac:dyDescent="0.25">
      <c r="A1" s="26" t="s">
        <v>21</v>
      </c>
      <c r="B1" s="26"/>
      <c r="C1" s="26"/>
      <c r="D1" s="26"/>
      <c r="E1" s="26"/>
    </row>
    <row r="2" spans="1:5" ht="22.5" x14ac:dyDescent="0.25">
      <c r="A2" s="2" t="s">
        <v>0</v>
      </c>
      <c r="B2" s="2" t="s">
        <v>1</v>
      </c>
      <c r="C2" s="2" t="s">
        <v>2</v>
      </c>
      <c r="D2" s="20" t="s">
        <v>3</v>
      </c>
      <c r="E2" s="3" t="s">
        <v>4</v>
      </c>
    </row>
    <row r="3" spans="1:5" ht="11.25" customHeight="1" x14ac:dyDescent="0.25">
      <c r="A3" s="27"/>
      <c r="B3" s="28"/>
      <c r="C3" s="28"/>
      <c r="D3" s="7"/>
      <c r="E3" s="4"/>
    </row>
    <row r="4" spans="1:5" ht="107.25" customHeight="1" x14ac:dyDescent="0.25">
      <c r="A4" s="8">
        <v>5</v>
      </c>
      <c r="B4" s="10" t="s">
        <v>5</v>
      </c>
      <c r="C4" s="21">
        <v>200</v>
      </c>
      <c r="D4" s="9">
        <v>85300</v>
      </c>
      <c r="E4" s="22">
        <f t="shared" ref="E4:E14" si="0">C4*D4</f>
        <v>17060000</v>
      </c>
    </row>
    <row r="5" spans="1:5" ht="157.5" x14ac:dyDescent="0.25">
      <c r="A5" s="5">
        <v>6</v>
      </c>
      <c r="B5" s="11" t="s">
        <v>6</v>
      </c>
      <c r="C5" s="21">
        <f>60+150</f>
        <v>210</v>
      </c>
      <c r="D5" s="9">
        <v>186000</v>
      </c>
      <c r="E5" s="22">
        <f t="shared" si="0"/>
        <v>39060000</v>
      </c>
    </row>
    <row r="6" spans="1:5" ht="45" x14ac:dyDescent="0.25">
      <c r="A6" s="8">
        <v>7</v>
      </c>
      <c r="B6" s="12" t="s">
        <v>7</v>
      </c>
      <c r="C6" s="21">
        <f>100+20+15</f>
        <v>135</v>
      </c>
      <c r="D6" s="9">
        <v>388000</v>
      </c>
      <c r="E6" s="22">
        <f t="shared" si="0"/>
        <v>52380000</v>
      </c>
    </row>
    <row r="7" spans="1:5" ht="33.75" customHeight="1" x14ac:dyDescent="0.25">
      <c r="A7" s="8">
        <v>8</v>
      </c>
      <c r="B7" s="13" t="s">
        <v>8</v>
      </c>
      <c r="C7" s="21">
        <f>100+300+226</f>
        <v>626</v>
      </c>
      <c r="D7" s="9">
        <v>4500</v>
      </c>
      <c r="E7" s="22">
        <f t="shared" si="0"/>
        <v>2817000</v>
      </c>
    </row>
    <row r="8" spans="1:5" ht="22.5" x14ac:dyDescent="0.25">
      <c r="A8" s="8">
        <v>11</v>
      </c>
      <c r="B8" s="11" t="s">
        <v>9</v>
      </c>
      <c r="C8" s="21">
        <v>200</v>
      </c>
      <c r="D8" s="9">
        <v>15600</v>
      </c>
      <c r="E8" s="22">
        <f t="shared" si="0"/>
        <v>3120000</v>
      </c>
    </row>
    <row r="9" spans="1:5" ht="33.75" x14ac:dyDescent="0.25">
      <c r="A9" s="5">
        <v>12</v>
      </c>
      <c r="B9" s="11" t="s">
        <v>10</v>
      </c>
      <c r="C9" s="21">
        <f>80+20</f>
        <v>100</v>
      </c>
      <c r="D9" s="9">
        <v>49000</v>
      </c>
      <c r="E9" s="22">
        <f t="shared" si="0"/>
        <v>4900000</v>
      </c>
    </row>
    <row r="10" spans="1:5" ht="48.75" customHeight="1" x14ac:dyDescent="0.25">
      <c r="A10" s="5">
        <v>15</v>
      </c>
      <c r="B10" s="14" t="s">
        <v>11</v>
      </c>
      <c r="C10" s="21">
        <f>20+10</f>
        <v>30</v>
      </c>
      <c r="D10" s="9">
        <v>158000</v>
      </c>
      <c r="E10" s="22">
        <f t="shared" si="0"/>
        <v>4740000</v>
      </c>
    </row>
    <row r="11" spans="1:5" ht="108.75" customHeight="1" x14ac:dyDescent="0.25">
      <c r="A11" s="8">
        <v>16</v>
      </c>
      <c r="B11" s="11" t="s">
        <v>12</v>
      </c>
      <c r="C11" s="21">
        <v>20</v>
      </c>
      <c r="D11" s="9">
        <v>120000</v>
      </c>
      <c r="E11" s="22">
        <f t="shared" si="0"/>
        <v>2400000</v>
      </c>
    </row>
    <row r="12" spans="1:5" ht="153" customHeight="1" x14ac:dyDescent="0.25">
      <c r="A12" s="5">
        <v>27</v>
      </c>
      <c r="B12" s="11" t="s">
        <v>13</v>
      </c>
      <c r="C12" s="21">
        <v>80</v>
      </c>
      <c r="D12" s="9">
        <v>198600</v>
      </c>
      <c r="E12" s="22">
        <f t="shared" si="0"/>
        <v>15888000</v>
      </c>
    </row>
    <row r="13" spans="1:5" ht="135" x14ac:dyDescent="0.25">
      <c r="A13" s="8">
        <v>31</v>
      </c>
      <c r="B13" s="13" t="s">
        <v>14</v>
      </c>
      <c r="C13" s="21">
        <v>10</v>
      </c>
      <c r="D13" s="9">
        <v>170200</v>
      </c>
      <c r="E13" s="22">
        <f t="shared" si="0"/>
        <v>1702000</v>
      </c>
    </row>
    <row r="14" spans="1:5" ht="101.25" x14ac:dyDescent="0.25">
      <c r="A14" s="5">
        <v>33</v>
      </c>
      <c r="B14" s="13" t="s">
        <v>15</v>
      </c>
      <c r="C14" s="21">
        <v>5</v>
      </c>
      <c r="D14" s="9">
        <v>154600</v>
      </c>
      <c r="E14" s="22">
        <f t="shared" si="0"/>
        <v>773000</v>
      </c>
    </row>
    <row r="15" spans="1:5" ht="45" x14ac:dyDescent="0.25">
      <c r="A15" s="5">
        <v>42</v>
      </c>
      <c r="B15" s="15" t="s">
        <v>16</v>
      </c>
      <c r="C15" s="21">
        <v>100</v>
      </c>
      <c r="D15" s="9">
        <v>150000</v>
      </c>
      <c r="E15" s="22">
        <f t="shared" ref="E15:E17" si="1">C15*D15</f>
        <v>15000000</v>
      </c>
    </row>
    <row r="16" spans="1:5" ht="93" customHeight="1" x14ac:dyDescent="0.25">
      <c r="A16" s="8">
        <v>51</v>
      </c>
      <c r="B16" s="17" t="s">
        <v>17</v>
      </c>
      <c r="C16" s="21">
        <v>70</v>
      </c>
      <c r="D16" s="9">
        <v>183400</v>
      </c>
      <c r="E16" s="22">
        <f t="shared" si="1"/>
        <v>12838000</v>
      </c>
    </row>
    <row r="17" spans="1:8" ht="27" customHeight="1" x14ac:dyDescent="0.25">
      <c r="A17" s="8">
        <v>53</v>
      </c>
      <c r="B17" s="16" t="s">
        <v>18</v>
      </c>
      <c r="C17" s="21">
        <v>22</v>
      </c>
      <c r="D17" s="9">
        <v>45600</v>
      </c>
      <c r="E17" s="22">
        <f t="shared" si="1"/>
        <v>1003200</v>
      </c>
    </row>
    <row r="18" spans="1:8" ht="98.25" customHeight="1" x14ac:dyDescent="0.25">
      <c r="A18" s="8">
        <v>55</v>
      </c>
      <c r="B18" s="16" t="s">
        <v>19</v>
      </c>
      <c r="C18" s="21">
        <v>125</v>
      </c>
      <c r="D18" s="9">
        <v>42000</v>
      </c>
      <c r="E18" s="22">
        <f>C18*D18</f>
        <v>5250000</v>
      </c>
      <c r="G18" s="6"/>
      <c r="H18" s="6"/>
    </row>
    <row r="19" spans="1:8" ht="33.75" x14ac:dyDescent="0.25">
      <c r="A19" s="8">
        <v>62</v>
      </c>
      <c r="B19" s="18" t="s">
        <v>20</v>
      </c>
      <c r="C19" s="21">
        <v>80</v>
      </c>
      <c r="D19" s="9">
        <v>200000</v>
      </c>
      <c r="E19" s="22">
        <f t="shared" ref="E19" si="2">C19*D19</f>
        <v>16000000</v>
      </c>
    </row>
    <row r="20" spans="1:8" x14ac:dyDescent="0.25">
      <c r="A20" s="23" t="s">
        <v>22</v>
      </c>
      <c r="B20" s="24"/>
      <c r="C20" s="24"/>
      <c r="D20" s="25"/>
      <c r="E20" s="19">
        <f>SUM(E4:E19)</f>
        <v>194931200</v>
      </c>
    </row>
  </sheetData>
  <mergeCells count="3">
    <mergeCell ref="A20:D20"/>
    <mergeCell ref="A1:E1"/>
    <mergeCell ref="A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IMPLEMENTACIÓN Y MATERIAL LOGIS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2025-12-18T17:28:03Z</dcterms:created>
  <dcterms:modified xsi:type="dcterms:W3CDTF">2025-12-23T14:55:34Z</dcterms:modified>
</cp:coreProperties>
</file>