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INVITACIONES APOYO Y FORTALECIMIENTO A LA FAMILIA\"/>
    </mc:Choice>
  </mc:AlternateContent>
  <xr:revisionPtr revIDLastSave="0" documentId="8_{8EC44CC8-8D4C-4E4F-8E82-4619F8DAE1EA}" xr6:coauthVersionLast="47" xr6:coauthVersionMax="47" xr10:uidLastSave="{00000000-0000-0000-0000-000000000000}"/>
  <bookViews>
    <workbookView xWindow="-108" yWindow="-108" windowWidth="23256" windowHeight="12456" xr2:uid="{ED39AF14-13E6-491C-B776-62F746E48E6D}"/>
  </bookViews>
  <sheets>
    <sheet name="FORMATO MODIFICACIONES" sheetId="4" r:id="rId1"/>
    <sheet name="Hoja2" sheetId="3" state="hidden" r:id="rId2"/>
  </sheets>
  <definedNames>
    <definedName name="_xlnm._FilterDatabase" localSheetId="0" hidden="1">'FORMATO MODIFICACIONES'!$A$6:$AC$92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93" i="4" l="1"/>
  <c r="S89" i="4"/>
  <c r="S88" i="4"/>
  <c r="T88" i="4" l="1"/>
  <c r="Q29" i="4" l="1"/>
  <c r="Q28" i="4"/>
  <c r="S28" i="4" l="1"/>
  <c r="S29" i="4"/>
  <c r="T29" i="4" s="1"/>
  <c r="I23" i="4"/>
  <c r="Q23" i="4" s="1"/>
  <c r="H93" i="4"/>
  <c r="G93" i="4"/>
  <c r="T28" i="4" l="1"/>
  <c r="I91" i="4" l="1"/>
  <c r="Q91" i="4" s="1"/>
  <c r="I86" i="4"/>
  <c r="I84" i="4"/>
  <c r="I82" i="4"/>
  <c r="S82" i="4" s="1"/>
  <c r="T82" i="4" s="1"/>
  <c r="I80" i="4"/>
  <c r="I78" i="4"/>
  <c r="Q78" i="4" s="1"/>
  <c r="I76" i="4"/>
  <c r="I74" i="4"/>
  <c r="Q74" i="4" s="1"/>
  <c r="I72" i="4"/>
  <c r="Q72" i="4" s="1"/>
  <c r="I70" i="4"/>
  <c r="Q70" i="4" s="1"/>
  <c r="I68" i="4"/>
  <c r="Q68" i="4" s="1"/>
  <c r="I66" i="4"/>
  <c r="Q66" i="4" s="1"/>
  <c r="I64" i="4"/>
  <c r="Q64" i="4" s="1"/>
  <c r="I62" i="4"/>
  <c r="I60" i="4"/>
  <c r="I58" i="4"/>
  <c r="I56" i="4"/>
  <c r="I54" i="4"/>
  <c r="S54" i="4" s="1"/>
  <c r="I51" i="4"/>
  <c r="AC51" i="4" s="1"/>
  <c r="I52" i="4"/>
  <c r="AC52" i="4" s="1"/>
  <c r="I53" i="4"/>
  <c r="AC53" i="4" s="1"/>
  <c r="I50" i="4"/>
  <c r="Q50" i="4" s="1"/>
  <c r="I40" i="4"/>
  <c r="Q40" i="4" s="1"/>
  <c r="I33" i="4"/>
  <c r="Q33" i="4" s="1"/>
  <c r="I27" i="4"/>
  <c r="Q27" i="4" s="1"/>
  <c r="I30" i="4"/>
  <c r="Q30" i="4" s="1"/>
  <c r="I32" i="4"/>
  <c r="Q32" i="4" s="1"/>
  <c r="I26" i="4"/>
  <c r="Q26" i="4" s="1"/>
  <c r="I22" i="4"/>
  <c r="Q22" i="4" s="1"/>
  <c r="I7" i="4"/>
  <c r="Q7" i="4" s="1"/>
  <c r="S60" i="4" l="1"/>
  <c r="S84" i="4"/>
  <c r="S56" i="4"/>
  <c r="S80" i="4"/>
  <c r="S33" i="4"/>
  <c r="S72" i="4"/>
  <c r="S32" i="4"/>
  <c r="S30" i="4"/>
  <c r="S40" i="4"/>
  <c r="S22" i="4"/>
  <c r="S50" i="4"/>
  <c r="S62" i="4"/>
  <c r="S74" i="4"/>
  <c r="S86" i="4"/>
  <c r="S68" i="4"/>
  <c r="S58" i="4"/>
  <c r="S7" i="4"/>
  <c r="S23" i="4"/>
  <c r="S53" i="4"/>
  <c r="S76" i="4"/>
  <c r="S51" i="4"/>
  <c r="S66" i="4"/>
  <c r="S27" i="4"/>
  <c r="S70" i="4"/>
  <c r="S26" i="4"/>
  <c r="S52" i="4"/>
  <c r="S64" i="4"/>
  <c r="S78" i="4"/>
  <c r="S91" i="4"/>
  <c r="I93" i="4"/>
  <c r="T60" i="4" l="1"/>
  <c r="T84" i="4"/>
  <c r="T56" i="4"/>
  <c r="T7" i="4"/>
  <c r="T86" i="4"/>
  <c r="T22" i="4"/>
  <c r="T91" i="4"/>
  <c r="T54" i="4"/>
  <c r="T23" i="4"/>
  <c r="T50" i="4"/>
  <c r="T26" i="4"/>
  <c r="T64" i="4"/>
  <c r="T58" i="4"/>
  <c r="T74" i="4"/>
  <c r="T53" i="4"/>
  <c r="T68" i="4"/>
  <c r="T72" i="4"/>
  <c r="T80" i="4"/>
  <c r="T66" i="4"/>
  <c r="T40" i="4"/>
  <c r="T62" i="4"/>
  <c r="T30" i="4"/>
  <c r="T52" i="4"/>
  <c r="T27" i="4"/>
  <c r="S93" i="4"/>
  <c r="T33" i="4"/>
  <c r="T51" i="4"/>
  <c r="T78" i="4"/>
  <c r="T70" i="4"/>
  <c r="T76" i="4"/>
  <c r="Q93" i="4"/>
  <c r="T93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Jaime Dario Ramirez Mendez</author>
    <author>tc={0B49094D-FFF8-443D-A48D-013E8C0DEA82}</author>
  </authors>
  <commentList>
    <comment ref="Z5" authorId="0" shapeId="0" xr:uid="{EA2DEAC6-114C-4054-BC08-2B2B2411F37E}">
      <text>
        <r>
          <rPr>
            <b/>
            <sz val="9"/>
            <color indexed="81"/>
            <rFont val="Tahoma"/>
            <family val="2"/>
          </rPr>
          <t>Jaime Dario Ramirez Mendez:</t>
        </r>
        <r>
          <rPr>
            <sz val="9"/>
            <color indexed="81"/>
            <rFont val="Tahoma"/>
            <family val="2"/>
          </rPr>
          <t xml:space="preserve">
MANEJO SOLO POR LA DIRECCIÓN DE PROTECCIÓN
</t>
        </r>
      </text>
    </comment>
    <comment ref="D6" authorId="0" shapeId="0" xr:uid="{5FDF4DC1-D78C-4DFA-8501-9C8DF1C6B7D7}">
      <text>
        <r>
          <rPr>
            <b/>
            <sz val="9"/>
            <color indexed="81"/>
            <rFont val="Tahoma"/>
            <family val="2"/>
          </rPr>
          <t>Jaime Dario Ramirez Mendez:</t>
        </r>
        <r>
          <rPr>
            <sz val="9"/>
            <color indexed="81"/>
            <rFont val="Tahoma"/>
            <family val="2"/>
          </rPr>
          <t xml:space="preserve">
Por favor utilizar el desplegable</t>
        </r>
      </text>
    </comment>
    <comment ref="L6" authorId="0" shapeId="0" xr:uid="{BE60B8D1-6FE4-449D-9C6F-5F0E0E470472}">
      <text>
        <r>
          <rPr>
            <b/>
            <sz val="9"/>
            <color indexed="81"/>
            <rFont val="Tahoma"/>
            <family val="2"/>
          </rPr>
          <t>Jaime Dario Ramirez Mendez:</t>
        </r>
        <r>
          <rPr>
            <sz val="9"/>
            <color indexed="81"/>
            <rFont val="Tahoma"/>
            <family val="2"/>
          </rPr>
          <t xml:space="preserve">
Cuando aplique</t>
        </r>
      </text>
    </comment>
    <comment ref="M6" authorId="0" shapeId="0" xr:uid="{408A8F16-A715-4861-86E4-CC5013408A45}">
      <text>
        <r>
          <rPr>
            <b/>
            <sz val="9"/>
            <color indexed="81"/>
            <rFont val="Tahoma"/>
            <family val="2"/>
          </rPr>
          <t>Jaime Dario Ramirez Mendez:</t>
        </r>
        <r>
          <rPr>
            <sz val="9"/>
            <color indexed="81"/>
            <rFont val="Tahoma"/>
            <family val="2"/>
          </rPr>
          <t xml:space="preserve">
Cuenado aplique</t>
        </r>
      </text>
    </comment>
    <comment ref="S6" authorId="1" shapeId="0" xr:uid="{0B49094D-FFF8-443D-A48D-013E8C0DEA82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V/R ACTUAL LIS COMPROMISOS</t>
      </text>
    </comment>
    <comment ref="X6" authorId="0" shapeId="0" xr:uid="{22F53D2F-88FA-4558-B322-CCEE3A4ED9C0}">
      <text>
        <r>
          <rPr>
            <b/>
            <sz val="9"/>
            <color indexed="81"/>
            <rFont val="Tahoma"/>
            <family val="2"/>
          </rPr>
          <t>Jaime Dario Ramirez Mendez:</t>
        </r>
        <r>
          <rPr>
            <sz val="9"/>
            <color indexed="81"/>
            <rFont val="Tahoma"/>
            <family val="2"/>
          </rPr>
          <t xml:space="preserve">
De acuerdo con la ejecutoria</t>
        </r>
      </text>
    </comment>
  </commentList>
</comments>
</file>

<file path=xl/sharedStrings.xml><?xml version="1.0" encoding="utf-8"?>
<sst xmlns="http://schemas.openxmlformats.org/spreadsheetml/2006/main" count="1589" uniqueCount="1235">
  <si>
    <t>FORMATO 2</t>
  </si>
  <si>
    <t>PROCESO ADICIONES - DIRECCIÓN DE PROTECCIÓN</t>
  </si>
  <si>
    <t>REGIONAL ANTIOQUIA</t>
  </si>
  <si>
    <t>OPERADOR</t>
  </si>
  <si>
    <t>VIGENCIA INICIAL</t>
  </si>
  <si>
    <t>MODIFICACIÓN</t>
  </si>
  <si>
    <t>FINANCIERA</t>
  </si>
  <si>
    <t>LICENCIA DE FUNCIONAMIENTO</t>
  </si>
  <si>
    <t>MANEJO CUENTA MAESTRA</t>
  </si>
  <si>
    <t>ABOGADA</t>
  </si>
  <si>
    <t>N°</t>
  </si>
  <si>
    <t>N° V.F</t>
  </si>
  <si>
    <t>MODALIDAD</t>
  </si>
  <si>
    <t>RUBRO</t>
  </si>
  <si>
    <t>NOMBRE DEL OPERADOR</t>
  </si>
  <si>
    <t>CUPOS CONTRATADOS</t>
  </si>
  <si>
    <t>ADICIÓN Y/O DISMINUCIÓN
CUPOS</t>
  </si>
  <si>
    <t>CUPOS TOTALES CONTRATADOS</t>
  </si>
  <si>
    <t>FECHA INICIO</t>
  </si>
  <si>
    <t>FECHA TERMINACIÓN</t>
  </si>
  <si>
    <t>PERIODO DE PROROGA</t>
  </si>
  <si>
    <t>PERIODO DE DISMINUCIÓN</t>
  </si>
  <si>
    <t>CDP</t>
  </si>
  <si>
    <t>PACCO</t>
  </si>
  <si>
    <t>CUMPLEAÑOS</t>
  </si>
  <si>
    <t>VALOR 2026 (7 MESES)</t>
  </si>
  <si>
    <t>VALOR TOTAL DEL CONTRATO</t>
  </si>
  <si>
    <t>MUNICIPIO</t>
  </si>
  <si>
    <t>NO. RESOLUCIÓN</t>
  </si>
  <si>
    <t>FECHA DE EXPEDICIÓN</t>
  </si>
  <si>
    <t>FECHA DE VENCIMIENTO</t>
  </si>
  <si>
    <t>CAPACIDAD INSTALADA</t>
  </si>
  <si>
    <t>VALOR CUPO MES 2025</t>
  </si>
  <si>
    <t>VALOR CUPO MES 2026</t>
  </si>
  <si>
    <t>Ledy Marcela</t>
  </si>
  <si>
    <t>1</t>
  </si>
  <si>
    <t>APOYO PSICOLOGICO ESPECIALIZADO</t>
  </si>
  <si>
    <t>C-4602-1500-10-704040-4602014-02-122</t>
  </si>
  <si>
    <t>ASOCIACION DE PEDAGOGOS REEDUCADORES DE LA FUNDACION UNIVERSITARIA LUIS AMIGO ASPERLA</t>
  </si>
  <si>
    <t>NA</t>
  </si>
  <si>
    <t>N.A.</t>
  </si>
  <si>
    <t>MEDELLÍN</t>
  </si>
  <si>
    <t>SANTAFE DE ANTIOQUIA</t>
  </si>
  <si>
    <t xml:space="preserve">PUERTO BERRIO </t>
  </si>
  <si>
    <t xml:space="preserve">EL SANTUARIO </t>
  </si>
  <si>
    <t xml:space="preserve">URRAO </t>
  </si>
  <si>
    <t xml:space="preserve">BELLO </t>
  </si>
  <si>
    <t>DABEIBA</t>
  </si>
  <si>
    <t>YARUMAL</t>
  </si>
  <si>
    <t xml:space="preserve">ANDES </t>
  </si>
  <si>
    <t xml:space="preserve">YOLOMBO </t>
  </si>
  <si>
    <t>RIONEGRO</t>
  </si>
  <si>
    <t>APARTADO</t>
  </si>
  <si>
    <t>ITAGUI</t>
  </si>
  <si>
    <t>ANORI</t>
  </si>
  <si>
    <t>CAUCASIA</t>
  </si>
  <si>
    <t xml:space="preserve">Naideth Katiana </t>
  </si>
  <si>
    <t>CORPORACION CENTRO DE RECURSOS INTEGRALES PARA LA FAMILIA CERFAMI</t>
  </si>
  <si>
    <t>MEDELIN</t>
  </si>
  <si>
    <t>Martha Nora</t>
  </si>
  <si>
    <t>FUNDACION DE ATENCION A LA NIÑEZ</t>
  </si>
  <si>
    <t>CORPORACION DE AMOR AL NIÑO CARIÑO</t>
  </si>
  <si>
    <t>MEDELLIN</t>
  </si>
  <si>
    <t>Alejandra Tamayo</t>
  </si>
  <si>
    <t>INSTITUTO DE HERMANAS FRANCISCANAS DE SANTA CLARA</t>
  </si>
  <si>
    <t>COPACABANA</t>
  </si>
  <si>
    <t>FUNDACIÓN EL MANÁ</t>
  </si>
  <si>
    <t>LA CEJA</t>
  </si>
  <si>
    <t>Natalia Valderrama</t>
  </si>
  <si>
    <t>CONGREGACION DE RELIGIOSOS TERCIARIOS CAPUCHINOS DE NUESTRA SEÑORA DE LOS DOLORES</t>
  </si>
  <si>
    <t>BELLO</t>
  </si>
  <si>
    <t xml:space="preserve">INTERVENCIÓN APOYO PSICOSOCIAL </t>
  </si>
  <si>
    <t>FUNDACION SANAR</t>
  </si>
  <si>
    <t>AMAGA</t>
  </si>
  <si>
    <t>Atención en contexto</t>
  </si>
  <si>
    <t>2745 modificada por la resolución  1458 de 9 de junio de 2025 por inclución de sede de atención.</t>
  </si>
  <si>
    <t>N/A</t>
  </si>
  <si>
    <t>AMALFI</t>
  </si>
  <si>
    <t>EL PEÑOL</t>
  </si>
  <si>
    <t>MARINILLA</t>
  </si>
  <si>
    <t>349 modificada por la 1911 del 24 de julio de 2025 por cambio de sede.</t>
  </si>
  <si>
    <t xml:space="preserve">SANTUARIO </t>
  </si>
  <si>
    <t xml:space="preserve">DON MATIAS </t>
  </si>
  <si>
    <t xml:space="preserve">GUARNE </t>
  </si>
  <si>
    <t xml:space="preserve">GIRARDOTA </t>
  </si>
  <si>
    <t>Naideth Katiana</t>
  </si>
  <si>
    <t>CIUDAD DON BOSCO</t>
  </si>
  <si>
    <t>EXTERNADO MEDIA JORNADA</t>
  </si>
  <si>
    <t>203 por jornada</t>
  </si>
  <si>
    <t>PRESENCIA COLOMBO SUIZA</t>
  </si>
  <si>
    <t>CORPORACION GENTE DE CORAZON</t>
  </si>
  <si>
    <t>90 cupos por jornada</t>
  </si>
  <si>
    <t>HOGAR SUSTITUTO ONG VULNERACIÓN</t>
  </si>
  <si>
    <t>C-4602-1500-10-704040-4602014-02-123</t>
  </si>
  <si>
    <t>C-4602-1500-10-704040-4602014-02-112</t>
  </si>
  <si>
    <t xml:space="preserve"> PAN CORPORACION SOCIAL</t>
  </si>
  <si>
    <t>ASOCIACION UNIDOS POR LA INFANCIA-ASUINFANCIA</t>
  </si>
  <si>
    <t>013</t>
  </si>
  <si>
    <t>CASA UNIVERSITARIA</t>
  </si>
  <si>
    <t>CASA DE NUESTRA SEÑORA DE CHIQUINQUIRA</t>
  </si>
  <si>
    <t>INTERNADO</t>
  </si>
  <si>
    <t>PAN CORPORACION SOCIAL</t>
  </si>
  <si>
    <t>CORPORACION HOGAR</t>
  </si>
  <si>
    <t>CONGREGACION SIERVAS DE CRISTO SACERDOTE (JUDITH JARAMILLO)</t>
  </si>
  <si>
    <t>ACARPIN HOGAR DE NIÑEZ Y JUVENTUD</t>
  </si>
  <si>
    <t>CORPORACION SUPERARSE</t>
  </si>
  <si>
    <t>INTERNADO - GESTANTES Y/O EN PERIODO DE LACTANCIA</t>
  </si>
  <si>
    <t>CONGREGACION SIERVAS DE CRISTO SACERDOTE (DIVINA PROVIDENCIA)</t>
  </si>
  <si>
    <t>1192 Aclarada por la 1421 del 3 de abril del 2025</t>
  </si>
  <si>
    <t>INTERNADO 0 A 8 AÑOS</t>
  </si>
  <si>
    <t>LA CASITA DE NICOLAS</t>
  </si>
  <si>
    <t>515 modificada por la 1743 del 12 de julio de 2025 por cabio de  sede operativa</t>
  </si>
  <si>
    <t>INTERNADO DISCAPACIDAD PSICOSOCIAL</t>
  </si>
  <si>
    <t>CLINICA DEL ORIENTE, CORPORACION PARA LA SALUD MENTAL</t>
  </si>
  <si>
    <t>CONFRATERNIDAD CARCELARIA DE COLOMBIA</t>
  </si>
  <si>
    <t>067</t>
  </si>
  <si>
    <t>ledy Marcela</t>
  </si>
  <si>
    <t>CORPORACION HOGAR VIDA NUEVA</t>
  </si>
  <si>
    <t>FUNDACIÓN ALAVÉS</t>
  </si>
  <si>
    <t>GIRARDOTA</t>
  </si>
  <si>
    <t>ASOCIACION PUNTO DE ENCUENTRO</t>
  </si>
  <si>
    <t>Martha nora</t>
  </si>
  <si>
    <t>INTERNADO DISCAPACIDAD INTELECTUAL</t>
  </si>
  <si>
    <t>INSTITUTO DE CAPACITACION LOS ALAMOS INCLA</t>
  </si>
  <si>
    <t>ITAGUÏ</t>
  </si>
  <si>
    <t>3725 modificada por la 6375 de 24 de octubre de 2025 por inclución de sedes de atención</t>
  </si>
  <si>
    <t>CASA DE PROTECCIÓN</t>
  </si>
  <si>
    <t>C-4602-1500-10-704040-4602014-02-124</t>
  </si>
  <si>
    <t>3696 modificada por la 6357 del 23 de octubre de 2025 por capacidad instalada.</t>
  </si>
  <si>
    <t>PTO ENCUENTRO</t>
  </si>
  <si>
    <t>ALDEAS</t>
  </si>
  <si>
    <t>HOGAR SUSTITUTO ONG DISCAPACIDAD</t>
  </si>
  <si>
    <t>AMIGOS</t>
  </si>
  <si>
    <t>REGIONAL</t>
  </si>
  <si>
    <t>RUBRO 2024</t>
  </si>
  <si>
    <t>INDICES FINANCIEROS</t>
  </si>
  <si>
    <t>CAPACIDAD RESIDUAL
SUPERIOR A 5.000 SMMLV</t>
  </si>
  <si>
    <t>Amazonas</t>
  </si>
  <si>
    <t>Abejorral</t>
  </si>
  <si>
    <t>APOYO POST INSTITUCIONAL</t>
  </si>
  <si>
    <t>C-4602-1500-10-704040-4602013-02-112</t>
  </si>
  <si>
    <t>Cumple</t>
  </si>
  <si>
    <t>No Aplica</t>
  </si>
  <si>
    <t>Antioquia</t>
  </si>
  <si>
    <t>Abrego</t>
  </si>
  <si>
    <t>C-4602-1500-10-704040-4602013-02-120</t>
  </si>
  <si>
    <t>No Cumple</t>
  </si>
  <si>
    <t>Arauca</t>
  </si>
  <si>
    <t>Abriaquí</t>
  </si>
  <si>
    <t>Atlántico</t>
  </si>
  <si>
    <t>Acacias</t>
  </si>
  <si>
    <t>CASA HOGAR GESTANTES</t>
  </si>
  <si>
    <t>C-4602-1500-10-704040-4602014-02-114</t>
  </si>
  <si>
    <t>Bogotá</t>
  </si>
  <si>
    <t>Acandí</t>
  </si>
  <si>
    <t>CASA HOGAR PARD</t>
  </si>
  <si>
    <t>C-4602-1500-10-704040-4602014-02-121</t>
  </si>
  <si>
    <t>Bolívar</t>
  </si>
  <si>
    <t>Acevedo</t>
  </si>
  <si>
    <t>Boyacá</t>
  </si>
  <si>
    <t>Achí</t>
  </si>
  <si>
    <t>CENTRO DE ATENCIÓN ESPECIALIZADA - CAE</t>
  </si>
  <si>
    <t>Caldas</t>
  </si>
  <si>
    <t>Agrado</t>
  </si>
  <si>
    <t>CENTRO DE EMERGENCIA</t>
  </si>
  <si>
    <t>Caquetá</t>
  </si>
  <si>
    <t>Agua De Dios</t>
  </si>
  <si>
    <t>CENTRO DE EMERGENCIA RESTABLECIMIENTO EN ADMINISTRACIÓN DE JUSTICIA</t>
  </si>
  <si>
    <t>C-4602-1500-10-704040-4602015-02-111</t>
  </si>
  <si>
    <t>Casanare</t>
  </si>
  <si>
    <t>Aguachica</t>
  </si>
  <si>
    <t>CENTRO DE INTERNAMIENTO PREVENTIVO - CIP</t>
  </si>
  <si>
    <t>C-4602-1500-10-704040-4602016-02-114</t>
  </si>
  <si>
    <t>Cauca</t>
  </si>
  <si>
    <t>Aguada</t>
  </si>
  <si>
    <t>CENTRO TRANSITORIO</t>
  </si>
  <si>
    <t>C-4602-1500-10-704040-4602017-02-114</t>
  </si>
  <si>
    <t>Cesar</t>
  </si>
  <si>
    <t>Aguadas</t>
  </si>
  <si>
    <t>DETENCIÓN DOMICILIARIA HOGAR</t>
  </si>
  <si>
    <t>Chocó</t>
  </si>
  <si>
    <t>Aguazul</t>
  </si>
  <si>
    <t>EXTERNADO JORNADA COMPLETA</t>
  </si>
  <si>
    <t>Córdoba</t>
  </si>
  <si>
    <t>Agustín Codazzi</t>
  </si>
  <si>
    <t>EXTERNADO JORNADA COMPLETA RESTABLECIMIENTO EN ADMINISTRACIÓN DE JUSTICIA</t>
  </si>
  <si>
    <t>Cundinamarca</t>
  </si>
  <si>
    <t>Aipe</t>
  </si>
  <si>
    <t>Guaviare</t>
  </si>
  <si>
    <t>Alban</t>
  </si>
  <si>
    <t>EXTERNADO MEDIA JORNADA RESTABLECIMIENTO EN ADMINISTRACIÓN DE JUSTICIA</t>
  </si>
  <si>
    <t>Guinía</t>
  </si>
  <si>
    <t>Albán</t>
  </si>
  <si>
    <t>Huila</t>
  </si>
  <si>
    <t>Albania</t>
  </si>
  <si>
    <t>HOGAR SUSTITUTO ONG TUTOR</t>
  </si>
  <si>
    <t>La Guajira</t>
  </si>
  <si>
    <t>Magdalena</t>
  </si>
  <si>
    <t>INTERNACIÓN EN MEDIO SEMICERRADO</t>
  </si>
  <si>
    <t>Meta</t>
  </si>
  <si>
    <t>Alcala</t>
  </si>
  <si>
    <t>Nariño</t>
  </si>
  <si>
    <t>Aldana</t>
  </si>
  <si>
    <t>Norde de Santander</t>
  </si>
  <si>
    <t>Alejandría</t>
  </si>
  <si>
    <t>Putumayo</t>
  </si>
  <si>
    <t>Algarrobo</t>
  </si>
  <si>
    <t>INTERNADO CONSUMO</t>
  </si>
  <si>
    <t>Quindío</t>
  </si>
  <si>
    <t>Algeciras</t>
  </si>
  <si>
    <t>INTERNADO DISCAPACIDAD</t>
  </si>
  <si>
    <t>Risaralda</t>
  </si>
  <si>
    <t>Almaguer</t>
  </si>
  <si>
    <t>San Andrés</t>
  </si>
  <si>
    <t>Almeida</t>
  </si>
  <si>
    <t>Santander</t>
  </si>
  <si>
    <t>Alpujarra</t>
  </si>
  <si>
    <t>INTERNADO RESTABLECIMIENTO EN ADMINISTRACIÓN DE JUSTICIA</t>
  </si>
  <si>
    <t>Sucre</t>
  </si>
  <si>
    <t>Altamira</t>
  </si>
  <si>
    <t>INTERNADO VICTIMAS DE VIOLENCIA SEXUAL</t>
  </si>
  <si>
    <t>Tolima</t>
  </si>
  <si>
    <t>Alto Baudó</t>
  </si>
  <si>
    <t>Valle del Cauca</t>
  </si>
  <si>
    <t>Altos Del Rosario</t>
  </si>
  <si>
    <t>INTERVENCIÓN DE APOYO RESTABLECIMIENTO EN ADMINISTRACIÓN DE JUSTICIA</t>
  </si>
  <si>
    <t>Vichada</t>
  </si>
  <si>
    <t>Alvarado</t>
  </si>
  <si>
    <t>LIBERTAD VIGILADA / ASISTIDA</t>
  </si>
  <si>
    <t>Vaupes</t>
  </si>
  <si>
    <t>Amaga</t>
  </si>
  <si>
    <t>PRESTACIÓN DE SERVICIOS A LA COMUNIDAD</t>
  </si>
  <si>
    <t>Amalfi</t>
  </si>
  <si>
    <t>Ambalema</t>
  </si>
  <si>
    <t>Anapoima</t>
  </si>
  <si>
    <t>Ancuya</t>
  </si>
  <si>
    <t>Andalucía</t>
  </si>
  <si>
    <t>Andes</t>
  </si>
  <si>
    <t>Angelopolis</t>
  </si>
  <si>
    <t>Angostura</t>
  </si>
  <si>
    <t>Anolaima</t>
  </si>
  <si>
    <t>Anorí</t>
  </si>
  <si>
    <t>Anserma</t>
  </si>
  <si>
    <t>Ansermanuevo</t>
  </si>
  <si>
    <t>Anza</t>
  </si>
  <si>
    <t>Anzoátegui</t>
  </si>
  <si>
    <t>Apartadó</t>
  </si>
  <si>
    <t>Apía</t>
  </si>
  <si>
    <t>Apulo</t>
  </si>
  <si>
    <t>Aquitania</t>
  </si>
  <si>
    <t>Aracataca</t>
  </si>
  <si>
    <t>Aranzazu</t>
  </si>
  <si>
    <t>Aratoca</t>
  </si>
  <si>
    <t>Arauquita</t>
  </si>
  <si>
    <t>Arbeláez</t>
  </si>
  <si>
    <t>Arboleda</t>
  </si>
  <si>
    <t>Arboledas</t>
  </si>
  <si>
    <t>Arboletes</t>
  </si>
  <si>
    <t>Arcabuco</t>
  </si>
  <si>
    <t>Arenal</t>
  </si>
  <si>
    <t>Argelia</t>
  </si>
  <si>
    <t>Ariguaní</t>
  </si>
  <si>
    <t>Arjona</t>
  </si>
  <si>
    <t>Armenia</t>
  </si>
  <si>
    <t>Armero</t>
  </si>
  <si>
    <t>Arroyohondo</t>
  </si>
  <si>
    <t>Astrea</t>
  </si>
  <si>
    <t>Ataco</t>
  </si>
  <si>
    <t>Atrato</t>
  </si>
  <si>
    <t>Ayapel</t>
  </si>
  <si>
    <t>Bagadó</t>
  </si>
  <si>
    <t>Bahía Solano</t>
  </si>
  <si>
    <t>Bajo Baudó</t>
  </si>
  <si>
    <t>Balboa</t>
  </si>
  <si>
    <t>Baranoa</t>
  </si>
  <si>
    <t>Baraya</t>
  </si>
  <si>
    <t>Barbacoas</t>
  </si>
  <si>
    <t>Barbosa</t>
  </si>
  <si>
    <t>Barichara</t>
  </si>
  <si>
    <t>Barranca De Upia</t>
  </si>
  <si>
    <t>Barrancabermeja</t>
  </si>
  <si>
    <t>Barrancas</t>
  </si>
  <si>
    <t>Barranco De Loba</t>
  </si>
  <si>
    <t>Barranco Mina</t>
  </si>
  <si>
    <t>Barranquilla</t>
  </si>
  <si>
    <t>Becerril</t>
  </si>
  <si>
    <t>Belalcázar</t>
  </si>
  <si>
    <t>Belen</t>
  </si>
  <si>
    <t>Belén</t>
  </si>
  <si>
    <t>Belén De Bajira</t>
  </si>
  <si>
    <t>Belén De Los Andaquies</t>
  </si>
  <si>
    <t>Belén De Umbría</t>
  </si>
  <si>
    <t>Bello</t>
  </si>
  <si>
    <t>Belmira</t>
  </si>
  <si>
    <t>Beltrán</t>
  </si>
  <si>
    <t>Berbeo</t>
  </si>
  <si>
    <t>Betania</t>
  </si>
  <si>
    <t>Betéitiva</t>
  </si>
  <si>
    <t>Betulia</t>
  </si>
  <si>
    <t>Bituima</t>
  </si>
  <si>
    <t>Boavita</t>
  </si>
  <si>
    <t>Bochalema</t>
  </si>
  <si>
    <t>Bogota D.C.</t>
  </si>
  <si>
    <t>Bojacá</t>
  </si>
  <si>
    <t>Bojaya</t>
  </si>
  <si>
    <t>Bosconia</t>
  </si>
  <si>
    <t>Briceño</t>
  </si>
  <si>
    <t>Bucaramanga</t>
  </si>
  <si>
    <t>Bucarasica</t>
  </si>
  <si>
    <t>Buenaventura</t>
  </si>
  <si>
    <t>Buenavista</t>
  </si>
  <si>
    <t>Buenos Aires</t>
  </si>
  <si>
    <t>Buesaco</t>
  </si>
  <si>
    <t>Buga</t>
  </si>
  <si>
    <t>Bugalagrande</t>
  </si>
  <si>
    <t>Buriticá</t>
  </si>
  <si>
    <t>Busbanzá</t>
  </si>
  <si>
    <t>Cabrera</t>
  </si>
  <si>
    <t>Cabuyaro</t>
  </si>
  <si>
    <t>Cacahual</t>
  </si>
  <si>
    <t>Cáceres</t>
  </si>
  <si>
    <t>Cachipay</t>
  </si>
  <si>
    <t>Cachirá</t>
  </si>
  <si>
    <t>Cácota</t>
  </si>
  <si>
    <t>Caicedo</t>
  </si>
  <si>
    <t>Caicedonia</t>
  </si>
  <si>
    <t>Caimito</t>
  </si>
  <si>
    <t>Cajamarca</t>
  </si>
  <si>
    <t>Cajibío</t>
  </si>
  <si>
    <t>Cajicá</t>
  </si>
  <si>
    <t>Calamar</t>
  </si>
  <si>
    <t>Calarca</t>
  </si>
  <si>
    <t>Caldono</t>
  </si>
  <si>
    <t>Cali</t>
  </si>
  <si>
    <t>California</t>
  </si>
  <si>
    <t>Calima</t>
  </si>
  <si>
    <t>Caloto</t>
  </si>
  <si>
    <t>Campamento</t>
  </si>
  <si>
    <t>Campo De La Cruz</t>
  </si>
  <si>
    <t>Campoalegre</t>
  </si>
  <si>
    <t>Campohermoso</t>
  </si>
  <si>
    <t>Canalete</t>
  </si>
  <si>
    <t>Candelaria</t>
  </si>
  <si>
    <t>Cantagallo</t>
  </si>
  <si>
    <t>Canton De San Pablo</t>
  </si>
  <si>
    <t>Cañasgordas</t>
  </si>
  <si>
    <t>Caparrapí</t>
  </si>
  <si>
    <t>Capitanejo</t>
  </si>
  <si>
    <t>Caqueza</t>
  </si>
  <si>
    <t>Caracolí</t>
  </si>
  <si>
    <t>Caramanta</t>
  </si>
  <si>
    <t>Carcasí</t>
  </si>
  <si>
    <t>Carepa</t>
  </si>
  <si>
    <t>Carmen De Apicalá</t>
  </si>
  <si>
    <t>Carmen De Bolívar</t>
  </si>
  <si>
    <t>Carmen De Carupa</t>
  </si>
  <si>
    <t>Carmen De Viboral</t>
  </si>
  <si>
    <t>Carmén Del Darién</t>
  </si>
  <si>
    <t>Carolina</t>
  </si>
  <si>
    <t>Cartagena</t>
  </si>
  <si>
    <t>Cartagena Del Chairá</t>
  </si>
  <si>
    <t>Cartago</t>
  </si>
  <si>
    <t>Caruru</t>
  </si>
  <si>
    <t>Casabianca</t>
  </si>
  <si>
    <t>Castilla La Nueva</t>
  </si>
  <si>
    <t>Caucasia</t>
  </si>
  <si>
    <t>Cepitá</t>
  </si>
  <si>
    <t>Cereté</t>
  </si>
  <si>
    <t>Cerinza</t>
  </si>
  <si>
    <t>Cerrito</t>
  </si>
  <si>
    <t>Cerro San Antonio</t>
  </si>
  <si>
    <t>Certegui</t>
  </si>
  <si>
    <t>Chachagui</t>
  </si>
  <si>
    <t>Chaguaní</t>
  </si>
  <si>
    <t>Chalán</t>
  </si>
  <si>
    <t>Chameza</t>
  </si>
  <si>
    <t>Chaparral</t>
  </si>
  <si>
    <t>Charalá</t>
  </si>
  <si>
    <t>Charta</t>
  </si>
  <si>
    <t>Chía</t>
  </si>
  <si>
    <t>Chibolo</t>
  </si>
  <si>
    <t>Chigorodó</t>
  </si>
  <si>
    <t>Chima</t>
  </si>
  <si>
    <t>Chimá</t>
  </si>
  <si>
    <t>Chimichagua</t>
  </si>
  <si>
    <t>Chinácota</t>
  </si>
  <si>
    <t>Chinavita</t>
  </si>
  <si>
    <t>Chinchina</t>
  </si>
  <si>
    <t>Chinú</t>
  </si>
  <si>
    <t>Chipaque</t>
  </si>
  <si>
    <t>Chipatá</t>
  </si>
  <si>
    <t>Chiquinquirá</t>
  </si>
  <si>
    <t>Chíquiza</t>
  </si>
  <si>
    <t>Chiriguana</t>
  </si>
  <si>
    <t>Chiscas</t>
  </si>
  <si>
    <t>Chita</t>
  </si>
  <si>
    <t>Chitagá</t>
  </si>
  <si>
    <t>Chitaraque</t>
  </si>
  <si>
    <t>Chivatá</t>
  </si>
  <si>
    <t>Chivor</t>
  </si>
  <si>
    <t>Choachí</t>
  </si>
  <si>
    <t>Chocontá</t>
  </si>
  <si>
    <t>Cicuco</t>
  </si>
  <si>
    <t>Ciénaga</t>
  </si>
  <si>
    <t>Ciénaga De Oro</t>
  </si>
  <si>
    <t>Ciénega</t>
  </si>
  <si>
    <t>Cimitarra</t>
  </si>
  <si>
    <t>Circasia</t>
  </si>
  <si>
    <t>Cisneros</t>
  </si>
  <si>
    <t>Ciudad Bolívar</t>
  </si>
  <si>
    <t>Clemencia</t>
  </si>
  <si>
    <t>Cocorná</t>
  </si>
  <si>
    <t>Coello</t>
  </si>
  <si>
    <t>Cogua</t>
  </si>
  <si>
    <t>Colombia</t>
  </si>
  <si>
    <t>Colon</t>
  </si>
  <si>
    <t>Colón</t>
  </si>
  <si>
    <t>Coloso</t>
  </si>
  <si>
    <t>Cómbita</t>
  </si>
  <si>
    <t>Concepción</t>
  </si>
  <si>
    <t>Concordia</t>
  </si>
  <si>
    <t>Condoto</t>
  </si>
  <si>
    <t>Confines</t>
  </si>
  <si>
    <t>Consaca</t>
  </si>
  <si>
    <t>Contadero</t>
  </si>
  <si>
    <t>Contratación</t>
  </si>
  <si>
    <t>Convención</t>
  </si>
  <si>
    <t>Copacabana</t>
  </si>
  <si>
    <t>Coper</t>
  </si>
  <si>
    <t>Cordoba</t>
  </si>
  <si>
    <t>Corinto</t>
  </si>
  <si>
    <t>Coromoro</t>
  </si>
  <si>
    <t>Corozal</t>
  </si>
  <si>
    <t>Corrales</t>
  </si>
  <si>
    <t>Cota</t>
  </si>
  <si>
    <t>Cotorra</t>
  </si>
  <si>
    <t>Covarachía</t>
  </si>
  <si>
    <t>Coveñas</t>
  </si>
  <si>
    <t>Coyaima</t>
  </si>
  <si>
    <t>Cravo Norte</t>
  </si>
  <si>
    <t>Cuaspud</t>
  </si>
  <si>
    <t>Cubará</t>
  </si>
  <si>
    <t>Cucaita</t>
  </si>
  <si>
    <t>Cucunubá</t>
  </si>
  <si>
    <t>Cúcuta</t>
  </si>
  <si>
    <t>Cucutilla</t>
  </si>
  <si>
    <t>Cuítiva</t>
  </si>
  <si>
    <t>Cumaral</t>
  </si>
  <si>
    <t>Cumaribo</t>
  </si>
  <si>
    <t>Cumbal</t>
  </si>
  <si>
    <t>Cumbitara</t>
  </si>
  <si>
    <t>Cunday</t>
  </si>
  <si>
    <t>Curití</t>
  </si>
  <si>
    <t>Currillo</t>
  </si>
  <si>
    <t>Curumaní</t>
  </si>
  <si>
    <t>Dabeiba</t>
  </si>
  <si>
    <t>Dagua</t>
  </si>
  <si>
    <t>Dibulla</t>
  </si>
  <si>
    <t>Distraccion</t>
  </si>
  <si>
    <t>Dolores</t>
  </si>
  <si>
    <t>Don Matias</t>
  </si>
  <si>
    <t>Dosquebradas</t>
  </si>
  <si>
    <t>Duitama</t>
  </si>
  <si>
    <t>Durania</t>
  </si>
  <si>
    <t>Ebéjico</t>
  </si>
  <si>
    <t>El Águila</t>
  </si>
  <si>
    <t>El Bagre</t>
  </si>
  <si>
    <t>El Banco</t>
  </si>
  <si>
    <t>El Cairo</t>
  </si>
  <si>
    <t>El Calvario</t>
  </si>
  <si>
    <t>El Carmen</t>
  </si>
  <si>
    <t>El Carmen De Atrato</t>
  </si>
  <si>
    <t>El Carmen De Chucurí</t>
  </si>
  <si>
    <t>El Castillo</t>
  </si>
  <si>
    <t>El Cerrito</t>
  </si>
  <si>
    <t>El Charco</t>
  </si>
  <si>
    <t>El Cocuy</t>
  </si>
  <si>
    <t>El Colegio</t>
  </si>
  <si>
    <t>El Copey</t>
  </si>
  <si>
    <t>El Doncello</t>
  </si>
  <si>
    <t>El Dorado</t>
  </si>
  <si>
    <t>El Dovio</t>
  </si>
  <si>
    <t>El Encanto</t>
  </si>
  <si>
    <t>El Espino</t>
  </si>
  <si>
    <t>El Guacamayo</t>
  </si>
  <si>
    <t>El Guamo</t>
  </si>
  <si>
    <t>El Litoral Del San Juan</t>
  </si>
  <si>
    <t>El Molino</t>
  </si>
  <si>
    <t>El Paso</t>
  </si>
  <si>
    <t>El Paujil</t>
  </si>
  <si>
    <t>El Peñol</t>
  </si>
  <si>
    <t>El Peñon</t>
  </si>
  <si>
    <t>El Peñón</t>
  </si>
  <si>
    <t>El Piñon</t>
  </si>
  <si>
    <t>El Playón</t>
  </si>
  <si>
    <t>El Reten</t>
  </si>
  <si>
    <t>El Retorno</t>
  </si>
  <si>
    <t>El Roble</t>
  </si>
  <si>
    <t>El Rosal</t>
  </si>
  <si>
    <t>El Rosario</t>
  </si>
  <si>
    <t>El Tablon De Gomez</t>
  </si>
  <si>
    <t>El Tambo</t>
  </si>
  <si>
    <t>El Tarra</t>
  </si>
  <si>
    <t>El Zulia</t>
  </si>
  <si>
    <t>Elías</t>
  </si>
  <si>
    <t>Encino</t>
  </si>
  <si>
    <t>Enciso</t>
  </si>
  <si>
    <t>Entrerrios</t>
  </si>
  <si>
    <t>Envigado</t>
  </si>
  <si>
    <t>Espinal</t>
  </si>
  <si>
    <t>Facatativá</t>
  </si>
  <si>
    <t>Falan</t>
  </si>
  <si>
    <t>Filadelfia</t>
  </si>
  <si>
    <t>Filandia</t>
  </si>
  <si>
    <t>Firavitoba</t>
  </si>
  <si>
    <t>Flandes</t>
  </si>
  <si>
    <t>Florencia</t>
  </si>
  <si>
    <t>Floresta</t>
  </si>
  <si>
    <t>Florián</t>
  </si>
  <si>
    <t>Florida</t>
  </si>
  <si>
    <t>Floridablanca</t>
  </si>
  <si>
    <t>Fomeque</t>
  </si>
  <si>
    <t>Fonseca</t>
  </si>
  <si>
    <t>Fortul</t>
  </si>
  <si>
    <t>Fosca</t>
  </si>
  <si>
    <t>Francisco Pizarro</t>
  </si>
  <si>
    <t>Fredonia</t>
  </si>
  <si>
    <t>Fresno</t>
  </si>
  <si>
    <t>Frontino</t>
  </si>
  <si>
    <t>Fuente De Oro</t>
  </si>
  <si>
    <t>Fundacion</t>
  </si>
  <si>
    <t>Funes</t>
  </si>
  <si>
    <t>Funza</t>
  </si>
  <si>
    <t>Fúquene</t>
  </si>
  <si>
    <t>Fusagasugá</t>
  </si>
  <si>
    <t>Gachala</t>
  </si>
  <si>
    <t>Gachancipá</t>
  </si>
  <si>
    <t>Gachantivá</t>
  </si>
  <si>
    <t>Gacheta</t>
  </si>
  <si>
    <t>Galán</t>
  </si>
  <si>
    <t>Galapa</t>
  </si>
  <si>
    <t>Galeras</t>
  </si>
  <si>
    <t>Gama</t>
  </si>
  <si>
    <t>Gamarra</t>
  </si>
  <si>
    <t>Gambita</t>
  </si>
  <si>
    <t>Gameza</t>
  </si>
  <si>
    <t>Garagoa</t>
  </si>
  <si>
    <t>Garzón</t>
  </si>
  <si>
    <t>Genova</t>
  </si>
  <si>
    <t>Gigante</t>
  </si>
  <si>
    <t>Ginebra</t>
  </si>
  <si>
    <t>Giraldo</t>
  </si>
  <si>
    <t>Girardot</t>
  </si>
  <si>
    <t>Girardota</t>
  </si>
  <si>
    <t>Girón</t>
  </si>
  <si>
    <t>Gómez Plata</t>
  </si>
  <si>
    <t>González</t>
  </si>
  <si>
    <t>Gramalote</t>
  </si>
  <si>
    <t>Granada</t>
  </si>
  <si>
    <t>Guaca</t>
  </si>
  <si>
    <t>Guacamayas</t>
  </si>
  <si>
    <t>Guacarí</t>
  </si>
  <si>
    <t>Guachetá</t>
  </si>
  <si>
    <t>Guachucal</t>
  </si>
  <si>
    <t>Guadalupe</t>
  </si>
  <si>
    <t>Guaduas</t>
  </si>
  <si>
    <t>Guaitarilla</t>
  </si>
  <si>
    <t>Gualmatan</t>
  </si>
  <si>
    <t>Guamal</t>
  </si>
  <si>
    <t>Guamo</t>
  </si>
  <si>
    <t>Guapi</t>
  </si>
  <si>
    <t>Guapotá</t>
  </si>
  <si>
    <t>Guaranda</t>
  </si>
  <si>
    <t>Guarne</t>
  </si>
  <si>
    <t>Guasca</t>
  </si>
  <si>
    <t>Guatape</t>
  </si>
  <si>
    <t>Guataquí</t>
  </si>
  <si>
    <t>Guatavita</t>
  </si>
  <si>
    <t>Guateque</t>
  </si>
  <si>
    <t>Guática</t>
  </si>
  <si>
    <t>Guavatá</t>
  </si>
  <si>
    <t>Guayabal De Siquima</t>
  </si>
  <si>
    <t>Guayabetal</t>
  </si>
  <si>
    <t>Guayatá</t>
  </si>
  <si>
    <t>Guepsa</t>
  </si>
  <si>
    <t>Güicán</t>
  </si>
  <si>
    <t>Gutiérrez</t>
  </si>
  <si>
    <t>Hacarí</t>
  </si>
  <si>
    <t>Hatillo De Loba</t>
  </si>
  <si>
    <t>Hato</t>
  </si>
  <si>
    <t>Hato Corozal</t>
  </si>
  <si>
    <t>Hatonuevo</t>
  </si>
  <si>
    <t>Heliconia</t>
  </si>
  <si>
    <t>Herrán</t>
  </si>
  <si>
    <t>Herveo</t>
  </si>
  <si>
    <t>Hispania</t>
  </si>
  <si>
    <t>Hobo</t>
  </si>
  <si>
    <t>Honda</t>
  </si>
  <si>
    <t>Ibague</t>
  </si>
  <si>
    <t>Icononzo</t>
  </si>
  <si>
    <t>Iles</t>
  </si>
  <si>
    <t>Imues</t>
  </si>
  <si>
    <t>Inírida</t>
  </si>
  <si>
    <t>Inzá</t>
  </si>
  <si>
    <t>Ipiales</t>
  </si>
  <si>
    <t>Iquira</t>
  </si>
  <si>
    <t>Isnos</t>
  </si>
  <si>
    <t>Itagui</t>
  </si>
  <si>
    <t>Itsmina</t>
  </si>
  <si>
    <t>Ituango</t>
  </si>
  <si>
    <t>Iza</t>
  </si>
  <si>
    <t>Jambalo</t>
  </si>
  <si>
    <t>Jamundí</t>
  </si>
  <si>
    <t>Jardín</t>
  </si>
  <si>
    <t>Jenesano</t>
  </si>
  <si>
    <t>Jericó</t>
  </si>
  <si>
    <t>Jerusalén</t>
  </si>
  <si>
    <t>Jesús María</t>
  </si>
  <si>
    <t>Jordán</t>
  </si>
  <si>
    <t>Juan De Acosta</t>
  </si>
  <si>
    <t>Junín</t>
  </si>
  <si>
    <t>Juradó</t>
  </si>
  <si>
    <t>La Apartada</t>
  </si>
  <si>
    <t>La Argentina</t>
  </si>
  <si>
    <t>La Belleza</t>
  </si>
  <si>
    <t>La Calera</t>
  </si>
  <si>
    <t>La Capilla</t>
  </si>
  <si>
    <t>La Ceja</t>
  </si>
  <si>
    <t>La Celia</t>
  </si>
  <si>
    <t>La Chorrera</t>
  </si>
  <si>
    <t>La Cruz</t>
  </si>
  <si>
    <t>La Cumbre</t>
  </si>
  <si>
    <t>La Dorada</t>
  </si>
  <si>
    <t>La Esperanza</t>
  </si>
  <si>
    <t>La Estrella</t>
  </si>
  <si>
    <t>La Florida</t>
  </si>
  <si>
    <t>La Gloria</t>
  </si>
  <si>
    <t>La Guadalupe</t>
  </si>
  <si>
    <t>La Jagua De Ibirico</t>
  </si>
  <si>
    <t>La Jagua Del Pilar</t>
  </si>
  <si>
    <t>La Llanada</t>
  </si>
  <si>
    <t>La Macarena</t>
  </si>
  <si>
    <t>La Merced</t>
  </si>
  <si>
    <t>La Mesa</t>
  </si>
  <si>
    <t>La Montañita</t>
  </si>
  <si>
    <t>La Palma</t>
  </si>
  <si>
    <t>La Paz</t>
  </si>
  <si>
    <t>La Pedrera</t>
  </si>
  <si>
    <t>La Peña</t>
  </si>
  <si>
    <t>La Pintada</t>
  </si>
  <si>
    <t>La Plata</t>
  </si>
  <si>
    <t>La Playa</t>
  </si>
  <si>
    <t>La Primavera</t>
  </si>
  <si>
    <t>La Salina</t>
  </si>
  <si>
    <t>La Sierra</t>
  </si>
  <si>
    <t>La Tebaida</t>
  </si>
  <si>
    <t>La Tola</t>
  </si>
  <si>
    <t>La Union</t>
  </si>
  <si>
    <t>La Unión</t>
  </si>
  <si>
    <t>La Uribe</t>
  </si>
  <si>
    <t>La Uvita</t>
  </si>
  <si>
    <t>La Vega</t>
  </si>
  <si>
    <t>La Victoria</t>
  </si>
  <si>
    <t>La Virginia</t>
  </si>
  <si>
    <t>Labateca</t>
  </si>
  <si>
    <t>Labranzagrande</t>
  </si>
  <si>
    <t>Landázuri</t>
  </si>
  <si>
    <t>Lebríja</t>
  </si>
  <si>
    <t>Leiva</t>
  </si>
  <si>
    <t>Lejanías</t>
  </si>
  <si>
    <t>Lenguazaque</t>
  </si>
  <si>
    <t>Lerida</t>
  </si>
  <si>
    <t>Leticia</t>
  </si>
  <si>
    <t>Libano</t>
  </si>
  <si>
    <t>Liborina</t>
  </si>
  <si>
    <t>Linares</t>
  </si>
  <si>
    <t>Lloró</t>
  </si>
  <si>
    <t>Lopez</t>
  </si>
  <si>
    <t>Lorica</t>
  </si>
  <si>
    <t>Los Andes</t>
  </si>
  <si>
    <t>Los Córdobas</t>
  </si>
  <si>
    <t>Los Palmitos</t>
  </si>
  <si>
    <t>Los Patios</t>
  </si>
  <si>
    <t>Los Santos</t>
  </si>
  <si>
    <t>Lourdes</t>
  </si>
  <si>
    <t>Luruaco</t>
  </si>
  <si>
    <t>Macanal</t>
  </si>
  <si>
    <t>Macaravita</t>
  </si>
  <si>
    <t>Maceo</t>
  </si>
  <si>
    <t>Macheta</t>
  </si>
  <si>
    <t>Madrid</t>
  </si>
  <si>
    <t>Magangué</t>
  </si>
  <si>
    <t>Magui</t>
  </si>
  <si>
    <t>Mahates</t>
  </si>
  <si>
    <t>Maicao</t>
  </si>
  <si>
    <t>Majagual</t>
  </si>
  <si>
    <t>Málaga</t>
  </si>
  <si>
    <t>Malambo</t>
  </si>
  <si>
    <t>Mallama</t>
  </si>
  <si>
    <t>Manati</t>
  </si>
  <si>
    <t>Manaure</t>
  </si>
  <si>
    <t>Maní</t>
  </si>
  <si>
    <t>Manizales</t>
  </si>
  <si>
    <t>Manta</t>
  </si>
  <si>
    <t>Manzanares</t>
  </si>
  <si>
    <t>Mapiripan</t>
  </si>
  <si>
    <t>Margarita</t>
  </si>
  <si>
    <t>María La Baja</t>
  </si>
  <si>
    <t>Marinilla</t>
  </si>
  <si>
    <t>Maripí</t>
  </si>
  <si>
    <t>Mariquita</t>
  </si>
  <si>
    <t>Marmato</t>
  </si>
  <si>
    <t>Marquetalia</t>
  </si>
  <si>
    <t>Marsella</t>
  </si>
  <si>
    <t>Marulanda</t>
  </si>
  <si>
    <t>Matanza</t>
  </si>
  <si>
    <t>Medellín</t>
  </si>
  <si>
    <t>Medina</t>
  </si>
  <si>
    <t>Medio Atrato</t>
  </si>
  <si>
    <t>Medio Baudó</t>
  </si>
  <si>
    <t>Medio San Juan</t>
  </si>
  <si>
    <t>Melgar</t>
  </si>
  <si>
    <t>Mercaderes</t>
  </si>
  <si>
    <t>Mesetas</t>
  </si>
  <si>
    <t>Milan</t>
  </si>
  <si>
    <t>Miraflores</t>
  </si>
  <si>
    <t>Miranda</t>
  </si>
  <si>
    <t>Miriti - Paraná</t>
  </si>
  <si>
    <t>Mistrató</t>
  </si>
  <si>
    <t>Mitú</t>
  </si>
  <si>
    <t>Mocoa</t>
  </si>
  <si>
    <t>Mogotes</t>
  </si>
  <si>
    <t>Molagavita</t>
  </si>
  <si>
    <t>Momil</t>
  </si>
  <si>
    <t>Mompós</t>
  </si>
  <si>
    <t>Mongua</t>
  </si>
  <si>
    <t>Monguí</t>
  </si>
  <si>
    <t>Moniquirá</t>
  </si>
  <si>
    <t>Montebello</t>
  </si>
  <si>
    <t>Montecristo</t>
  </si>
  <si>
    <t>Montelíbano</t>
  </si>
  <si>
    <t>Montengro</t>
  </si>
  <si>
    <t>Montería</t>
  </si>
  <si>
    <t>Monterrey</t>
  </si>
  <si>
    <t>Moñitos</t>
  </si>
  <si>
    <t>Morales</t>
  </si>
  <si>
    <t>Morelia</t>
  </si>
  <si>
    <t>Morichal</t>
  </si>
  <si>
    <t>Morroa</t>
  </si>
  <si>
    <t>Mosquera</t>
  </si>
  <si>
    <t>Motavita</t>
  </si>
  <si>
    <t>Murillo</t>
  </si>
  <si>
    <t>Murindó</t>
  </si>
  <si>
    <t>Mutata</t>
  </si>
  <si>
    <t>Mutiscua</t>
  </si>
  <si>
    <t>Muzo</t>
  </si>
  <si>
    <t>Nátaga</t>
  </si>
  <si>
    <t>Natagaima</t>
  </si>
  <si>
    <t>Nechí</t>
  </si>
  <si>
    <t>Necoclí</t>
  </si>
  <si>
    <t>Neira</t>
  </si>
  <si>
    <t>Neiva</t>
  </si>
  <si>
    <t>Nemocon</t>
  </si>
  <si>
    <t>Nilo</t>
  </si>
  <si>
    <t>Nimaima</t>
  </si>
  <si>
    <t>Nobsa</t>
  </si>
  <si>
    <t>Nocaima</t>
  </si>
  <si>
    <t>Norcasia</t>
  </si>
  <si>
    <t>Nóvita</t>
  </si>
  <si>
    <t>Nueva Granada</t>
  </si>
  <si>
    <t>Nuevo Colón</t>
  </si>
  <si>
    <t>Nunchía</t>
  </si>
  <si>
    <t>Nuquí</t>
  </si>
  <si>
    <t>Obando</t>
  </si>
  <si>
    <t>Ocamonte</t>
  </si>
  <si>
    <t>Ocaña</t>
  </si>
  <si>
    <t>Oiba</t>
  </si>
  <si>
    <t>Oicatá</t>
  </si>
  <si>
    <t>Olaya</t>
  </si>
  <si>
    <t>Olaya Herrera</t>
  </si>
  <si>
    <t>Onzaga</t>
  </si>
  <si>
    <t>Oporapa</t>
  </si>
  <si>
    <t>Orito</t>
  </si>
  <si>
    <t>Orocué</t>
  </si>
  <si>
    <t>Ortega</t>
  </si>
  <si>
    <t>Ospina</t>
  </si>
  <si>
    <t>Otanche</t>
  </si>
  <si>
    <t>Ovejas</t>
  </si>
  <si>
    <t>Pachavita</t>
  </si>
  <si>
    <t>Pacho</t>
  </si>
  <si>
    <t>Pacoa</t>
  </si>
  <si>
    <t>Pácora</t>
  </si>
  <si>
    <t>Padilla</t>
  </si>
  <si>
    <t>Paez</t>
  </si>
  <si>
    <t>Páez</t>
  </si>
  <si>
    <t>Paicol</t>
  </si>
  <si>
    <t>Pailitas</t>
  </si>
  <si>
    <t>Paime</t>
  </si>
  <si>
    <t>Paipa</t>
  </si>
  <si>
    <t>Pajarito</t>
  </si>
  <si>
    <t>Palermo</t>
  </si>
  <si>
    <t>Palestina</t>
  </si>
  <si>
    <t>Palmar</t>
  </si>
  <si>
    <t>Palmar De Varela</t>
  </si>
  <si>
    <t>Palmas Del Socorro</t>
  </si>
  <si>
    <t>Palmira</t>
  </si>
  <si>
    <t>Palmito</t>
  </si>
  <si>
    <t>Palocabildo</t>
  </si>
  <si>
    <t>Pamplona</t>
  </si>
  <si>
    <t>Pamplonita</t>
  </si>
  <si>
    <t>Pana Pana</t>
  </si>
  <si>
    <t>Pandi</t>
  </si>
  <si>
    <t>Panqueba</t>
  </si>
  <si>
    <t>Papunahua</t>
  </si>
  <si>
    <t>Páramo</t>
  </si>
  <si>
    <t>Paratebueno</t>
  </si>
  <si>
    <t>Pasca</t>
  </si>
  <si>
    <t>Pasto</t>
  </si>
  <si>
    <t>Patia</t>
  </si>
  <si>
    <t>Pauna</t>
  </si>
  <si>
    <t>Paya</t>
  </si>
  <si>
    <t>Paz De Ariporo</t>
  </si>
  <si>
    <t>Paz De Río</t>
  </si>
  <si>
    <t>Pedraza</t>
  </si>
  <si>
    <t>Pelaya</t>
  </si>
  <si>
    <t>Pensilvania</t>
  </si>
  <si>
    <t>Peñol</t>
  </si>
  <si>
    <t>Peque</t>
  </si>
  <si>
    <t>Pereira</t>
  </si>
  <si>
    <t>Pesca</t>
  </si>
  <si>
    <t>Piamonte</t>
  </si>
  <si>
    <t>Piedecuesta</t>
  </si>
  <si>
    <t>Piedras</t>
  </si>
  <si>
    <t>Piendamo</t>
  </si>
  <si>
    <t>Pijao</t>
  </si>
  <si>
    <t>Pijiño Del Carmen</t>
  </si>
  <si>
    <t>Pinchote</t>
  </si>
  <si>
    <t>Pinillos</t>
  </si>
  <si>
    <t>Piojó</t>
  </si>
  <si>
    <t>Pisba</t>
  </si>
  <si>
    <t>Pital</t>
  </si>
  <si>
    <t>Pitalito</t>
  </si>
  <si>
    <t>Pivijay</t>
  </si>
  <si>
    <t>Planadas</t>
  </si>
  <si>
    <t>Planeta Rica</t>
  </si>
  <si>
    <t>Plato</t>
  </si>
  <si>
    <t>Policarpa</t>
  </si>
  <si>
    <t>Polonuevo</t>
  </si>
  <si>
    <t>Ponedera</t>
  </si>
  <si>
    <t>Popayán</t>
  </si>
  <si>
    <t>Pore</t>
  </si>
  <si>
    <t>Potosí</t>
  </si>
  <si>
    <t>Pradera</t>
  </si>
  <si>
    <t>Prado</t>
  </si>
  <si>
    <t>Providencia</t>
  </si>
  <si>
    <t>Providencia Y Santa Catalina</t>
  </si>
  <si>
    <t>Pueblo Bello</t>
  </si>
  <si>
    <t>Pueblo Nuevo</t>
  </si>
  <si>
    <t>Pueblo Rico</t>
  </si>
  <si>
    <t>Pueblo Viejo</t>
  </si>
  <si>
    <t>Pueblorrico</t>
  </si>
  <si>
    <t>Puente Nacional</t>
  </si>
  <si>
    <t>Puerres</t>
  </si>
  <si>
    <t>Puerto Alegria</t>
  </si>
  <si>
    <t>Puerto Arica</t>
  </si>
  <si>
    <t>Puerto Asis</t>
  </si>
  <si>
    <t>Puerto Berrio</t>
  </si>
  <si>
    <t>Puerto Boyaca</t>
  </si>
  <si>
    <t>Puerto Caicedo</t>
  </si>
  <si>
    <t>Puerto Carreño</t>
  </si>
  <si>
    <t>Puerto Colombia</t>
  </si>
  <si>
    <t>Puerto Concordia</t>
  </si>
  <si>
    <t>Puerto Escondido</t>
  </si>
  <si>
    <t>Puerto Gaitán</t>
  </si>
  <si>
    <t>Puerto Guzman</t>
  </si>
  <si>
    <t>Puerto Leguizamo</t>
  </si>
  <si>
    <t>Puerto Libertador</t>
  </si>
  <si>
    <t>Puerto Lleras</t>
  </si>
  <si>
    <t>Puerto Lopez</t>
  </si>
  <si>
    <t>Puerto Nare</t>
  </si>
  <si>
    <t>Puerto Nariño</t>
  </si>
  <si>
    <t>Puerto Parra</t>
  </si>
  <si>
    <t>Puerto Rico</t>
  </si>
  <si>
    <t>Puerto Rondón</t>
  </si>
  <si>
    <t>Puerto Salgar</t>
  </si>
  <si>
    <t>Puerto Santander</t>
  </si>
  <si>
    <t>Puerto Tejada</t>
  </si>
  <si>
    <t>Puerto Triunfo</t>
  </si>
  <si>
    <t>Puerto Wilches</t>
  </si>
  <si>
    <t>Puli</t>
  </si>
  <si>
    <t>Pupiales</t>
  </si>
  <si>
    <t>Purace</t>
  </si>
  <si>
    <t>Purificación</t>
  </si>
  <si>
    <t>Purísima</t>
  </si>
  <si>
    <t>Quebradanegra</t>
  </si>
  <si>
    <t>Quetame</t>
  </si>
  <si>
    <t>Quibdó</t>
  </si>
  <si>
    <t>Quimbaya</t>
  </si>
  <si>
    <t>Quinchia</t>
  </si>
  <si>
    <t>Quípama</t>
  </si>
  <si>
    <t>Quipile</t>
  </si>
  <si>
    <t>Ragonvalia</t>
  </si>
  <si>
    <t>Ramiriquí</t>
  </si>
  <si>
    <t>Ráquira</t>
  </si>
  <si>
    <t>Recetor</t>
  </si>
  <si>
    <t>Regidor</t>
  </si>
  <si>
    <t>Remedios</t>
  </si>
  <si>
    <t>Remolino</t>
  </si>
  <si>
    <t>Repelon</t>
  </si>
  <si>
    <t>Restrepo</t>
  </si>
  <si>
    <t>Retiro</t>
  </si>
  <si>
    <t>Ricaurte</t>
  </si>
  <si>
    <t>Río De Oro</t>
  </si>
  <si>
    <t>Río Frío</t>
  </si>
  <si>
    <t>Rio Quito</t>
  </si>
  <si>
    <t>Río Viejo</t>
  </si>
  <si>
    <t>Rioblanco</t>
  </si>
  <si>
    <t>Riofrio</t>
  </si>
  <si>
    <t>Riohacha</t>
  </si>
  <si>
    <t>Rionegro</t>
  </si>
  <si>
    <t>Riosucio</t>
  </si>
  <si>
    <t>Rivera</t>
  </si>
  <si>
    <t>Roberto Payan</t>
  </si>
  <si>
    <t>Roldanillo</t>
  </si>
  <si>
    <t>Roncesvalles</t>
  </si>
  <si>
    <t>Rondón</t>
  </si>
  <si>
    <t>Rosas</t>
  </si>
  <si>
    <t>Rovira</t>
  </si>
  <si>
    <t>Sabana De Torres</t>
  </si>
  <si>
    <t>Sabanagrande</t>
  </si>
  <si>
    <t>Sabanalarga</t>
  </si>
  <si>
    <t>Sabanas De San Angel</t>
  </si>
  <si>
    <t>Sabaneta</t>
  </si>
  <si>
    <t>Saboyá</t>
  </si>
  <si>
    <t>Sácama</t>
  </si>
  <si>
    <t>Sáchica</t>
  </si>
  <si>
    <t>Sahagún</t>
  </si>
  <si>
    <t>Saladoblanco</t>
  </si>
  <si>
    <t>Salamina</t>
  </si>
  <si>
    <t>Salazar</t>
  </si>
  <si>
    <t>Saldaña</t>
  </si>
  <si>
    <t>Salento</t>
  </si>
  <si>
    <t>Salgar</t>
  </si>
  <si>
    <t>Samacá</t>
  </si>
  <si>
    <t>Samaná</t>
  </si>
  <si>
    <t>Samaniego</t>
  </si>
  <si>
    <t>Sampués</t>
  </si>
  <si>
    <t>San Agustín</t>
  </si>
  <si>
    <t>San Alberto</t>
  </si>
  <si>
    <t>San Andres</t>
  </si>
  <si>
    <t>San Andrés Sotavento</t>
  </si>
  <si>
    <t>San Antero</t>
  </si>
  <si>
    <t>San Antonio</t>
  </si>
  <si>
    <t>San Antonio De Tequendama</t>
  </si>
  <si>
    <t>San Benito</t>
  </si>
  <si>
    <t>San Benito Abad</t>
  </si>
  <si>
    <t>San Bernardo</t>
  </si>
  <si>
    <t>San Bernardo Del Viento</t>
  </si>
  <si>
    <t>San Calixto</t>
  </si>
  <si>
    <t>San Carlos</t>
  </si>
  <si>
    <t>San Carlos Guaroa</t>
  </si>
  <si>
    <t>San Cayetano</t>
  </si>
  <si>
    <t>San Cristobal</t>
  </si>
  <si>
    <t>San Diego</t>
  </si>
  <si>
    <t>San Eduardo</t>
  </si>
  <si>
    <t>San Estanislao</t>
  </si>
  <si>
    <t>San Felipe</t>
  </si>
  <si>
    <t>San Fernando</t>
  </si>
  <si>
    <t>San Francisco</t>
  </si>
  <si>
    <t>San Gil</t>
  </si>
  <si>
    <t>San Jacinto</t>
  </si>
  <si>
    <t>San Jacinto Del Cauca</t>
  </si>
  <si>
    <t>San Jerónimo</t>
  </si>
  <si>
    <t>San Joaquín</t>
  </si>
  <si>
    <t>San José</t>
  </si>
  <si>
    <t>San José De La Montaña</t>
  </si>
  <si>
    <t>San José De Miranda</t>
  </si>
  <si>
    <t>San José De Pare</t>
  </si>
  <si>
    <t>San Jose Del Fragua</t>
  </si>
  <si>
    <t>San José Del Guaviare</t>
  </si>
  <si>
    <t>San José Del Palmar</t>
  </si>
  <si>
    <t>San Juan Betulia</t>
  </si>
  <si>
    <t>San Juan De Arama</t>
  </si>
  <si>
    <t>San Juan De Río Seco</t>
  </si>
  <si>
    <t>San Juan De Uraba</t>
  </si>
  <si>
    <t>San Juan Del Cesar</t>
  </si>
  <si>
    <t>San Juan Nepomuceno</t>
  </si>
  <si>
    <t>San Juanito</t>
  </si>
  <si>
    <t>San Lorenzo</t>
  </si>
  <si>
    <t>San Luis</t>
  </si>
  <si>
    <t>San Luis De Cubarral</t>
  </si>
  <si>
    <t>San Luis De Gaceno</t>
  </si>
  <si>
    <t>San Luis De Palenque</t>
  </si>
  <si>
    <t>San Marcos</t>
  </si>
  <si>
    <t>San Martín</t>
  </si>
  <si>
    <t>San Martin De Loba</t>
  </si>
  <si>
    <t>San Mateo</t>
  </si>
  <si>
    <t>San Miguel</t>
  </si>
  <si>
    <t>San Miguel De Sema</t>
  </si>
  <si>
    <t>San Onofre</t>
  </si>
  <si>
    <t>San Pablo</t>
  </si>
  <si>
    <t>San Pablo Borbur</t>
  </si>
  <si>
    <t>San Pedro</t>
  </si>
  <si>
    <t>San Pedro De Cartago</t>
  </si>
  <si>
    <t>San Pedro De Uraba</t>
  </si>
  <si>
    <t>San Pelayo</t>
  </si>
  <si>
    <t>San Rafael</t>
  </si>
  <si>
    <t>San Roque</t>
  </si>
  <si>
    <t>San Rosa Viterbo</t>
  </si>
  <si>
    <t>San Sebastian</t>
  </si>
  <si>
    <t>San Sebastian De Buenavista</t>
  </si>
  <si>
    <t>San Vicente</t>
  </si>
  <si>
    <t>San Vicente De Chucurí</t>
  </si>
  <si>
    <t>San Vicente Del Caguán</t>
  </si>
  <si>
    <t>San Zenon</t>
  </si>
  <si>
    <t>Sandoná</t>
  </si>
  <si>
    <t>Santa Ana</t>
  </si>
  <si>
    <t>Santa Barbara</t>
  </si>
  <si>
    <t>Santa Bárbara</t>
  </si>
  <si>
    <t>Santa Barbara De Pinto</t>
  </si>
  <si>
    <t>Santa Catalina</t>
  </si>
  <si>
    <t>Santa Cruz</t>
  </si>
  <si>
    <t>Santa Helena Del Opón</t>
  </si>
  <si>
    <t>Santa Isabel</t>
  </si>
  <si>
    <t>Santa Lucia</t>
  </si>
  <si>
    <t>Santa María</t>
  </si>
  <si>
    <t>Santa Marta</t>
  </si>
  <si>
    <t>Santa Rosa</t>
  </si>
  <si>
    <t>Santa Rosa De Cabal</t>
  </si>
  <si>
    <t>Santa Rosa De Lima</t>
  </si>
  <si>
    <t>Santa Rosa De Osos</t>
  </si>
  <si>
    <t>Santa Rosa Del Sur</t>
  </si>
  <si>
    <t>Santa Rosalía</t>
  </si>
  <si>
    <t>Santa Sofía</t>
  </si>
  <si>
    <t>Santafé De Antioquia</t>
  </si>
  <si>
    <t>Santana</t>
  </si>
  <si>
    <t>Santander De Quilichao</t>
  </si>
  <si>
    <t>Santiago</t>
  </si>
  <si>
    <t>Santiago De Tolú</t>
  </si>
  <si>
    <t>Santo Domingo</t>
  </si>
  <si>
    <t>Santo Tomas</t>
  </si>
  <si>
    <t>Santuario</t>
  </si>
  <si>
    <t>Sapuyes</t>
  </si>
  <si>
    <t>Saravena</t>
  </si>
  <si>
    <t>Sardinata</t>
  </si>
  <si>
    <t>Sasaima</t>
  </si>
  <si>
    <t>Sativanorte</t>
  </si>
  <si>
    <t>Sativasur</t>
  </si>
  <si>
    <t>Segovia</t>
  </si>
  <si>
    <t>Sesquilé</t>
  </si>
  <si>
    <t>Sevilla</t>
  </si>
  <si>
    <t>Siachoque</t>
  </si>
  <si>
    <t>Sibaté</t>
  </si>
  <si>
    <t>Sibundoy</t>
  </si>
  <si>
    <t>Silos</t>
  </si>
  <si>
    <t>Silvania</t>
  </si>
  <si>
    <t>Silvia</t>
  </si>
  <si>
    <t>Simacota</t>
  </si>
  <si>
    <t>Simijaca</t>
  </si>
  <si>
    <t>Simití</t>
  </si>
  <si>
    <t>Sincé</t>
  </si>
  <si>
    <t>Sincelejo</t>
  </si>
  <si>
    <t>Sipí</t>
  </si>
  <si>
    <t>Sitionuevo</t>
  </si>
  <si>
    <t>Soacha</t>
  </si>
  <si>
    <t>Soatá</t>
  </si>
  <si>
    <t>Socha</t>
  </si>
  <si>
    <t>Socorro</t>
  </si>
  <si>
    <t>Socotá</t>
  </si>
  <si>
    <t>Sogamoso</t>
  </si>
  <si>
    <t>Solano</t>
  </si>
  <si>
    <t>Soledad</t>
  </si>
  <si>
    <t>Solita</t>
  </si>
  <si>
    <t>Somondoco</t>
  </si>
  <si>
    <t>Sonson</t>
  </si>
  <si>
    <t>Sopetran</t>
  </si>
  <si>
    <t>Soplaviento</t>
  </si>
  <si>
    <t>Sopó</t>
  </si>
  <si>
    <t>Sora</t>
  </si>
  <si>
    <t>Soracá</t>
  </si>
  <si>
    <t>Sotaquirá</t>
  </si>
  <si>
    <t>Sotara</t>
  </si>
  <si>
    <t>Suaita</t>
  </si>
  <si>
    <t>Suan</t>
  </si>
  <si>
    <t>Suarez</t>
  </si>
  <si>
    <t>Suárez</t>
  </si>
  <si>
    <t>Suaza</t>
  </si>
  <si>
    <t>Subachoque</t>
  </si>
  <si>
    <t>Suesca</t>
  </si>
  <si>
    <t>Supatá</t>
  </si>
  <si>
    <t>Supía</t>
  </si>
  <si>
    <t>Surata</t>
  </si>
  <si>
    <t>Susa</t>
  </si>
  <si>
    <t>Susacón</t>
  </si>
  <si>
    <t>Sutamarchán</t>
  </si>
  <si>
    <t>Sutatausa</t>
  </si>
  <si>
    <t>Sutatenza</t>
  </si>
  <si>
    <t>Tabio</t>
  </si>
  <si>
    <t>Tadó</t>
  </si>
  <si>
    <t>Talaigua Nuevo</t>
  </si>
  <si>
    <t>Tamalameque</t>
  </si>
  <si>
    <t>Támara</t>
  </si>
  <si>
    <t>Tame</t>
  </si>
  <si>
    <t>Támesis</t>
  </si>
  <si>
    <t>Taminango</t>
  </si>
  <si>
    <t>Tangua</t>
  </si>
  <si>
    <t>Taraira</t>
  </si>
  <si>
    <t>Tarapacá</t>
  </si>
  <si>
    <t>Tarazá</t>
  </si>
  <si>
    <t>Tarqui</t>
  </si>
  <si>
    <t>Tarso</t>
  </si>
  <si>
    <t>Tasco</t>
  </si>
  <si>
    <t>Tauramena</t>
  </si>
  <si>
    <t>Tausa</t>
  </si>
  <si>
    <t>Tello</t>
  </si>
  <si>
    <t>Tena</t>
  </si>
  <si>
    <t>Tenerife</t>
  </si>
  <si>
    <t>Tenjo</t>
  </si>
  <si>
    <t>Tenza</t>
  </si>
  <si>
    <t>Teorama</t>
  </si>
  <si>
    <t>Teruel</t>
  </si>
  <si>
    <t>Tesalia</t>
  </si>
  <si>
    <t>Tibacuy</t>
  </si>
  <si>
    <t>Tibaná</t>
  </si>
  <si>
    <t>Tibasosa</t>
  </si>
  <si>
    <t>Tibirita</t>
  </si>
  <si>
    <t>Tibú</t>
  </si>
  <si>
    <t>Tierralta</t>
  </si>
  <si>
    <t>Timaná</t>
  </si>
  <si>
    <t>Timbio</t>
  </si>
  <si>
    <t>Timbiqui</t>
  </si>
  <si>
    <t>Tinjacá</t>
  </si>
  <si>
    <t>Tipacoque</t>
  </si>
  <si>
    <t>Tiquisio</t>
  </si>
  <si>
    <t>Titiribí</t>
  </si>
  <si>
    <t>Toca</t>
  </si>
  <si>
    <t>Tocaima</t>
  </si>
  <si>
    <t>Tocancipá</t>
  </si>
  <si>
    <t>Togüí</t>
  </si>
  <si>
    <t>Toledo</t>
  </si>
  <si>
    <t>Tolú Viejo</t>
  </si>
  <si>
    <t>Tona</t>
  </si>
  <si>
    <t>Tópaga</t>
  </si>
  <si>
    <t>Topaipi</t>
  </si>
  <si>
    <t>Toribio</t>
  </si>
  <si>
    <t>Toro</t>
  </si>
  <si>
    <t>Tota</t>
  </si>
  <si>
    <t>Totoro</t>
  </si>
  <si>
    <t>Trinidad</t>
  </si>
  <si>
    <t>Trujillo</t>
  </si>
  <si>
    <t>Tubara</t>
  </si>
  <si>
    <t>Tuluá</t>
  </si>
  <si>
    <t>Tumaco</t>
  </si>
  <si>
    <t>Tunja</t>
  </si>
  <si>
    <t>Tununguá</t>
  </si>
  <si>
    <t>Tuquerres</t>
  </si>
  <si>
    <t>Turbaco</t>
  </si>
  <si>
    <t>Turbana</t>
  </si>
  <si>
    <t>Turbo</t>
  </si>
  <si>
    <t>Turmequé</t>
  </si>
  <si>
    <t>Tuta</t>
  </si>
  <si>
    <t>Tutazá</t>
  </si>
  <si>
    <t>Ubalá</t>
  </si>
  <si>
    <t>Ubaque</t>
  </si>
  <si>
    <t>Ubate</t>
  </si>
  <si>
    <t>Ulloa</t>
  </si>
  <si>
    <t>Umbita</t>
  </si>
  <si>
    <t>Une</t>
  </si>
  <si>
    <t>Unguía</t>
  </si>
  <si>
    <t>Union Panamericana</t>
  </si>
  <si>
    <t>Uramita</t>
  </si>
  <si>
    <t>Uribia</t>
  </si>
  <si>
    <t>Urrao</t>
  </si>
  <si>
    <t>Urumita</t>
  </si>
  <si>
    <t>Usiacuri</t>
  </si>
  <si>
    <t>Útica</t>
  </si>
  <si>
    <t>Valdivia</t>
  </si>
  <si>
    <t>Valencia</t>
  </si>
  <si>
    <t>Valle De San José</t>
  </si>
  <si>
    <t>Valle De San Juan</t>
  </si>
  <si>
    <t>Valle Del Guamuez</t>
  </si>
  <si>
    <t>Valledupar</t>
  </si>
  <si>
    <t>Valparaiso</t>
  </si>
  <si>
    <t>Vegachí</t>
  </si>
  <si>
    <t>Vélez</t>
  </si>
  <si>
    <t>Venadillo</t>
  </si>
  <si>
    <t>Venecia</t>
  </si>
  <si>
    <t>Ventaquemada</t>
  </si>
  <si>
    <t>Vergara</t>
  </si>
  <si>
    <t>Versalles</t>
  </si>
  <si>
    <t>Vetas</t>
  </si>
  <si>
    <t>Vianí</t>
  </si>
  <si>
    <t>Victoria</t>
  </si>
  <si>
    <t>Vigía Del Fuerte</t>
  </si>
  <si>
    <t>Vijes</t>
  </si>
  <si>
    <t>Villa Caro</t>
  </si>
  <si>
    <t>Villa De Leyva</t>
  </si>
  <si>
    <t>Villa Del Rosario</t>
  </si>
  <si>
    <t>Villa Garzon</t>
  </si>
  <si>
    <t>Villa Rica</t>
  </si>
  <si>
    <t>Villagomez</t>
  </si>
  <si>
    <t>Villahermosa</t>
  </si>
  <si>
    <t>Villamaria</t>
  </si>
  <si>
    <t>Villanueva</t>
  </si>
  <si>
    <t>Villapinzón</t>
  </si>
  <si>
    <t>Villarrica</t>
  </si>
  <si>
    <t>Villavicencio</t>
  </si>
  <si>
    <t>Villavieja</t>
  </si>
  <si>
    <t>Villeta</t>
  </si>
  <si>
    <t>Viotá</t>
  </si>
  <si>
    <t>Viracachá</t>
  </si>
  <si>
    <t>Vista Hermosa</t>
  </si>
  <si>
    <t>Viterbo</t>
  </si>
  <si>
    <t>Yacopí</t>
  </si>
  <si>
    <t>Yacuanquer</t>
  </si>
  <si>
    <t>Yaguará</t>
  </si>
  <si>
    <t>Yalí</t>
  </si>
  <si>
    <t>Yarumal</t>
  </si>
  <si>
    <t>Yavaraté</t>
  </si>
  <si>
    <t>Yolombó</t>
  </si>
  <si>
    <t>Yondó</t>
  </si>
  <si>
    <t>Yopal</t>
  </si>
  <si>
    <t>Yotoco</t>
  </si>
  <si>
    <t>Yumbo</t>
  </si>
  <si>
    <t>Zambrano</t>
  </si>
  <si>
    <t>Zapatoca</t>
  </si>
  <si>
    <t>Zapayan</t>
  </si>
  <si>
    <t>Zaragoza</t>
  </si>
  <si>
    <t>Zarzal</t>
  </si>
  <si>
    <t>Zetaquira</t>
  </si>
  <si>
    <t>Zipacon</t>
  </si>
  <si>
    <t>Zipaquirá</t>
  </si>
  <si>
    <t>Zona Bananera</t>
  </si>
  <si>
    <t>VALOR POR RUBRO (1 DIA DIC)</t>
  </si>
  <si>
    <t>SITCO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</si>
</sst>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&quot;$&quot;\ * #,##0_-;\-&quot;$&quot;\ * #,##0_-;_-&quot;$&quot;\ * &quot;-&quot;??_-;_-@_-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9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sz val="9"/>
      <color theme="2" tint="-0.89999084444715716"/>
      <name val="Calibri"/>
      <family val="2"/>
    </font>
    <font>
      <sz val="9"/>
      <color rgb="FF000000"/>
      <name val="Calibri"/>
      <family val="2"/>
    </font>
    <font>
      <sz val="9"/>
      <color rgb="FF242424"/>
      <name val="Calibri"/>
      <family val="2"/>
    </font>
    <font>
      <sz val="9"/>
      <color rgb="FFFF0000"/>
      <name val="Calibri"/>
      <family val="2"/>
    </font>
    <font>
      <sz val="10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0" fillId="0" borderId="0"/>
  </cellStyleXfs>
  <cellXfs count="239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4" fillId="2" borderId="1" xfId="2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3" fontId="4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3" fillId="2" borderId="1" xfId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14" fontId="14" fillId="0" borderId="4" xfId="0" applyNumberFormat="1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4" fontId="14" fillId="0" borderId="8" xfId="0" applyNumberFormat="1" applyFont="1" applyBorder="1" applyAlignment="1">
      <alignment horizontal="center" vertical="center" wrapText="1"/>
    </xf>
    <xf numFmtId="14" fontId="14" fillId="0" borderId="7" xfId="0" applyNumberFormat="1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14" fontId="14" fillId="0" borderId="5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14" fontId="14" fillId="0" borderId="0" xfId="0" applyNumberFormat="1" applyFont="1" applyAlignment="1">
      <alignment horizontal="center" vertical="center" wrapText="1"/>
    </xf>
    <xf numFmtId="14" fontId="12" fillId="0" borderId="1" xfId="9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44" fontId="12" fillId="2" borderId="0" xfId="1" applyFont="1" applyFill="1" applyAlignment="1">
      <alignment horizontal="center" vertical="center"/>
    </xf>
    <xf numFmtId="166" fontId="12" fillId="2" borderId="0" xfId="1" applyNumberFormat="1" applyFont="1" applyFill="1" applyAlignment="1">
      <alignment horizontal="center" vertical="center"/>
    </xf>
    <xf numFmtId="166" fontId="11" fillId="10" borderId="3" xfId="1" applyNumberFormat="1" applyFont="1" applyFill="1" applyBorder="1" applyAlignment="1">
      <alignment horizontal="center" vertical="center" wrapText="1"/>
    </xf>
    <xf numFmtId="166" fontId="12" fillId="0" borderId="1" xfId="1" applyNumberFormat="1" applyFont="1" applyBorder="1" applyAlignment="1">
      <alignment horizontal="center" vertical="center" wrapText="1"/>
    </xf>
    <xf numFmtId="166" fontId="17" fillId="0" borderId="1" xfId="1" applyNumberFormat="1" applyFont="1" applyBorder="1" applyAlignment="1">
      <alignment horizontal="center" vertical="center"/>
    </xf>
    <xf numFmtId="166" fontId="12" fillId="0" borderId="1" xfId="1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6" fontId="12" fillId="0" borderId="0" xfId="1" applyNumberFormat="1" applyFont="1" applyFill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4" fontId="13" fillId="0" borderId="0" xfId="1" applyFont="1" applyFill="1" applyAlignment="1">
      <alignment horizontal="center" vertical="center"/>
    </xf>
    <xf numFmtId="44" fontId="12" fillId="0" borderId="0" xfId="1" applyFont="1" applyFill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 readingOrder="1"/>
    </xf>
    <xf numFmtId="0" fontId="14" fillId="0" borderId="1" xfId="0" applyFont="1" applyBorder="1" applyAlignment="1">
      <alignment horizontal="center" vertical="center" wrapText="1" readingOrder="1"/>
    </xf>
    <xf numFmtId="0" fontId="14" fillId="0" borderId="17" xfId="0" applyFont="1" applyBorder="1" applyAlignment="1">
      <alignment horizontal="center" vertical="center" wrapText="1" readingOrder="1"/>
    </xf>
    <xf numFmtId="0" fontId="12" fillId="0" borderId="13" xfId="0" applyFont="1" applyBorder="1" applyAlignment="1">
      <alignment horizontal="center" vertical="center" wrapText="1" readingOrder="1"/>
    </xf>
    <xf numFmtId="0" fontId="12" fillId="0" borderId="18" xfId="0" applyFont="1" applyBorder="1" applyAlignment="1">
      <alignment horizontal="center" vertical="center" wrapText="1" readingOrder="1"/>
    </xf>
    <xf numFmtId="166" fontId="11" fillId="0" borderId="0" xfId="1" applyNumberFormat="1" applyFont="1" applyAlignment="1">
      <alignment horizontal="center" vertical="center"/>
    </xf>
    <xf numFmtId="0" fontId="1" fillId="0" borderId="1" xfId="0" applyFont="1" applyBorder="1"/>
    <xf numFmtId="4" fontId="12" fillId="2" borderId="1" xfId="0" applyNumberFormat="1" applyFont="1" applyFill="1" applyBorder="1" applyAlignment="1">
      <alignment horizontal="center" vertical="center" wrapText="1"/>
    </xf>
    <xf numFmtId="44" fontId="12" fillId="0" borderId="0" xfId="1" applyFont="1" applyAlignment="1">
      <alignment horizontal="center" vertical="center"/>
    </xf>
    <xf numFmtId="44" fontId="12" fillId="0" borderId="1" xfId="1" applyFont="1" applyFill="1" applyBorder="1" applyAlignment="1">
      <alignment horizontal="center" vertical="center"/>
    </xf>
    <xf numFmtId="3" fontId="13" fillId="0" borderId="0" xfId="0" applyNumberFormat="1" applyFont="1" applyAlignment="1">
      <alignment horizontal="center" vertical="center"/>
    </xf>
    <xf numFmtId="0" fontId="12" fillId="7" borderId="5" xfId="0" applyFont="1" applyFill="1" applyBorder="1" applyAlignment="1">
      <alignment horizontal="center" vertical="center" wrapText="1"/>
    </xf>
    <xf numFmtId="3" fontId="14" fillId="7" borderId="5" xfId="0" applyNumberFormat="1" applyFont="1" applyFill="1" applyBorder="1" applyAlignment="1">
      <alignment horizontal="center" vertical="center" wrapText="1"/>
    </xf>
    <xf numFmtId="44" fontId="14" fillId="2" borderId="0" xfId="0" applyNumberFormat="1" applyFont="1" applyFill="1" applyAlignment="1">
      <alignment horizontal="center" vertical="center" wrapText="1"/>
    </xf>
    <xf numFmtId="44" fontId="12" fillId="0" borderId="1" xfId="1" applyFont="1" applyFill="1" applyBorder="1" applyAlignment="1">
      <alignment horizontal="center" vertical="center" wrapText="1"/>
    </xf>
    <xf numFmtId="44" fontId="12" fillId="0" borderId="5" xfId="1" applyFont="1" applyFill="1" applyBorder="1" applyAlignment="1">
      <alignment horizontal="center" vertical="center" wrapText="1"/>
    </xf>
    <xf numFmtId="44" fontId="12" fillId="0" borderId="1" xfId="1" applyFont="1" applyFill="1" applyBorder="1" applyAlignment="1">
      <alignment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4" fontId="11" fillId="5" borderId="3" xfId="1" applyFont="1" applyFill="1" applyBorder="1" applyAlignment="1">
      <alignment horizontal="center" vertical="center" wrapText="1"/>
    </xf>
    <xf numFmtId="44" fontId="12" fillId="0" borderId="1" xfId="1" applyFont="1" applyBorder="1" applyAlignment="1">
      <alignment horizontal="center" vertical="center"/>
    </xf>
    <xf numFmtId="44" fontId="13" fillId="0" borderId="0" xfId="1" applyFont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49" fontId="17" fillId="0" borderId="5" xfId="0" applyNumberFormat="1" applyFont="1" applyBorder="1" applyAlignment="1">
      <alignment horizontal="center" vertical="center"/>
    </xf>
    <xf numFmtId="44" fontId="12" fillId="2" borderId="1" xfId="1" applyFont="1" applyFill="1" applyBorder="1" applyAlignment="1">
      <alignment horizontal="center" vertical="center"/>
    </xf>
    <xf numFmtId="44" fontId="12" fillId="0" borderId="1" xfId="1" applyFont="1" applyBorder="1" applyAlignment="1">
      <alignment vertical="center"/>
    </xf>
    <xf numFmtId="0" fontId="12" fillId="11" borderId="1" xfId="0" applyFont="1" applyFill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3" fontId="12" fillId="8" borderId="8" xfId="0" applyNumberFormat="1" applyFont="1" applyFill="1" applyBorder="1" applyAlignment="1">
      <alignment horizontal="center" vertical="center" wrapText="1"/>
    </xf>
    <xf numFmtId="14" fontId="19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4" fontId="12" fillId="0" borderId="20" xfId="0" applyNumberFormat="1" applyFont="1" applyBorder="1" applyAlignment="1">
      <alignment horizontal="center" vertical="center" wrapText="1"/>
    </xf>
    <xf numFmtId="3" fontId="12" fillId="9" borderId="19" xfId="0" applyNumberFormat="1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44" fontId="12" fillId="14" borderId="1" xfId="1" applyFont="1" applyFill="1" applyBorder="1" applyAlignment="1">
      <alignment horizontal="center" vertical="center" wrapText="1"/>
    </xf>
    <xf numFmtId="44" fontId="12" fillId="14" borderId="1" xfId="1" applyFont="1" applyFill="1" applyBorder="1" applyAlignment="1">
      <alignment horizontal="center" vertical="center"/>
    </xf>
    <xf numFmtId="44" fontId="12" fillId="14" borderId="5" xfId="1" applyFont="1" applyFill="1" applyBorder="1" applyAlignment="1">
      <alignment horizontal="center" vertical="center" wrapText="1"/>
    </xf>
    <xf numFmtId="44" fontId="12" fillId="0" borderId="9" xfId="1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center" vertical="center" wrapText="1"/>
    </xf>
    <xf numFmtId="0" fontId="17" fillId="15" borderId="5" xfId="0" applyFont="1" applyFill="1" applyBorder="1" applyAlignment="1">
      <alignment horizontal="center" vertical="center"/>
    </xf>
    <xf numFmtId="0" fontId="17" fillId="15" borderId="1" xfId="0" applyFont="1" applyFill="1" applyBorder="1" applyAlignment="1">
      <alignment horizontal="center" vertical="center"/>
    </xf>
    <xf numFmtId="0" fontId="12" fillId="15" borderId="1" xfId="0" applyFont="1" applyFill="1" applyBorder="1" applyAlignment="1">
      <alignment horizontal="center" vertical="center"/>
    </xf>
    <xf numFmtId="44" fontId="12" fillId="0" borderId="1" xfId="1" applyFont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3" fontId="12" fillId="8" borderId="7" xfId="0" applyNumberFormat="1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 wrapText="1"/>
    </xf>
    <xf numFmtId="166" fontId="1" fillId="0" borderId="0" xfId="1" applyNumberFormat="1" applyFont="1" applyBorder="1" applyAlignment="1">
      <alignment horizontal="center" vertical="center"/>
    </xf>
    <xf numFmtId="44" fontId="12" fillId="4" borderId="1" xfId="1" applyFont="1" applyFill="1" applyBorder="1" applyAlignment="1">
      <alignment horizontal="center" vertical="center" wrapText="1"/>
    </xf>
    <xf numFmtId="44" fontId="12" fillId="4" borderId="4" xfId="1" applyFont="1" applyFill="1" applyBorder="1" applyAlignment="1">
      <alignment horizontal="center" vertical="center" wrapText="1"/>
    </xf>
    <xf numFmtId="0" fontId="13" fillId="10" borderId="15" xfId="0" applyFont="1" applyFill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13" borderId="5" xfId="0" applyFont="1" applyFill="1" applyBorder="1" applyAlignment="1">
      <alignment horizontal="center" vertical="center" wrapText="1"/>
    </xf>
    <xf numFmtId="0" fontId="12" fillId="13" borderId="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14" fontId="12" fillId="0" borderId="9" xfId="0" applyNumberFormat="1" applyFont="1" applyBorder="1" applyAlignment="1">
      <alignment horizontal="center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 wrapText="1"/>
    </xf>
    <xf numFmtId="14" fontId="18" fillId="0" borderId="9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44" fontId="12" fillId="4" borderId="5" xfId="1" applyFont="1" applyFill="1" applyBorder="1" applyAlignment="1">
      <alignment horizontal="center" vertical="center" wrapText="1"/>
    </xf>
    <xf numFmtId="44" fontId="12" fillId="4" borderId="4" xfId="1" applyFont="1" applyFill="1" applyBorder="1" applyAlignment="1">
      <alignment horizontal="center" vertical="center" wrapText="1"/>
    </xf>
    <xf numFmtId="44" fontId="12" fillId="14" borderId="5" xfId="1" applyFont="1" applyFill="1" applyBorder="1" applyAlignment="1">
      <alignment horizontal="center" vertical="center" wrapText="1"/>
    </xf>
    <xf numFmtId="44" fontId="12" fillId="14" borderId="9" xfId="1" applyFont="1" applyFill="1" applyBorder="1" applyAlignment="1">
      <alignment horizontal="center" vertical="center" wrapText="1"/>
    </xf>
    <xf numFmtId="44" fontId="12" fillId="14" borderId="4" xfId="1" applyFont="1" applyFill="1" applyBorder="1" applyAlignment="1">
      <alignment horizontal="center" vertical="center" wrapText="1"/>
    </xf>
    <xf numFmtId="44" fontId="12" fillId="4" borderId="9" xfId="1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44" fontId="12" fillId="0" borderId="5" xfId="1" applyFont="1" applyFill="1" applyBorder="1" applyAlignment="1">
      <alignment horizontal="center" vertical="center" wrapText="1"/>
    </xf>
    <xf numFmtId="44" fontId="12" fillId="0" borderId="9" xfId="1" applyFont="1" applyFill="1" applyBorder="1" applyAlignment="1">
      <alignment horizontal="center" vertical="center" wrapText="1"/>
    </xf>
    <xf numFmtId="44" fontId="12" fillId="0" borderId="4" xfId="1" applyFont="1" applyFill="1" applyBorder="1" applyAlignment="1">
      <alignment horizontal="center" vertical="center" wrapText="1"/>
    </xf>
    <xf numFmtId="14" fontId="18" fillId="0" borderId="1" xfId="0" applyNumberFormat="1" applyFont="1" applyBorder="1" applyAlignment="1">
      <alignment horizontal="center" vertical="center" wrapText="1"/>
    </xf>
    <xf numFmtId="44" fontId="12" fillId="0" borderId="5" xfId="1" applyFont="1" applyBorder="1" applyAlignment="1">
      <alignment horizontal="center" vertical="center" wrapText="1"/>
    </xf>
    <xf numFmtId="44" fontId="12" fillId="0" borderId="9" xfId="1" applyFont="1" applyBorder="1" applyAlignment="1">
      <alignment horizontal="center" vertical="center" wrapText="1"/>
    </xf>
    <xf numFmtId="44" fontId="12" fillId="0" borderId="4" xfId="1" applyFont="1" applyBorder="1" applyAlignment="1">
      <alignment horizontal="center" vertical="center" wrapText="1"/>
    </xf>
    <xf numFmtId="44" fontId="12" fillId="14" borderId="1" xfId="1" applyFont="1" applyFill="1" applyBorder="1" applyAlignment="1">
      <alignment horizontal="center" vertical="center" wrapText="1"/>
    </xf>
    <xf numFmtId="44" fontId="12" fillId="4" borderId="1" xfId="1" applyFont="1" applyFill="1" applyBorder="1" applyAlignment="1">
      <alignment horizontal="center" vertical="center" wrapText="1"/>
    </xf>
    <xf numFmtId="44" fontId="14" fillId="0" borderId="5" xfId="1" applyFont="1" applyBorder="1" applyAlignment="1">
      <alignment horizontal="center" vertical="center" wrapText="1"/>
    </xf>
    <xf numFmtId="44" fontId="14" fillId="0" borderId="9" xfId="1" applyFont="1" applyBorder="1" applyAlignment="1">
      <alignment horizontal="center" vertical="center" wrapText="1"/>
    </xf>
    <xf numFmtId="44" fontId="14" fillId="0" borderId="4" xfId="1" applyFont="1" applyBorder="1" applyAlignment="1">
      <alignment horizontal="center" vertical="center" wrapText="1"/>
    </xf>
    <xf numFmtId="166" fontId="12" fillId="0" borderId="1" xfId="1" applyNumberFormat="1" applyFont="1" applyBorder="1" applyAlignment="1">
      <alignment horizontal="center" vertical="center" wrapText="1"/>
    </xf>
    <xf numFmtId="166" fontId="12" fillId="0" borderId="5" xfId="1" applyNumberFormat="1" applyFont="1" applyBorder="1" applyAlignment="1">
      <alignment horizontal="center" vertical="center" wrapText="1"/>
    </xf>
    <xf numFmtId="166" fontId="12" fillId="0" borderId="9" xfId="1" applyNumberFormat="1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4" fontId="14" fillId="0" borderId="5" xfId="0" applyNumberFormat="1" applyFont="1" applyBorder="1" applyAlignment="1">
      <alignment horizontal="center" vertical="center" wrapText="1"/>
    </xf>
    <xf numFmtId="14" fontId="14" fillId="0" borderId="9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14" fontId="16" fillId="0" borderId="5" xfId="0" applyNumberFormat="1" applyFont="1" applyBorder="1" applyAlignment="1">
      <alignment horizontal="center" vertical="center" wrapText="1"/>
    </xf>
    <xf numFmtId="14" fontId="16" fillId="0" borderId="9" xfId="0" applyNumberFormat="1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14" fontId="14" fillId="0" borderId="4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49" fontId="14" fillId="0" borderId="12" xfId="0" applyNumberFormat="1" applyFont="1" applyBorder="1" applyAlignment="1">
      <alignment horizontal="center" vertical="center" wrapText="1"/>
    </xf>
    <xf numFmtId="49" fontId="14" fillId="0" borderId="10" xfId="0" applyNumberFormat="1" applyFont="1" applyBorder="1" applyAlignment="1">
      <alignment horizontal="center" vertical="center" wrapText="1"/>
    </xf>
    <xf numFmtId="44" fontId="14" fillId="0" borderId="5" xfId="1" applyFont="1" applyFill="1" applyBorder="1" applyAlignment="1">
      <alignment horizontal="center" vertical="center" wrapText="1"/>
    </xf>
    <xf numFmtId="44" fontId="14" fillId="0" borderId="9" xfId="1" applyFont="1" applyFill="1" applyBorder="1" applyAlignment="1">
      <alignment horizontal="center" vertical="center" wrapText="1"/>
    </xf>
    <xf numFmtId="44" fontId="14" fillId="0" borderId="4" xfId="1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14" fontId="12" fillId="0" borderId="5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166" fontId="17" fillId="0" borderId="5" xfId="1" applyNumberFormat="1" applyFont="1" applyBorder="1" applyAlignment="1">
      <alignment horizontal="center" vertical="center"/>
    </xf>
    <xf numFmtId="166" fontId="17" fillId="0" borderId="9" xfId="1" applyNumberFormat="1" applyFont="1" applyBorder="1" applyAlignment="1">
      <alignment horizontal="center" vertical="center"/>
    </xf>
    <xf numFmtId="166" fontId="17" fillId="0" borderId="4" xfId="1" applyNumberFormat="1" applyFont="1" applyBorder="1" applyAlignment="1">
      <alignment horizontal="center" vertical="center"/>
    </xf>
    <xf numFmtId="166" fontId="12" fillId="0" borderId="4" xfId="1" applyNumberFormat="1" applyFont="1" applyBorder="1" applyAlignment="1">
      <alignment horizontal="center" vertical="center" wrapText="1"/>
    </xf>
    <xf numFmtId="166" fontId="12" fillId="0" borderId="1" xfId="1" applyNumberFormat="1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49" fontId="12" fillId="15" borderId="1" xfId="0" applyNumberFormat="1" applyFont="1" applyFill="1" applyBorder="1" applyAlignment="1">
      <alignment horizontal="center" vertical="center" wrapText="1"/>
    </xf>
    <xf numFmtId="0" fontId="17" fillId="15" borderId="5" xfId="0" applyFont="1" applyFill="1" applyBorder="1" applyAlignment="1">
      <alignment horizontal="center" vertical="center"/>
    </xf>
    <xf numFmtId="0" fontId="17" fillId="15" borderId="9" xfId="0" applyFont="1" applyFill="1" applyBorder="1" applyAlignment="1">
      <alignment horizontal="center" vertical="center"/>
    </xf>
    <xf numFmtId="0" fontId="17" fillId="15" borderId="4" xfId="0" applyFont="1" applyFill="1" applyBorder="1" applyAlignment="1">
      <alignment horizontal="center" vertical="center"/>
    </xf>
    <xf numFmtId="0" fontId="12" fillId="15" borderId="5" xfId="0" applyFont="1" applyFill="1" applyBorder="1" applyAlignment="1">
      <alignment horizontal="center" vertical="center" wrapText="1"/>
    </xf>
    <xf numFmtId="0" fontId="12" fillId="15" borderId="9" xfId="0" applyFont="1" applyFill="1" applyBorder="1" applyAlignment="1">
      <alignment horizontal="center" vertical="center" wrapText="1"/>
    </xf>
    <xf numFmtId="0" fontId="12" fillId="15" borderId="4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44" fontId="14" fillId="14" borderId="1" xfId="1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14" fontId="18" fillId="0" borderId="4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49" fontId="17" fillId="0" borderId="5" xfId="0" applyNumberFormat="1" applyFont="1" applyBorder="1" applyAlignment="1">
      <alignment horizontal="center" vertical="center"/>
    </xf>
    <xf numFmtId="49" fontId="17" fillId="0" borderId="9" xfId="0" applyNumberFormat="1" applyFont="1" applyBorder="1" applyAlignment="1">
      <alignment horizontal="center" vertical="center"/>
    </xf>
    <xf numFmtId="49" fontId="17" fillId="0" borderId="4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14" fontId="14" fillId="0" borderId="6" xfId="0" applyNumberFormat="1" applyFont="1" applyBorder="1" applyAlignment="1">
      <alignment horizontal="center" vertical="center" wrapText="1"/>
    </xf>
    <xf numFmtId="14" fontId="14" fillId="0" borderId="6" xfId="0" applyNumberFormat="1" applyFont="1" applyBorder="1" applyAlignment="1">
      <alignment horizontal="center" vertical="center"/>
    </xf>
  </cellXfs>
  <cellStyles count="10">
    <cellStyle name="Millares [0] 2" xfId="4" xr:uid="{BE5A8DB3-9332-45EF-A58F-A9CA04B69958}"/>
    <cellStyle name="Moneda" xfId="1" builtinId="4"/>
    <cellStyle name="Moneda [0]" xfId="2" builtinId="7"/>
    <cellStyle name="Moneda [0] 2" xfId="5" xr:uid="{C70C9287-4DAB-4F4A-BB15-381AE3B467A7}"/>
    <cellStyle name="Moneda 2" xfId="3" xr:uid="{41E88FBF-3B3F-45CB-A9A7-DAAAAF7C9076}"/>
    <cellStyle name="Moneda 3" xfId="7" xr:uid="{1EACB9FD-A078-4F78-B62C-C66BC85FE1F4}"/>
    <cellStyle name="Moneda 4" xfId="6" xr:uid="{7E1B355E-7651-4E68-8CC0-96A09CEF8451}"/>
    <cellStyle name="Moneda 5" xfId="8" xr:uid="{F8D19A2D-0053-4541-B37B-D49BB3F7E75F}"/>
    <cellStyle name="Normal" xfId="0" builtinId="0"/>
    <cellStyle name="Normal 4 2" xfId="9" xr:uid="{97019919-7D6B-425C-8E4B-E0668E240F12}"/>
  </cellStyles>
  <dxfs count="0"/>
  <tableStyles count="0" defaultTableStyle="TableStyleMedium2" defaultPivotStyle="PivotStyleLight16"/>
  <colors>
    <mruColors>
      <color rgb="FFCCFFFF"/>
      <color rgb="FFCCFF66"/>
      <color rgb="FFFFFF66"/>
      <color rgb="FF00FF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ira Alejandra Marin Londoño" id="{EFA81F46-4AC0-461C-84E9-0BD1A48AC8FA}" userId="S::Maira.Marin@icbf.gov.co::bcbaa9c7-45ec-49fe-a738-1ff63c89609e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S6" dT="2025-11-13T17:06:54.32" personId="{EFA81F46-4AC0-461C-84E9-0BD1A48AC8FA}" id="{0B49094D-FFF8-443D-A48D-013E8C0DEA82}">
    <text>V/R ACTUAL LIS COMPROMISOS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CA555-870B-4382-B130-F8C8DC516F20}">
  <dimension ref="A1:AC110"/>
  <sheetViews>
    <sheetView tabSelected="1" topLeftCell="I1" zoomScaleNormal="100" workbookViewId="0">
      <pane ySplit="6" topLeftCell="A78" activePane="bottomLeft" state="frozen"/>
      <selection pane="bottomLeft" activeCell="AB80" sqref="AB80:AB81"/>
    </sheetView>
  </sheetViews>
  <sheetFormatPr baseColWidth="10" defaultColWidth="31.33203125" defaultRowHeight="12" x14ac:dyDescent="0.3"/>
  <cols>
    <col min="1" max="1" width="10.5546875" style="16" customWidth="1"/>
    <col min="2" max="2" width="4.44140625" style="16" customWidth="1"/>
    <col min="3" max="3" width="6.109375" style="16" customWidth="1"/>
    <col min="4" max="4" width="23.109375" style="16" customWidth="1"/>
    <col min="5" max="5" width="22.33203125" style="16" customWidth="1"/>
    <col min="6" max="6" width="27.44140625" style="16" customWidth="1"/>
    <col min="7" max="7" width="12.33203125" style="16" customWidth="1"/>
    <col min="8" max="8" width="13.44140625" style="16" customWidth="1"/>
    <col min="9" max="9" width="11.6640625" style="16" customWidth="1"/>
    <col min="10" max="10" width="10.33203125" style="16" customWidth="1"/>
    <col min="11" max="11" width="12" style="16" customWidth="1"/>
    <col min="12" max="12" width="11.6640625" style="16" customWidth="1"/>
    <col min="13" max="13" width="14.44140625" style="16" customWidth="1"/>
    <col min="14" max="14" width="7.5546875" style="16" customWidth="1"/>
    <col min="15" max="15" width="7.88671875" style="16" customWidth="1"/>
    <col min="16" max="16" width="8.6640625" style="16" customWidth="1"/>
    <col min="17" max="17" width="19.88671875" style="53" customWidth="1"/>
    <col min="18" max="18" width="14.44140625" style="53" customWidth="1"/>
    <col min="19" max="19" width="18.5546875" style="53" customWidth="1"/>
    <col min="20" max="20" width="21.5546875" style="53" customWidth="1"/>
    <col min="21" max="21" width="15.5546875" style="16" hidden="1" customWidth="1"/>
    <col min="22" max="22" width="14.88671875" style="16" hidden="1" customWidth="1"/>
    <col min="23" max="23" width="11.88671875" style="16" hidden="1" customWidth="1"/>
    <col min="24" max="24" width="13.33203125" style="16" hidden="1" customWidth="1"/>
    <col min="25" max="25" width="10.44140625" style="16" hidden="1" customWidth="1"/>
    <col min="26" max="26" width="16.44140625" style="16" hidden="1" customWidth="1"/>
    <col min="27" max="27" width="14" style="54" customWidth="1"/>
    <col min="28" max="28" width="14.109375" style="16" customWidth="1"/>
    <col min="29" max="29" width="15.5546875" style="16" customWidth="1"/>
    <col min="30" max="16384" width="31.33203125" style="16"/>
  </cols>
  <sheetData>
    <row r="1" spans="1:29" ht="14.4" x14ac:dyDescent="0.3">
      <c r="C1" s="229" t="s">
        <v>0</v>
      </c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74"/>
      <c r="AB1" s="118"/>
      <c r="AC1" s="123"/>
    </row>
    <row r="2" spans="1:29" x14ac:dyDescent="0.3">
      <c r="C2" s="229" t="s">
        <v>1</v>
      </c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74"/>
      <c r="AC2" s="54"/>
    </row>
    <row r="3" spans="1:29" x14ac:dyDescent="0.3"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C3" s="54"/>
    </row>
    <row r="4" spans="1:29" x14ac:dyDescent="0.3">
      <c r="C4" s="230" t="s">
        <v>2</v>
      </c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C4" s="54"/>
    </row>
    <row r="5" spans="1:29" ht="32.25" customHeight="1" x14ac:dyDescent="0.3">
      <c r="C5" s="231" t="s">
        <v>3</v>
      </c>
      <c r="D5" s="231"/>
      <c r="E5" s="231"/>
      <c r="F5" s="231"/>
      <c r="G5" s="231"/>
      <c r="H5" s="231"/>
      <c r="I5" s="231"/>
      <c r="J5" s="232" t="s">
        <v>4</v>
      </c>
      <c r="K5" s="232"/>
      <c r="L5" s="232" t="s">
        <v>5</v>
      </c>
      <c r="M5" s="232"/>
      <c r="N5" s="126"/>
      <c r="O5" s="218" t="s">
        <v>6</v>
      </c>
      <c r="P5" s="218"/>
      <c r="Q5" s="218"/>
      <c r="R5" s="218"/>
      <c r="S5" s="218"/>
      <c r="T5" s="219"/>
      <c r="U5" s="206" t="s">
        <v>7</v>
      </c>
      <c r="V5" s="207"/>
      <c r="W5" s="207"/>
      <c r="X5" s="207"/>
      <c r="Y5" s="208"/>
      <c r="Z5" s="233" t="s">
        <v>8</v>
      </c>
    </row>
    <row r="6" spans="1:29" s="19" customFormat="1" ht="58.5" customHeight="1" x14ac:dyDescent="0.3">
      <c r="A6" s="106" t="s">
        <v>9</v>
      </c>
      <c r="B6" s="17" t="s">
        <v>10</v>
      </c>
      <c r="C6" s="17" t="s">
        <v>11</v>
      </c>
      <c r="D6" s="17" t="s">
        <v>12</v>
      </c>
      <c r="E6" s="17" t="s">
        <v>13</v>
      </c>
      <c r="F6" s="17" t="s">
        <v>14</v>
      </c>
      <c r="G6" s="17" t="s">
        <v>15</v>
      </c>
      <c r="H6" s="17" t="s">
        <v>16</v>
      </c>
      <c r="I6" s="17" t="s">
        <v>17</v>
      </c>
      <c r="J6" s="49" t="s">
        <v>18</v>
      </c>
      <c r="K6" s="49" t="s">
        <v>19</v>
      </c>
      <c r="L6" s="49" t="s">
        <v>20</v>
      </c>
      <c r="M6" s="49" t="s">
        <v>21</v>
      </c>
      <c r="N6" s="127" t="s">
        <v>1234</v>
      </c>
      <c r="O6" s="87" t="s">
        <v>22</v>
      </c>
      <c r="P6" s="87" t="s">
        <v>23</v>
      </c>
      <c r="Q6" s="89" t="s">
        <v>1233</v>
      </c>
      <c r="R6" s="89" t="s">
        <v>24</v>
      </c>
      <c r="S6" s="89" t="s">
        <v>25</v>
      </c>
      <c r="T6" s="89" t="s">
        <v>26</v>
      </c>
      <c r="U6" s="18" t="s">
        <v>27</v>
      </c>
      <c r="V6" s="18" t="s">
        <v>28</v>
      </c>
      <c r="W6" s="18" t="s">
        <v>29</v>
      </c>
      <c r="X6" s="18" t="s">
        <v>30</v>
      </c>
      <c r="Y6" s="18" t="s">
        <v>31</v>
      </c>
      <c r="Z6" s="234"/>
      <c r="AA6" s="55" t="s">
        <v>32</v>
      </c>
      <c r="AB6" s="55" t="s">
        <v>33</v>
      </c>
    </row>
    <row r="7" spans="1:29" s="19" customFormat="1" ht="24.9" customHeight="1" x14ac:dyDescent="0.3">
      <c r="A7" s="141" t="s">
        <v>34</v>
      </c>
      <c r="B7" s="209" t="s">
        <v>35</v>
      </c>
      <c r="C7" s="141"/>
      <c r="D7" s="132" t="s">
        <v>36</v>
      </c>
      <c r="E7" s="81" t="s">
        <v>37</v>
      </c>
      <c r="F7" s="128" t="s">
        <v>38</v>
      </c>
      <c r="G7" s="216">
        <v>756</v>
      </c>
      <c r="H7" s="216">
        <v>0</v>
      </c>
      <c r="I7" s="216">
        <f>+G7+H7</f>
        <v>756</v>
      </c>
      <c r="J7" s="220"/>
      <c r="K7" s="220"/>
      <c r="L7" s="220" t="s">
        <v>39</v>
      </c>
      <c r="M7" s="220" t="s">
        <v>40</v>
      </c>
      <c r="N7" s="128"/>
      <c r="O7" s="128"/>
      <c r="P7" s="128"/>
      <c r="Q7" s="217">
        <f>+AA7/4*I7</f>
        <v>66884076</v>
      </c>
      <c r="R7" s="195">
        <v>0</v>
      </c>
      <c r="S7" s="171">
        <f>+I7*AB7*7</f>
        <v>1928939292</v>
      </c>
      <c r="T7" s="173">
        <f>+Q7+R7+S7</f>
        <v>1995823368</v>
      </c>
      <c r="U7" s="70" t="s">
        <v>41</v>
      </c>
      <c r="V7" s="66">
        <v>2118</v>
      </c>
      <c r="W7" s="24">
        <v>45796</v>
      </c>
      <c r="X7" s="24">
        <v>46525</v>
      </c>
      <c r="Y7" s="21">
        <v>180</v>
      </c>
      <c r="Z7" s="22"/>
      <c r="AA7" s="176">
        <v>353884</v>
      </c>
      <c r="AB7" s="176">
        <v>364501</v>
      </c>
    </row>
    <row r="8" spans="1:29" s="19" customFormat="1" ht="24.9" customHeight="1" x14ac:dyDescent="0.3">
      <c r="A8" s="141"/>
      <c r="B8" s="209"/>
      <c r="C8" s="141"/>
      <c r="D8" s="132"/>
      <c r="E8" s="81" t="s">
        <v>37</v>
      </c>
      <c r="F8" s="128"/>
      <c r="G8" s="216"/>
      <c r="H8" s="216"/>
      <c r="I8" s="216"/>
      <c r="J8" s="220"/>
      <c r="K8" s="220"/>
      <c r="L8" s="220"/>
      <c r="M8" s="220"/>
      <c r="N8" s="128"/>
      <c r="O8" s="128"/>
      <c r="P8" s="128"/>
      <c r="Q8" s="217"/>
      <c r="R8" s="196"/>
      <c r="S8" s="171"/>
      <c r="T8" s="174"/>
      <c r="U8" s="69" t="s">
        <v>42</v>
      </c>
      <c r="V8" s="66">
        <v>347</v>
      </c>
      <c r="W8" s="24">
        <v>45701</v>
      </c>
      <c r="X8" s="24">
        <v>46431</v>
      </c>
      <c r="Y8" s="21">
        <v>36</v>
      </c>
      <c r="Z8" s="22"/>
      <c r="AA8" s="176"/>
      <c r="AB8" s="176"/>
    </row>
    <row r="9" spans="1:29" s="19" customFormat="1" ht="24.9" customHeight="1" x14ac:dyDescent="0.3">
      <c r="A9" s="141"/>
      <c r="B9" s="209"/>
      <c r="C9" s="141"/>
      <c r="D9" s="132"/>
      <c r="E9" s="81" t="s">
        <v>37</v>
      </c>
      <c r="F9" s="128"/>
      <c r="G9" s="216"/>
      <c r="H9" s="216"/>
      <c r="I9" s="216"/>
      <c r="J9" s="220"/>
      <c r="K9" s="220"/>
      <c r="L9" s="220"/>
      <c r="M9" s="220"/>
      <c r="N9" s="128"/>
      <c r="O9" s="128"/>
      <c r="P9" s="128"/>
      <c r="Q9" s="217"/>
      <c r="R9" s="196"/>
      <c r="S9" s="171"/>
      <c r="T9" s="174"/>
      <c r="U9" s="69" t="s">
        <v>43</v>
      </c>
      <c r="V9" s="67">
        <v>1511</v>
      </c>
      <c r="W9" s="26">
        <v>45492</v>
      </c>
      <c r="X9" s="26">
        <v>46222</v>
      </c>
      <c r="Y9" s="25">
        <v>36</v>
      </c>
      <c r="Z9" s="22"/>
      <c r="AA9" s="176"/>
      <c r="AB9" s="176"/>
    </row>
    <row r="10" spans="1:29" s="19" customFormat="1" ht="24.9" customHeight="1" x14ac:dyDescent="0.3">
      <c r="A10" s="141"/>
      <c r="B10" s="209"/>
      <c r="C10" s="141"/>
      <c r="D10" s="132"/>
      <c r="E10" s="81" t="s">
        <v>37</v>
      </c>
      <c r="F10" s="128"/>
      <c r="G10" s="216"/>
      <c r="H10" s="216"/>
      <c r="I10" s="216"/>
      <c r="J10" s="220"/>
      <c r="K10" s="220"/>
      <c r="L10" s="220"/>
      <c r="M10" s="220"/>
      <c r="N10" s="128"/>
      <c r="O10" s="128"/>
      <c r="P10" s="128"/>
      <c r="Q10" s="217"/>
      <c r="R10" s="196"/>
      <c r="S10" s="171"/>
      <c r="T10" s="174"/>
      <c r="U10" s="69" t="s">
        <v>44</v>
      </c>
      <c r="V10" s="67">
        <v>1382</v>
      </c>
      <c r="W10" s="26">
        <v>45484</v>
      </c>
      <c r="X10" s="26">
        <v>46214</v>
      </c>
      <c r="Y10" s="25">
        <v>36</v>
      </c>
      <c r="Z10" s="22"/>
      <c r="AA10" s="176"/>
      <c r="AB10" s="176"/>
    </row>
    <row r="11" spans="1:29" s="19" customFormat="1" ht="24.9" customHeight="1" x14ac:dyDescent="0.3">
      <c r="A11" s="141"/>
      <c r="B11" s="209"/>
      <c r="C11" s="141"/>
      <c r="D11" s="132"/>
      <c r="E11" s="81" t="s">
        <v>37</v>
      </c>
      <c r="F11" s="128"/>
      <c r="G11" s="216"/>
      <c r="H11" s="216"/>
      <c r="I11" s="216"/>
      <c r="J11" s="220"/>
      <c r="K11" s="220"/>
      <c r="L11" s="220"/>
      <c r="M11" s="220"/>
      <c r="N11" s="128"/>
      <c r="O11" s="128"/>
      <c r="P11" s="128"/>
      <c r="Q11" s="217"/>
      <c r="R11" s="196"/>
      <c r="S11" s="171"/>
      <c r="T11" s="174"/>
      <c r="U11" s="69" t="s">
        <v>45</v>
      </c>
      <c r="V11" s="67">
        <v>1371</v>
      </c>
      <c r="W11" s="26">
        <v>45483</v>
      </c>
      <c r="X11" s="26">
        <v>46212</v>
      </c>
      <c r="Y11" s="25">
        <v>72</v>
      </c>
      <c r="Z11" s="22"/>
      <c r="AA11" s="176"/>
      <c r="AB11" s="176"/>
    </row>
    <row r="12" spans="1:29" s="19" customFormat="1" ht="24.9" customHeight="1" x14ac:dyDescent="0.3">
      <c r="A12" s="141"/>
      <c r="B12" s="209"/>
      <c r="C12" s="141"/>
      <c r="D12" s="132"/>
      <c r="E12" s="81" t="s">
        <v>37</v>
      </c>
      <c r="F12" s="128"/>
      <c r="G12" s="216"/>
      <c r="H12" s="216"/>
      <c r="I12" s="216"/>
      <c r="J12" s="220"/>
      <c r="K12" s="220"/>
      <c r="L12" s="220"/>
      <c r="M12" s="220"/>
      <c r="N12" s="128"/>
      <c r="O12" s="128"/>
      <c r="P12" s="128"/>
      <c r="Q12" s="217"/>
      <c r="R12" s="196"/>
      <c r="S12" s="171"/>
      <c r="T12" s="174"/>
      <c r="U12" s="69" t="s">
        <v>46</v>
      </c>
      <c r="V12" s="66">
        <v>2985</v>
      </c>
      <c r="W12" s="24">
        <v>45827</v>
      </c>
      <c r="X12" s="24">
        <v>46557</v>
      </c>
      <c r="Y12" s="21">
        <v>72</v>
      </c>
      <c r="Z12" s="22"/>
      <c r="AA12" s="176"/>
      <c r="AB12" s="176"/>
    </row>
    <row r="13" spans="1:29" s="19" customFormat="1" ht="24.9" customHeight="1" x14ac:dyDescent="0.3">
      <c r="A13" s="141"/>
      <c r="B13" s="209"/>
      <c r="C13" s="141"/>
      <c r="D13" s="132"/>
      <c r="E13" s="81" t="s">
        <v>37</v>
      </c>
      <c r="F13" s="128"/>
      <c r="G13" s="216"/>
      <c r="H13" s="216"/>
      <c r="I13" s="216"/>
      <c r="J13" s="220"/>
      <c r="K13" s="220"/>
      <c r="L13" s="220"/>
      <c r="M13" s="220"/>
      <c r="N13" s="128"/>
      <c r="O13" s="128"/>
      <c r="P13" s="128"/>
      <c r="Q13" s="217"/>
      <c r="R13" s="196"/>
      <c r="S13" s="171"/>
      <c r="T13" s="174"/>
      <c r="U13" s="69" t="s">
        <v>47</v>
      </c>
      <c r="V13" s="66">
        <v>2986</v>
      </c>
      <c r="W13" s="24">
        <v>45827</v>
      </c>
      <c r="X13" s="24">
        <v>46557</v>
      </c>
      <c r="Y13" s="21">
        <v>36</v>
      </c>
      <c r="Z13" s="22"/>
      <c r="AA13" s="176"/>
      <c r="AB13" s="176"/>
    </row>
    <row r="14" spans="1:29" s="19" customFormat="1" ht="24.9" customHeight="1" x14ac:dyDescent="0.3">
      <c r="A14" s="141"/>
      <c r="B14" s="209"/>
      <c r="C14" s="141"/>
      <c r="D14" s="132"/>
      <c r="E14" s="81" t="s">
        <v>37</v>
      </c>
      <c r="F14" s="128"/>
      <c r="G14" s="216"/>
      <c r="H14" s="216"/>
      <c r="I14" s="216"/>
      <c r="J14" s="220"/>
      <c r="K14" s="220"/>
      <c r="L14" s="220"/>
      <c r="M14" s="220"/>
      <c r="N14" s="128"/>
      <c r="O14" s="128"/>
      <c r="P14" s="128"/>
      <c r="Q14" s="217"/>
      <c r="R14" s="196"/>
      <c r="S14" s="171"/>
      <c r="T14" s="174"/>
      <c r="U14" s="69" t="s">
        <v>48</v>
      </c>
      <c r="V14" s="66">
        <v>3060</v>
      </c>
      <c r="W14" s="24">
        <v>45828</v>
      </c>
      <c r="X14" s="24">
        <v>46558</v>
      </c>
      <c r="Y14" s="21">
        <v>36</v>
      </c>
      <c r="Z14" s="22"/>
      <c r="AA14" s="176"/>
      <c r="AB14" s="176">
        <v>364501</v>
      </c>
    </row>
    <row r="15" spans="1:29" s="19" customFormat="1" ht="24.9" customHeight="1" x14ac:dyDescent="0.3">
      <c r="A15" s="141"/>
      <c r="B15" s="209"/>
      <c r="C15" s="141"/>
      <c r="D15" s="132"/>
      <c r="E15" s="81" t="s">
        <v>37</v>
      </c>
      <c r="F15" s="128"/>
      <c r="G15" s="216"/>
      <c r="H15" s="216"/>
      <c r="I15" s="216"/>
      <c r="J15" s="220"/>
      <c r="K15" s="220"/>
      <c r="L15" s="220"/>
      <c r="M15" s="220"/>
      <c r="N15" s="128"/>
      <c r="O15" s="128"/>
      <c r="P15" s="128"/>
      <c r="Q15" s="217"/>
      <c r="R15" s="196"/>
      <c r="S15" s="171"/>
      <c r="T15" s="174"/>
      <c r="U15" s="69" t="s">
        <v>49</v>
      </c>
      <c r="V15" s="68">
        <v>689</v>
      </c>
      <c r="W15" s="28">
        <v>45730</v>
      </c>
      <c r="X15" s="28">
        <v>46460</v>
      </c>
      <c r="Y15" s="27">
        <v>36</v>
      </c>
      <c r="Z15" s="22"/>
      <c r="AA15" s="176"/>
      <c r="AB15" s="176"/>
    </row>
    <row r="16" spans="1:29" s="19" customFormat="1" ht="24.9" customHeight="1" x14ac:dyDescent="0.3">
      <c r="A16" s="141"/>
      <c r="B16" s="209"/>
      <c r="C16" s="141"/>
      <c r="D16" s="132"/>
      <c r="E16" s="81" t="s">
        <v>37</v>
      </c>
      <c r="F16" s="128"/>
      <c r="G16" s="216"/>
      <c r="H16" s="216"/>
      <c r="I16" s="216"/>
      <c r="J16" s="220"/>
      <c r="K16" s="220"/>
      <c r="L16" s="220"/>
      <c r="M16" s="220"/>
      <c r="N16" s="128"/>
      <c r="O16" s="128"/>
      <c r="P16" s="128"/>
      <c r="Q16" s="217"/>
      <c r="R16" s="196"/>
      <c r="S16" s="171"/>
      <c r="T16" s="174"/>
      <c r="U16" s="69" t="s">
        <v>50</v>
      </c>
      <c r="V16" s="31">
        <v>348</v>
      </c>
      <c r="W16" s="29">
        <v>45701</v>
      </c>
      <c r="X16" s="29">
        <v>46431</v>
      </c>
      <c r="Y16" s="22">
        <v>36</v>
      </c>
      <c r="Z16" s="22"/>
      <c r="AA16" s="176"/>
      <c r="AB16" s="176"/>
    </row>
    <row r="17" spans="1:29" s="19" customFormat="1" ht="24.9" customHeight="1" x14ac:dyDescent="0.3">
      <c r="A17" s="141"/>
      <c r="B17" s="209"/>
      <c r="C17" s="141"/>
      <c r="D17" s="132"/>
      <c r="E17" s="81" t="s">
        <v>37</v>
      </c>
      <c r="F17" s="128"/>
      <c r="G17" s="216"/>
      <c r="H17" s="216"/>
      <c r="I17" s="216"/>
      <c r="J17" s="220"/>
      <c r="K17" s="220"/>
      <c r="L17" s="220"/>
      <c r="M17" s="220"/>
      <c r="N17" s="128"/>
      <c r="O17" s="128"/>
      <c r="P17" s="128"/>
      <c r="Q17" s="217"/>
      <c r="R17" s="196"/>
      <c r="S17" s="171"/>
      <c r="T17" s="174"/>
      <c r="U17" s="69" t="s">
        <v>51</v>
      </c>
      <c r="V17" s="31">
        <v>2984</v>
      </c>
      <c r="W17" s="29">
        <v>45827</v>
      </c>
      <c r="X17" s="29">
        <v>46557</v>
      </c>
      <c r="Y17" s="22">
        <v>72</v>
      </c>
      <c r="Z17" s="22"/>
      <c r="AA17" s="176"/>
      <c r="AB17" s="176"/>
    </row>
    <row r="18" spans="1:29" s="19" customFormat="1" ht="24.9" customHeight="1" x14ac:dyDescent="0.3">
      <c r="A18" s="141"/>
      <c r="B18" s="209"/>
      <c r="C18" s="141"/>
      <c r="D18" s="132"/>
      <c r="E18" s="81" t="s">
        <v>37</v>
      </c>
      <c r="F18" s="128"/>
      <c r="G18" s="216"/>
      <c r="H18" s="216"/>
      <c r="I18" s="216"/>
      <c r="J18" s="220"/>
      <c r="K18" s="220"/>
      <c r="L18" s="220"/>
      <c r="M18" s="220"/>
      <c r="N18" s="128"/>
      <c r="O18" s="128"/>
      <c r="P18" s="128"/>
      <c r="Q18" s="217"/>
      <c r="R18" s="196"/>
      <c r="S18" s="171"/>
      <c r="T18" s="174"/>
      <c r="U18" s="69" t="s">
        <v>52</v>
      </c>
      <c r="V18" s="31">
        <v>1328</v>
      </c>
      <c r="W18" s="29">
        <v>45471</v>
      </c>
      <c r="X18" s="29">
        <v>46201</v>
      </c>
      <c r="Y18" s="22">
        <v>36</v>
      </c>
      <c r="Z18" s="22"/>
      <c r="AA18" s="176"/>
      <c r="AB18" s="176"/>
    </row>
    <row r="19" spans="1:29" s="19" customFormat="1" ht="24.9" customHeight="1" x14ac:dyDescent="0.3">
      <c r="A19" s="141"/>
      <c r="B19" s="209"/>
      <c r="C19" s="141"/>
      <c r="D19" s="132"/>
      <c r="E19" s="81" t="s">
        <v>37</v>
      </c>
      <c r="F19" s="128"/>
      <c r="G19" s="216"/>
      <c r="H19" s="216"/>
      <c r="I19" s="216"/>
      <c r="J19" s="220"/>
      <c r="K19" s="220"/>
      <c r="L19" s="220"/>
      <c r="M19" s="220"/>
      <c r="N19" s="128"/>
      <c r="O19" s="128"/>
      <c r="P19" s="128"/>
      <c r="Q19" s="217"/>
      <c r="R19" s="196"/>
      <c r="S19" s="171"/>
      <c r="T19" s="174"/>
      <c r="U19" s="71" t="s">
        <v>53</v>
      </c>
      <c r="V19" s="37">
        <v>692</v>
      </c>
      <c r="W19" s="29">
        <v>45730</v>
      </c>
      <c r="X19" s="29">
        <v>46460</v>
      </c>
      <c r="Y19" s="22">
        <v>36</v>
      </c>
      <c r="Z19" s="22"/>
      <c r="AA19" s="176"/>
      <c r="AB19" s="176"/>
    </row>
    <row r="20" spans="1:29" s="19" customFormat="1" ht="24.9" customHeight="1" x14ac:dyDescent="0.3">
      <c r="A20" s="141"/>
      <c r="B20" s="209"/>
      <c r="C20" s="141"/>
      <c r="D20" s="132"/>
      <c r="E20" s="81" t="s">
        <v>37</v>
      </c>
      <c r="F20" s="128"/>
      <c r="G20" s="216"/>
      <c r="H20" s="216"/>
      <c r="I20" s="216"/>
      <c r="J20" s="220"/>
      <c r="K20" s="220"/>
      <c r="L20" s="220"/>
      <c r="M20" s="220"/>
      <c r="N20" s="128"/>
      <c r="O20" s="128"/>
      <c r="P20" s="128"/>
      <c r="Q20" s="217"/>
      <c r="R20" s="196"/>
      <c r="S20" s="171"/>
      <c r="T20" s="174"/>
      <c r="U20" s="70" t="s">
        <v>54</v>
      </c>
      <c r="V20" s="22">
        <v>4845</v>
      </c>
      <c r="W20" s="29">
        <v>45896</v>
      </c>
      <c r="X20" s="29">
        <v>45896</v>
      </c>
      <c r="Y20" s="22">
        <v>36</v>
      </c>
      <c r="Z20" s="22"/>
      <c r="AA20" s="176"/>
      <c r="AB20" s="176"/>
    </row>
    <row r="21" spans="1:29" s="19" customFormat="1" ht="24.9" customHeight="1" x14ac:dyDescent="0.3">
      <c r="A21" s="141"/>
      <c r="B21" s="209"/>
      <c r="C21" s="141"/>
      <c r="D21" s="132"/>
      <c r="E21" s="81" t="s">
        <v>37</v>
      </c>
      <c r="F21" s="128"/>
      <c r="G21" s="216"/>
      <c r="H21" s="216"/>
      <c r="I21" s="216"/>
      <c r="J21" s="220"/>
      <c r="K21" s="220"/>
      <c r="L21" s="220"/>
      <c r="M21" s="220"/>
      <c r="N21" s="128"/>
      <c r="O21" s="128"/>
      <c r="P21" s="128"/>
      <c r="Q21" s="217"/>
      <c r="R21" s="197"/>
      <c r="S21" s="171"/>
      <c r="T21" s="175"/>
      <c r="U21" s="31" t="s">
        <v>55</v>
      </c>
      <c r="V21" s="31">
        <v>690</v>
      </c>
      <c r="W21" s="29">
        <v>45791</v>
      </c>
      <c r="X21" s="29">
        <v>46521</v>
      </c>
      <c r="Y21" s="22">
        <v>36</v>
      </c>
      <c r="Z21" s="22"/>
      <c r="AA21" s="176"/>
      <c r="AB21" s="176"/>
    </row>
    <row r="22" spans="1:29" s="19" customFormat="1" ht="41.25" customHeight="1" x14ac:dyDescent="0.3">
      <c r="A22" s="21" t="s">
        <v>56</v>
      </c>
      <c r="B22" s="113">
        <v>2</v>
      </c>
      <c r="C22" s="20"/>
      <c r="D22" s="21" t="s">
        <v>36</v>
      </c>
      <c r="E22" s="50" t="s">
        <v>37</v>
      </c>
      <c r="F22" s="20" t="s">
        <v>57</v>
      </c>
      <c r="G22" s="21">
        <v>288</v>
      </c>
      <c r="H22" s="21">
        <v>0</v>
      </c>
      <c r="I22" s="21">
        <f>+G22+H22</f>
        <v>288</v>
      </c>
      <c r="J22" s="45"/>
      <c r="K22" s="45"/>
      <c r="L22" s="45"/>
      <c r="M22" s="46" t="s">
        <v>40</v>
      </c>
      <c r="N22" s="21"/>
      <c r="O22" s="21"/>
      <c r="P22" s="21"/>
      <c r="Q22" s="109">
        <f>88471*I22</f>
        <v>25479648</v>
      </c>
      <c r="R22" s="83">
        <v>0</v>
      </c>
      <c r="S22" s="109">
        <f>+I22*AB22*7</f>
        <v>734834016</v>
      </c>
      <c r="T22" s="83">
        <f>+Q22+R22+S22</f>
        <v>760313664</v>
      </c>
      <c r="U22" s="30" t="s">
        <v>58</v>
      </c>
      <c r="V22" s="31">
        <v>3119</v>
      </c>
      <c r="W22" s="29">
        <v>45833</v>
      </c>
      <c r="X22" s="32">
        <v>46562</v>
      </c>
      <c r="Y22" s="22">
        <v>324</v>
      </c>
      <c r="Z22" s="33"/>
      <c r="AA22" s="56">
        <v>353884</v>
      </c>
      <c r="AB22" s="56">
        <v>364501</v>
      </c>
      <c r="AC22" s="82"/>
    </row>
    <row r="23" spans="1:29" s="19" customFormat="1" ht="24.9" customHeight="1" x14ac:dyDescent="0.3">
      <c r="A23" s="148" t="s">
        <v>59</v>
      </c>
      <c r="B23" s="210">
        <v>3</v>
      </c>
      <c r="C23" s="224"/>
      <c r="D23" s="129" t="s">
        <v>36</v>
      </c>
      <c r="E23" s="80" t="s">
        <v>37</v>
      </c>
      <c r="F23" s="144" t="s">
        <v>60</v>
      </c>
      <c r="G23" s="129">
        <v>432</v>
      </c>
      <c r="H23" s="129">
        <v>-72</v>
      </c>
      <c r="I23" s="129">
        <f>+G23+H23</f>
        <v>360</v>
      </c>
      <c r="J23" s="146"/>
      <c r="K23" s="146"/>
      <c r="L23" s="146"/>
      <c r="M23" s="162" t="s">
        <v>40</v>
      </c>
      <c r="N23" s="129"/>
      <c r="O23" s="129"/>
      <c r="P23" s="129"/>
      <c r="Q23" s="158">
        <f>+AA23/4*1*I23</f>
        <v>31849560</v>
      </c>
      <c r="R23" s="164">
        <v>0</v>
      </c>
      <c r="S23" s="158">
        <f>+I23*AB23*7</f>
        <v>918542520</v>
      </c>
      <c r="T23" s="168">
        <f>+Q23+R23+S23</f>
        <v>950392080</v>
      </c>
      <c r="U23" s="30" t="s">
        <v>41</v>
      </c>
      <c r="V23" s="31">
        <v>2750</v>
      </c>
      <c r="W23" s="29">
        <v>45625</v>
      </c>
      <c r="X23" s="29">
        <v>46355</v>
      </c>
      <c r="Y23" s="22">
        <v>432</v>
      </c>
      <c r="Z23" s="33"/>
      <c r="AA23" s="201">
        <v>353884</v>
      </c>
      <c r="AB23" s="201">
        <v>364501</v>
      </c>
    </row>
    <row r="24" spans="1:29" s="19" customFormat="1" ht="24.9" customHeight="1" x14ac:dyDescent="0.3">
      <c r="A24" s="149"/>
      <c r="B24" s="211"/>
      <c r="C24" s="225"/>
      <c r="D24" s="130"/>
      <c r="E24" s="80" t="s">
        <v>37</v>
      </c>
      <c r="F24" s="145"/>
      <c r="G24" s="130"/>
      <c r="H24" s="130"/>
      <c r="I24" s="130"/>
      <c r="J24" s="147"/>
      <c r="K24" s="147"/>
      <c r="L24" s="147"/>
      <c r="M24" s="163"/>
      <c r="N24" s="130"/>
      <c r="O24" s="130"/>
      <c r="P24" s="130"/>
      <c r="Q24" s="159"/>
      <c r="R24" s="165"/>
      <c r="S24" s="159"/>
      <c r="T24" s="169"/>
      <c r="U24" s="30" t="s">
        <v>41</v>
      </c>
      <c r="V24" s="31">
        <v>2784</v>
      </c>
      <c r="W24" s="29">
        <v>45630</v>
      </c>
      <c r="X24" s="29">
        <v>45994</v>
      </c>
      <c r="Y24" s="22">
        <v>216</v>
      </c>
      <c r="Z24" s="33"/>
      <c r="AA24" s="202"/>
      <c r="AB24" s="202"/>
    </row>
    <row r="25" spans="1:29" s="19" customFormat="1" ht="24.9" customHeight="1" x14ac:dyDescent="0.3">
      <c r="A25" s="150"/>
      <c r="B25" s="212"/>
      <c r="C25" s="226"/>
      <c r="D25" s="131"/>
      <c r="E25" s="80" t="s">
        <v>37</v>
      </c>
      <c r="F25" s="223"/>
      <c r="G25" s="131"/>
      <c r="H25" s="131"/>
      <c r="I25" s="131"/>
      <c r="J25" s="222"/>
      <c r="K25" s="222"/>
      <c r="L25" s="222"/>
      <c r="M25" s="221"/>
      <c r="N25" s="131"/>
      <c r="O25" s="131"/>
      <c r="P25" s="131"/>
      <c r="Q25" s="160"/>
      <c r="R25" s="166"/>
      <c r="S25" s="160"/>
      <c r="T25" s="170"/>
      <c r="U25" s="30" t="s">
        <v>51</v>
      </c>
      <c r="V25" s="31">
        <v>2751</v>
      </c>
      <c r="W25" s="29">
        <v>45628</v>
      </c>
      <c r="X25" s="29">
        <v>46358</v>
      </c>
      <c r="Y25" s="22">
        <v>144</v>
      </c>
      <c r="Z25" s="33"/>
      <c r="AA25" s="203"/>
      <c r="AB25" s="203"/>
    </row>
    <row r="26" spans="1:29" s="19" customFormat="1" ht="24.9" customHeight="1" x14ac:dyDescent="0.3">
      <c r="A26" s="21" t="s">
        <v>59</v>
      </c>
      <c r="B26" s="113">
        <v>4</v>
      </c>
      <c r="C26" s="20"/>
      <c r="D26" s="21" t="s">
        <v>36</v>
      </c>
      <c r="E26" s="50" t="s">
        <v>37</v>
      </c>
      <c r="F26" s="20" t="s">
        <v>61</v>
      </c>
      <c r="G26" s="21">
        <v>108</v>
      </c>
      <c r="H26" s="21">
        <v>0</v>
      </c>
      <c r="I26" s="21">
        <f>+G26+H26</f>
        <v>108</v>
      </c>
      <c r="J26" s="45"/>
      <c r="K26" s="45"/>
      <c r="L26" s="45"/>
      <c r="M26" s="46" t="s">
        <v>40</v>
      </c>
      <c r="N26" s="21"/>
      <c r="O26" s="21"/>
      <c r="P26" s="21"/>
      <c r="Q26" s="110">
        <f>+AA26/4*1*I26</f>
        <v>9554868</v>
      </c>
      <c r="R26" s="78">
        <v>0</v>
      </c>
      <c r="S26" s="109">
        <f>+I26*AB26*7</f>
        <v>275562756</v>
      </c>
      <c r="T26" s="117">
        <f>+Q26+R26+S26</f>
        <v>285117624</v>
      </c>
      <c r="U26" s="30" t="s">
        <v>62</v>
      </c>
      <c r="V26" s="31">
        <v>3946</v>
      </c>
      <c r="W26" s="35">
        <v>45863</v>
      </c>
      <c r="X26" s="36">
        <v>46593</v>
      </c>
      <c r="Y26" s="22">
        <v>108</v>
      </c>
      <c r="Z26" s="33"/>
      <c r="AA26" s="56">
        <v>353884</v>
      </c>
      <c r="AB26" s="56">
        <v>364501</v>
      </c>
    </row>
    <row r="27" spans="1:29" s="19" customFormat="1" ht="24.9" customHeight="1" x14ac:dyDescent="0.3">
      <c r="A27" s="107" t="s">
        <v>63</v>
      </c>
      <c r="B27" s="115">
        <v>5</v>
      </c>
      <c r="C27" s="62"/>
      <c r="D27" s="21" t="s">
        <v>36</v>
      </c>
      <c r="E27" s="50" t="s">
        <v>37</v>
      </c>
      <c r="F27" s="20" t="s">
        <v>64</v>
      </c>
      <c r="G27" s="21">
        <v>216</v>
      </c>
      <c r="H27" s="21">
        <v>0</v>
      </c>
      <c r="I27" s="21">
        <f t="shared" ref="I27:I32" si="0">+G27+H27</f>
        <v>216</v>
      </c>
      <c r="J27" s="45"/>
      <c r="K27" s="45"/>
      <c r="L27" s="45"/>
      <c r="M27" s="46" t="s">
        <v>40</v>
      </c>
      <c r="N27" s="21"/>
      <c r="O27" s="21"/>
      <c r="P27" s="21"/>
      <c r="Q27" s="109">
        <f>+AA27/4*1*I27</f>
        <v>19109736</v>
      </c>
      <c r="R27" s="83">
        <v>0</v>
      </c>
      <c r="S27" s="109">
        <f>+I27*AB27*7</f>
        <v>551125512</v>
      </c>
      <c r="T27" s="117">
        <f>+Q27+R27+S27</f>
        <v>570235248</v>
      </c>
      <c r="U27" s="30" t="s">
        <v>65</v>
      </c>
      <c r="V27" s="37">
        <v>2999</v>
      </c>
      <c r="W27" s="38">
        <v>45649</v>
      </c>
      <c r="X27" s="38">
        <v>46378</v>
      </c>
      <c r="Y27" s="39">
        <v>216</v>
      </c>
      <c r="Z27" s="33"/>
      <c r="AA27" s="57">
        <v>353884</v>
      </c>
      <c r="AB27" s="57">
        <v>364501</v>
      </c>
    </row>
    <row r="28" spans="1:29" s="19" customFormat="1" ht="24.9" customHeight="1" x14ac:dyDescent="0.3">
      <c r="A28" s="92" t="s">
        <v>59</v>
      </c>
      <c r="B28" s="114">
        <v>6</v>
      </c>
      <c r="C28" s="93"/>
      <c r="D28" s="21" t="s">
        <v>36</v>
      </c>
      <c r="E28" s="50" t="s">
        <v>37</v>
      </c>
      <c r="F28" s="20" t="s">
        <v>66</v>
      </c>
      <c r="G28" s="34">
        <v>0</v>
      </c>
      <c r="H28" s="34">
        <v>36</v>
      </c>
      <c r="I28" s="34">
        <v>36</v>
      </c>
      <c r="J28" s="47"/>
      <c r="K28" s="47"/>
      <c r="L28" s="47"/>
      <c r="M28" s="48"/>
      <c r="N28" s="34"/>
      <c r="O28" s="34"/>
      <c r="P28" s="34"/>
      <c r="Q28" s="109">
        <f>+AA28/4*1*I28</f>
        <v>3184956</v>
      </c>
      <c r="R28" s="84">
        <v>0</v>
      </c>
      <c r="S28" s="109">
        <f>+I28*AB28*7</f>
        <v>91854252</v>
      </c>
      <c r="T28" s="117">
        <f>+Q28+R28+S28</f>
        <v>95039208</v>
      </c>
      <c r="U28" s="30" t="s">
        <v>67</v>
      </c>
      <c r="V28" s="37">
        <v>5626</v>
      </c>
      <c r="W28" s="38">
        <v>45929</v>
      </c>
      <c r="X28" s="38">
        <v>46294</v>
      </c>
      <c r="Y28" s="39">
        <v>36</v>
      </c>
      <c r="Z28" s="33"/>
      <c r="AA28" s="57">
        <v>353884</v>
      </c>
      <c r="AB28" s="57">
        <v>364501</v>
      </c>
    </row>
    <row r="29" spans="1:29" s="19" customFormat="1" ht="45" customHeight="1" x14ac:dyDescent="0.3">
      <c r="A29" s="108" t="s">
        <v>68</v>
      </c>
      <c r="B29" s="114">
        <v>7</v>
      </c>
      <c r="C29" s="93"/>
      <c r="D29" s="21" t="s">
        <v>36</v>
      </c>
      <c r="E29" s="50" t="s">
        <v>37</v>
      </c>
      <c r="F29" s="86" t="s">
        <v>69</v>
      </c>
      <c r="G29" s="34">
        <v>0</v>
      </c>
      <c r="H29" s="34">
        <v>36</v>
      </c>
      <c r="I29" s="34">
        <v>36</v>
      </c>
      <c r="J29" s="47"/>
      <c r="K29" s="47"/>
      <c r="L29" s="47"/>
      <c r="M29" s="48"/>
      <c r="N29" s="34"/>
      <c r="O29" s="34"/>
      <c r="P29" s="34"/>
      <c r="Q29" s="109">
        <f>+AA29/4*1*I29</f>
        <v>3184956</v>
      </c>
      <c r="R29" s="84">
        <v>0</v>
      </c>
      <c r="S29" s="109">
        <f>+I29*AB29*7</f>
        <v>91854252</v>
      </c>
      <c r="T29" s="117">
        <f>+Q29+R29+S29</f>
        <v>95039208</v>
      </c>
      <c r="U29" s="30" t="s">
        <v>70</v>
      </c>
      <c r="V29" s="37">
        <v>4978</v>
      </c>
      <c r="W29" s="38">
        <v>45901</v>
      </c>
      <c r="X29" s="38">
        <v>46266</v>
      </c>
      <c r="Y29" s="39">
        <v>36</v>
      </c>
      <c r="Z29" s="33"/>
      <c r="AA29" s="57">
        <v>353884</v>
      </c>
      <c r="AB29" s="57">
        <v>364501</v>
      </c>
    </row>
    <row r="30" spans="1:29" s="19" customFormat="1" ht="24.9" customHeight="1" x14ac:dyDescent="0.3">
      <c r="A30" s="151" t="s">
        <v>68</v>
      </c>
      <c r="B30" s="210">
        <v>8</v>
      </c>
      <c r="C30" s="224"/>
      <c r="D30" s="129" t="s">
        <v>71</v>
      </c>
      <c r="E30" s="80" t="s">
        <v>37</v>
      </c>
      <c r="F30" s="144" t="s">
        <v>72</v>
      </c>
      <c r="G30" s="129">
        <v>150</v>
      </c>
      <c r="H30" s="129">
        <v>0</v>
      </c>
      <c r="I30" s="129">
        <f>+G30+H31</f>
        <v>150</v>
      </c>
      <c r="J30" s="47"/>
      <c r="K30" s="47"/>
      <c r="L30" s="47"/>
      <c r="M30" s="48"/>
      <c r="N30" s="129"/>
      <c r="O30" s="129"/>
      <c r="P30" s="129"/>
      <c r="Q30" s="158">
        <f>+AA30/6*1*I30</f>
        <v>13872675</v>
      </c>
      <c r="R30" s="164">
        <v>0</v>
      </c>
      <c r="S30" s="158">
        <f>+I30*AB30*7</f>
        <v>600131700</v>
      </c>
      <c r="T30" s="168">
        <f>+Q30+Q32+R30+R32+S30+S32</f>
        <v>899121999</v>
      </c>
      <c r="U30" s="30" t="s">
        <v>73</v>
      </c>
      <c r="V30" s="37" t="s">
        <v>74</v>
      </c>
      <c r="W30" s="38"/>
      <c r="X30" s="38"/>
      <c r="Y30" s="39"/>
      <c r="Z30" s="33"/>
      <c r="AA30" s="201">
        <v>554907</v>
      </c>
      <c r="AB30" s="201">
        <v>571554</v>
      </c>
    </row>
    <row r="31" spans="1:29" s="19" customFormat="1" ht="24.9" customHeight="1" x14ac:dyDescent="0.3">
      <c r="A31" s="152"/>
      <c r="B31" s="211"/>
      <c r="C31" s="225"/>
      <c r="D31" s="131"/>
      <c r="E31" s="80" t="s">
        <v>37</v>
      </c>
      <c r="F31" s="145"/>
      <c r="G31" s="131"/>
      <c r="H31" s="131"/>
      <c r="I31" s="131"/>
      <c r="J31" s="146"/>
      <c r="K31" s="146"/>
      <c r="L31" s="146"/>
      <c r="M31" s="162" t="s">
        <v>40</v>
      </c>
      <c r="N31" s="130"/>
      <c r="O31" s="130"/>
      <c r="P31" s="130"/>
      <c r="Q31" s="160"/>
      <c r="R31" s="166"/>
      <c r="S31" s="160"/>
      <c r="T31" s="169"/>
      <c r="U31" s="30" t="s">
        <v>53</v>
      </c>
      <c r="V31" s="37">
        <v>1987</v>
      </c>
      <c r="W31" s="38">
        <v>45786</v>
      </c>
      <c r="X31" s="38">
        <v>46516</v>
      </c>
      <c r="Y31" s="39" t="s">
        <v>39</v>
      </c>
      <c r="Z31" s="33"/>
      <c r="AA31" s="203"/>
      <c r="AB31" s="203"/>
    </row>
    <row r="32" spans="1:29" s="19" customFormat="1" ht="24.9" customHeight="1" x14ac:dyDescent="0.3">
      <c r="A32" s="153"/>
      <c r="B32" s="212"/>
      <c r="C32" s="226"/>
      <c r="D32" s="21" t="s">
        <v>36</v>
      </c>
      <c r="E32" s="80" t="s">
        <v>37</v>
      </c>
      <c r="F32" s="223"/>
      <c r="G32" s="34">
        <v>108</v>
      </c>
      <c r="H32" s="34">
        <v>0</v>
      </c>
      <c r="I32" s="21">
        <f t="shared" si="0"/>
        <v>108</v>
      </c>
      <c r="J32" s="222"/>
      <c r="K32" s="222"/>
      <c r="L32" s="222"/>
      <c r="M32" s="221"/>
      <c r="N32" s="131"/>
      <c r="O32" s="131"/>
      <c r="P32" s="131"/>
      <c r="Q32" s="109">
        <f>+AA32/4*1*I32</f>
        <v>9554868</v>
      </c>
      <c r="R32" s="84">
        <v>0</v>
      </c>
      <c r="S32" s="111">
        <f>+I32*AB32*7</f>
        <v>275562756</v>
      </c>
      <c r="T32" s="170"/>
      <c r="U32" s="30" t="s">
        <v>53</v>
      </c>
      <c r="V32" s="37">
        <v>1989</v>
      </c>
      <c r="W32" s="38">
        <v>45786</v>
      </c>
      <c r="X32" s="38">
        <v>46516</v>
      </c>
      <c r="Y32" s="39">
        <v>108</v>
      </c>
      <c r="Z32" s="33"/>
      <c r="AA32" s="57">
        <v>353884</v>
      </c>
      <c r="AB32" s="57">
        <v>364501</v>
      </c>
    </row>
    <row r="33" spans="1:28" s="19" customFormat="1" ht="24.9" customHeight="1" x14ac:dyDescent="0.3">
      <c r="A33" s="151" t="s">
        <v>34</v>
      </c>
      <c r="B33" s="210">
        <v>9</v>
      </c>
      <c r="C33" s="224"/>
      <c r="D33" s="129" t="s">
        <v>71</v>
      </c>
      <c r="E33" s="80" t="s">
        <v>37</v>
      </c>
      <c r="F33" s="144" t="s">
        <v>38</v>
      </c>
      <c r="G33" s="129">
        <v>500</v>
      </c>
      <c r="H33" s="129">
        <v>0</v>
      </c>
      <c r="I33" s="129">
        <f>+G33+H33</f>
        <v>500</v>
      </c>
      <c r="J33" s="129"/>
      <c r="K33" s="129"/>
      <c r="L33" s="129"/>
      <c r="M33" s="162" t="s">
        <v>40</v>
      </c>
      <c r="N33" s="129"/>
      <c r="O33" s="129"/>
      <c r="P33" s="129"/>
      <c r="Q33" s="158">
        <f>+AA33/6*1*I33</f>
        <v>46242250</v>
      </c>
      <c r="R33" s="164">
        <v>0</v>
      </c>
      <c r="S33" s="158">
        <f>+I33*AB33*7</f>
        <v>2000439000</v>
      </c>
      <c r="T33" s="168">
        <f>+Q33+R33+S33</f>
        <v>2046681250</v>
      </c>
      <c r="U33" s="21" t="s">
        <v>42</v>
      </c>
      <c r="V33" s="37" t="s">
        <v>75</v>
      </c>
      <c r="W33" s="38">
        <v>45989</v>
      </c>
      <c r="X33" s="38">
        <v>46719</v>
      </c>
      <c r="Y33" s="39" t="s">
        <v>76</v>
      </c>
      <c r="Z33" s="33"/>
      <c r="AA33" s="201">
        <v>554907</v>
      </c>
      <c r="AB33" s="201">
        <v>571554</v>
      </c>
    </row>
    <row r="34" spans="1:28" s="19" customFormat="1" ht="24.9" customHeight="1" x14ac:dyDescent="0.3">
      <c r="A34" s="152"/>
      <c r="B34" s="211"/>
      <c r="C34" s="225"/>
      <c r="D34" s="130"/>
      <c r="E34" s="80" t="s">
        <v>37</v>
      </c>
      <c r="F34" s="145"/>
      <c r="G34" s="130"/>
      <c r="H34" s="130"/>
      <c r="I34" s="130"/>
      <c r="J34" s="130"/>
      <c r="K34" s="130"/>
      <c r="L34" s="130"/>
      <c r="M34" s="163"/>
      <c r="N34" s="130"/>
      <c r="O34" s="130"/>
      <c r="P34" s="130"/>
      <c r="Q34" s="159"/>
      <c r="R34" s="165"/>
      <c r="S34" s="159"/>
      <c r="T34" s="169"/>
      <c r="U34" s="21" t="s">
        <v>41</v>
      </c>
      <c r="V34" s="37">
        <v>2848</v>
      </c>
      <c r="W34" s="38">
        <v>45820</v>
      </c>
      <c r="X34" s="38">
        <v>45820</v>
      </c>
      <c r="Y34" s="39" t="s">
        <v>76</v>
      </c>
      <c r="Z34" s="33"/>
      <c r="AA34" s="202"/>
      <c r="AB34" s="202"/>
    </row>
    <row r="35" spans="1:28" s="19" customFormat="1" ht="24.9" customHeight="1" x14ac:dyDescent="0.3">
      <c r="A35" s="152"/>
      <c r="B35" s="211"/>
      <c r="C35" s="225"/>
      <c r="D35" s="130"/>
      <c r="E35" s="80" t="s">
        <v>37</v>
      </c>
      <c r="F35" s="145"/>
      <c r="G35" s="130"/>
      <c r="H35" s="130"/>
      <c r="I35" s="130"/>
      <c r="J35" s="130"/>
      <c r="K35" s="130"/>
      <c r="L35" s="130"/>
      <c r="M35" s="163"/>
      <c r="N35" s="130"/>
      <c r="O35" s="130"/>
      <c r="P35" s="130"/>
      <c r="Q35" s="159"/>
      <c r="R35" s="165"/>
      <c r="S35" s="159"/>
      <c r="T35" s="169"/>
      <c r="U35" s="21" t="s">
        <v>41</v>
      </c>
      <c r="V35" s="37">
        <v>1988</v>
      </c>
      <c r="W35" s="38">
        <v>45786</v>
      </c>
      <c r="X35" s="38">
        <v>46516</v>
      </c>
      <c r="Y35" s="39" t="s">
        <v>76</v>
      </c>
      <c r="Z35" s="33"/>
      <c r="AA35" s="202"/>
      <c r="AB35" s="202"/>
    </row>
    <row r="36" spans="1:28" s="19" customFormat="1" ht="24.9" customHeight="1" x14ac:dyDescent="0.3">
      <c r="A36" s="152"/>
      <c r="B36" s="211"/>
      <c r="C36" s="225"/>
      <c r="D36" s="130"/>
      <c r="E36" s="80" t="s">
        <v>37</v>
      </c>
      <c r="F36" s="145"/>
      <c r="G36" s="130"/>
      <c r="H36" s="130"/>
      <c r="I36" s="130"/>
      <c r="J36" s="130"/>
      <c r="K36" s="130"/>
      <c r="L36" s="130"/>
      <c r="M36" s="163"/>
      <c r="N36" s="130"/>
      <c r="O36" s="130"/>
      <c r="P36" s="130"/>
      <c r="Q36" s="159"/>
      <c r="R36" s="165"/>
      <c r="S36" s="159"/>
      <c r="T36" s="169"/>
      <c r="U36" s="21" t="s">
        <v>45</v>
      </c>
      <c r="V36" s="37" t="s">
        <v>75</v>
      </c>
      <c r="W36" s="38">
        <v>45817</v>
      </c>
      <c r="X36" s="38">
        <v>46547</v>
      </c>
      <c r="Y36" s="39" t="s">
        <v>76</v>
      </c>
      <c r="Z36" s="33"/>
      <c r="AA36" s="202"/>
      <c r="AB36" s="202"/>
    </row>
    <row r="37" spans="1:28" s="19" customFormat="1" ht="24.9" customHeight="1" x14ac:dyDescent="0.3">
      <c r="A37" s="152"/>
      <c r="B37" s="211"/>
      <c r="C37" s="225"/>
      <c r="D37" s="130"/>
      <c r="E37" s="80" t="s">
        <v>37</v>
      </c>
      <c r="F37" s="145"/>
      <c r="G37" s="130"/>
      <c r="H37" s="130"/>
      <c r="I37" s="130"/>
      <c r="J37" s="130"/>
      <c r="K37" s="130"/>
      <c r="L37" s="130"/>
      <c r="M37" s="163"/>
      <c r="N37" s="130"/>
      <c r="O37" s="130"/>
      <c r="P37" s="130"/>
      <c r="Q37" s="159"/>
      <c r="R37" s="165"/>
      <c r="S37" s="159"/>
      <c r="T37" s="169"/>
      <c r="U37" s="21" t="s">
        <v>48</v>
      </c>
      <c r="V37" s="37" t="s">
        <v>75</v>
      </c>
      <c r="W37" s="38">
        <v>45817</v>
      </c>
      <c r="X37" s="38">
        <v>46547</v>
      </c>
      <c r="Y37" s="39" t="s">
        <v>76</v>
      </c>
      <c r="Z37" s="33"/>
      <c r="AA37" s="202"/>
      <c r="AB37" s="202"/>
    </row>
    <row r="38" spans="1:28" s="19" customFormat="1" ht="24.9" customHeight="1" x14ac:dyDescent="0.3">
      <c r="A38" s="152"/>
      <c r="B38" s="211"/>
      <c r="C38" s="225"/>
      <c r="D38" s="130"/>
      <c r="E38" s="80" t="s">
        <v>37</v>
      </c>
      <c r="F38" s="145"/>
      <c r="G38" s="130"/>
      <c r="H38" s="130"/>
      <c r="I38" s="130"/>
      <c r="J38" s="130"/>
      <c r="K38" s="130"/>
      <c r="L38" s="130"/>
      <c r="M38" s="163"/>
      <c r="N38" s="130"/>
      <c r="O38" s="130"/>
      <c r="P38" s="130"/>
      <c r="Q38" s="159"/>
      <c r="R38" s="165"/>
      <c r="S38" s="159"/>
      <c r="T38" s="169"/>
      <c r="U38" s="21" t="s">
        <v>49</v>
      </c>
      <c r="V38" s="37" t="s">
        <v>74</v>
      </c>
      <c r="W38" s="38"/>
      <c r="X38" s="38"/>
      <c r="Y38" s="39"/>
      <c r="Z38" s="33"/>
      <c r="AA38" s="202"/>
      <c r="AB38" s="202"/>
    </row>
    <row r="39" spans="1:28" s="19" customFormat="1" ht="24.9" customHeight="1" x14ac:dyDescent="0.3">
      <c r="A39" s="153"/>
      <c r="B39" s="212"/>
      <c r="C39" s="226"/>
      <c r="D39" s="131"/>
      <c r="E39" s="50" t="s">
        <v>37</v>
      </c>
      <c r="F39" s="223"/>
      <c r="G39" s="131"/>
      <c r="H39" s="131"/>
      <c r="I39" s="131"/>
      <c r="J39" s="131"/>
      <c r="K39" s="131"/>
      <c r="L39" s="131"/>
      <c r="M39" s="221"/>
      <c r="N39" s="131"/>
      <c r="O39" s="131"/>
      <c r="P39" s="131"/>
      <c r="Q39" s="160"/>
      <c r="R39" s="166"/>
      <c r="S39" s="160"/>
      <c r="T39" s="170"/>
      <c r="U39" s="21" t="s">
        <v>77</v>
      </c>
      <c r="V39" s="37">
        <v>1458</v>
      </c>
      <c r="W39" s="38">
        <v>45817</v>
      </c>
      <c r="X39" s="38">
        <v>46547</v>
      </c>
      <c r="Y39" s="39" t="s">
        <v>76</v>
      </c>
      <c r="Z39" s="33"/>
      <c r="AA39" s="203"/>
      <c r="AB39" s="203"/>
    </row>
    <row r="40" spans="1:28" s="19" customFormat="1" ht="24.9" customHeight="1" x14ac:dyDescent="0.3">
      <c r="A40" s="129" t="s">
        <v>68</v>
      </c>
      <c r="B40" s="213">
        <v>10</v>
      </c>
      <c r="C40" s="144"/>
      <c r="D40" s="129" t="s">
        <v>71</v>
      </c>
      <c r="E40" s="50" t="s">
        <v>37</v>
      </c>
      <c r="F40" s="144" t="s">
        <v>69</v>
      </c>
      <c r="G40" s="129">
        <v>700</v>
      </c>
      <c r="H40" s="129">
        <v>0</v>
      </c>
      <c r="I40" s="129">
        <f>+G40+H40</f>
        <v>700</v>
      </c>
      <c r="J40" s="146"/>
      <c r="K40" s="146"/>
      <c r="L40" s="146"/>
      <c r="M40" s="162" t="s">
        <v>40</v>
      </c>
      <c r="N40" s="129"/>
      <c r="O40" s="129"/>
      <c r="P40" s="129"/>
      <c r="Q40" s="158">
        <f>+AA40/6*1*I40</f>
        <v>64739150</v>
      </c>
      <c r="R40" s="164">
        <v>0</v>
      </c>
      <c r="S40" s="158">
        <f>+I40*AB40*7</f>
        <v>2800614600</v>
      </c>
      <c r="T40" s="168">
        <f>+Q40+R40+S40</f>
        <v>2865353750</v>
      </c>
      <c r="U40" s="72" t="s">
        <v>78</v>
      </c>
      <c r="V40" s="31">
        <v>2091</v>
      </c>
      <c r="W40" s="29">
        <v>45793</v>
      </c>
      <c r="X40" s="29">
        <v>46522</v>
      </c>
      <c r="Y40" s="22" t="s">
        <v>76</v>
      </c>
      <c r="Z40" s="33"/>
      <c r="AA40" s="177">
        <v>554907</v>
      </c>
      <c r="AB40" s="177">
        <v>571554</v>
      </c>
    </row>
    <row r="41" spans="1:28" s="19" customFormat="1" ht="24.9" customHeight="1" x14ac:dyDescent="0.3">
      <c r="A41" s="130"/>
      <c r="B41" s="214"/>
      <c r="C41" s="145"/>
      <c r="D41" s="130"/>
      <c r="E41" s="50" t="s">
        <v>37</v>
      </c>
      <c r="F41" s="145"/>
      <c r="G41" s="130"/>
      <c r="H41" s="130"/>
      <c r="I41" s="130"/>
      <c r="J41" s="147"/>
      <c r="K41" s="147"/>
      <c r="L41" s="147"/>
      <c r="M41" s="163"/>
      <c r="N41" s="130"/>
      <c r="O41" s="130"/>
      <c r="P41" s="130"/>
      <c r="Q41" s="159"/>
      <c r="R41" s="165"/>
      <c r="S41" s="159"/>
      <c r="T41" s="169"/>
      <c r="U41" s="72" t="s">
        <v>79</v>
      </c>
      <c r="V41" s="31">
        <v>2806</v>
      </c>
      <c r="W41" s="29">
        <v>45631</v>
      </c>
      <c r="X41" s="29">
        <v>46360</v>
      </c>
      <c r="Y41" s="22" t="s">
        <v>76</v>
      </c>
      <c r="Z41" s="33"/>
      <c r="AA41" s="178"/>
      <c r="AB41" s="178"/>
    </row>
    <row r="42" spans="1:28" s="19" customFormat="1" ht="24.9" customHeight="1" x14ac:dyDescent="0.3">
      <c r="A42" s="130"/>
      <c r="B42" s="214"/>
      <c r="C42" s="145"/>
      <c r="D42" s="130"/>
      <c r="E42" s="50" t="s">
        <v>37</v>
      </c>
      <c r="F42" s="145"/>
      <c r="G42" s="130"/>
      <c r="H42" s="130"/>
      <c r="I42" s="130"/>
      <c r="J42" s="147"/>
      <c r="K42" s="147"/>
      <c r="L42" s="147"/>
      <c r="M42" s="163"/>
      <c r="N42" s="130"/>
      <c r="O42" s="130"/>
      <c r="P42" s="130"/>
      <c r="Q42" s="159"/>
      <c r="R42" s="165"/>
      <c r="S42" s="159"/>
      <c r="T42" s="169"/>
      <c r="U42" s="72" t="s">
        <v>67</v>
      </c>
      <c r="V42" s="31" t="s">
        <v>80</v>
      </c>
      <c r="W42" s="29">
        <v>45701</v>
      </c>
      <c r="X42" s="40">
        <v>46430</v>
      </c>
      <c r="Y42" s="22" t="s">
        <v>76</v>
      </c>
      <c r="Z42" s="33"/>
      <c r="AA42" s="178"/>
      <c r="AB42" s="178"/>
    </row>
    <row r="43" spans="1:28" s="19" customFormat="1" ht="24.9" customHeight="1" x14ac:dyDescent="0.3">
      <c r="A43" s="130"/>
      <c r="B43" s="214"/>
      <c r="C43" s="145"/>
      <c r="D43" s="130"/>
      <c r="E43" s="50" t="s">
        <v>37</v>
      </c>
      <c r="F43" s="145"/>
      <c r="G43" s="130"/>
      <c r="H43" s="130"/>
      <c r="I43" s="130"/>
      <c r="J43" s="147"/>
      <c r="K43" s="147"/>
      <c r="L43" s="147"/>
      <c r="M43" s="163"/>
      <c r="N43" s="130"/>
      <c r="O43" s="130"/>
      <c r="P43" s="130"/>
      <c r="Q43" s="159"/>
      <c r="R43" s="165"/>
      <c r="S43" s="159"/>
      <c r="T43" s="169"/>
      <c r="U43" s="72" t="s">
        <v>81</v>
      </c>
      <c r="V43" s="31">
        <v>917</v>
      </c>
      <c r="W43" s="29">
        <v>45762</v>
      </c>
      <c r="X43" s="32">
        <v>46491</v>
      </c>
      <c r="Y43" s="22" t="s">
        <v>76</v>
      </c>
      <c r="Z43" s="33"/>
      <c r="AA43" s="178"/>
      <c r="AB43" s="178"/>
    </row>
    <row r="44" spans="1:28" s="19" customFormat="1" ht="24.9" customHeight="1" x14ac:dyDescent="0.3">
      <c r="A44" s="130"/>
      <c r="B44" s="214"/>
      <c r="C44" s="145"/>
      <c r="D44" s="130"/>
      <c r="E44" s="50" t="s">
        <v>37</v>
      </c>
      <c r="F44" s="145"/>
      <c r="G44" s="130"/>
      <c r="H44" s="130"/>
      <c r="I44" s="130"/>
      <c r="J44" s="147"/>
      <c r="K44" s="147"/>
      <c r="L44" s="147"/>
      <c r="M44" s="163"/>
      <c r="N44" s="130"/>
      <c r="O44" s="130"/>
      <c r="P44" s="130"/>
      <c r="Q44" s="159"/>
      <c r="R44" s="165"/>
      <c r="S44" s="159"/>
      <c r="T44" s="169"/>
      <c r="U44" s="72" t="s">
        <v>82</v>
      </c>
      <c r="V44" s="31">
        <v>2999</v>
      </c>
      <c r="W44" s="29">
        <v>45649</v>
      </c>
      <c r="X44" s="32">
        <v>46378</v>
      </c>
      <c r="Y44" s="22" t="s">
        <v>76</v>
      </c>
      <c r="Z44" s="33"/>
      <c r="AA44" s="178"/>
      <c r="AB44" s="178"/>
    </row>
    <row r="45" spans="1:28" s="19" customFormat="1" ht="24.9" customHeight="1" x14ac:dyDescent="0.3">
      <c r="A45" s="130"/>
      <c r="B45" s="214"/>
      <c r="C45" s="145"/>
      <c r="D45" s="130"/>
      <c r="E45" s="50" t="s">
        <v>37</v>
      </c>
      <c r="F45" s="145"/>
      <c r="G45" s="130"/>
      <c r="H45" s="130"/>
      <c r="I45" s="130"/>
      <c r="J45" s="147"/>
      <c r="K45" s="147"/>
      <c r="L45" s="147"/>
      <c r="M45" s="163"/>
      <c r="N45" s="130"/>
      <c r="O45" s="130"/>
      <c r="P45" s="130"/>
      <c r="Q45" s="159"/>
      <c r="R45" s="165"/>
      <c r="S45" s="159"/>
      <c r="T45" s="169"/>
      <c r="U45" s="72" t="s">
        <v>53</v>
      </c>
      <c r="V45" s="31">
        <v>2090</v>
      </c>
      <c r="W45" s="29">
        <v>45793</v>
      </c>
      <c r="X45" s="29">
        <v>46522</v>
      </c>
      <c r="Y45" s="22" t="s">
        <v>76</v>
      </c>
      <c r="Z45" s="33"/>
      <c r="AA45" s="178"/>
      <c r="AB45" s="178"/>
    </row>
    <row r="46" spans="1:28" s="19" customFormat="1" ht="24.9" customHeight="1" x14ac:dyDescent="0.3">
      <c r="A46" s="130"/>
      <c r="B46" s="214"/>
      <c r="C46" s="145"/>
      <c r="D46" s="130"/>
      <c r="E46" s="50" t="s">
        <v>37</v>
      </c>
      <c r="F46" s="145"/>
      <c r="G46" s="130"/>
      <c r="H46" s="130"/>
      <c r="I46" s="130"/>
      <c r="J46" s="147"/>
      <c r="K46" s="147"/>
      <c r="L46" s="147"/>
      <c r="M46" s="163"/>
      <c r="N46" s="130"/>
      <c r="O46" s="130"/>
      <c r="P46" s="130"/>
      <c r="Q46" s="159"/>
      <c r="R46" s="165"/>
      <c r="S46" s="159"/>
      <c r="T46" s="169"/>
      <c r="U46" s="72" t="s">
        <v>83</v>
      </c>
      <c r="V46" s="31">
        <v>2805</v>
      </c>
      <c r="W46" s="29">
        <v>45631</v>
      </c>
      <c r="X46" s="29">
        <v>46360</v>
      </c>
      <c r="Y46" s="22" t="s">
        <v>76</v>
      </c>
      <c r="Z46" s="33"/>
      <c r="AA46" s="178"/>
      <c r="AB46" s="178"/>
    </row>
    <row r="47" spans="1:28" s="19" customFormat="1" ht="24.9" customHeight="1" x14ac:dyDescent="0.3">
      <c r="A47" s="130"/>
      <c r="B47" s="214"/>
      <c r="C47" s="145"/>
      <c r="D47" s="130"/>
      <c r="E47" s="50" t="s">
        <v>37</v>
      </c>
      <c r="F47" s="145"/>
      <c r="G47" s="130"/>
      <c r="H47" s="130"/>
      <c r="I47" s="130"/>
      <c r="J47" s="147"/>
      <c r="K47" s="147"/>
      <c r="L47" s="147"/>
      <c r="M47" s="163"/>
      <c r="N47" s="130"/>
      <c r="O47" s="130"/>
      <c r="P47" s="130"/>
      <c r="Q47" s="159"/>
      <c r="R47" s="165"/>
      <c r="S47" s="159"/>
      <c r="T47" s="169"/>
      <c r="U47" s="72" t="s">
        <v>65</v>
      </c>
      <c r="V47" s="31">
        <v>911</v>
      </c>
      <c r="W47" s="29">
        <v>45762</v>
      </c>
      <c r="X47" s="32">
        <v>46491</v>
      </c>
      <c r="Y47" s="22" t="s">
        <v>76</v>
      </c>
      <c r="Z47" s="33"/>
      <c r="AA47" s="178"/>
      <c r="AB47" s="178"/>
    </row>
    <row r="48" spans="1:28" s="19" customFormat="1" ht="24.9" customHeight="1" x14ac:dyDescent="0.3">
      <c r="A48" s="130"/>
      <c r="B48" s="214"/>
      <c r="C48" s="145"/>
      <c r="D48" s="130"/>
      <c r="E48" s="50" t="s">
        <v>37</v>
      </c>
      <c r="F48" s="145"/>
      <c r="G48" s="130"/>
      <c r="H48" s="130"/>
      <c r="I48" s="130"/>
      <c r="J48" s="147"/>
      <c r="K48" s="147"/>
      <c r="L48" s="147"/>
      <c r="M48" s="163"/>
      <c r="N48" s="130"/>
      <c r="O48" s="130"/>
      <c r="P48" s="130"/>
      <c r="Q48" s="159"/>
      <c r="R48" s="165"/>
      <c r="S48" s="159"/>
      <c r="T48" s="169"/>
      <c r="U48" s="72" t="s">
        <v>46</v>
      </c>
      <c r="V48" s="31">
        <v>2060</v>
      </c>
      <c r="W48" s="29">
        <v>45792</v>
      </c>
      <c r="X48" s="29">
        <v>46521</v>
      </c>
      <c r="Y48" s="22" t="s">
        <v>76</v>
      </c>
      <c r="Z48" s="33"/>
      <c r="AA48" s="178"/>
      <c r="AB48" s="178"/>
    </row>
    <row r="49" spans="1:29" s="19" customFormat="1" ht="24.9" customHeight="1" x14ac:dyDescent="0.3">
      <c r="A49" s="131"/>
      <c r="B49" s="215"/>
      <c r="C49" s="223"/>
      <c r="D49" s="131"/>
      <c r="E49" s="50" t="s">
        <v>37</v>
      </c>
      <c r="F49" s="223"/>
      <c r="G49" s="131"/>
      <c r="H49" s="131"/>
      <c r="I49" s="131"/>
      <c r="J49" s="222"/>
      <c r="K49" s="222"/>
      <c r="L49" s="222"/>
      <c r="M49" s="221"/>
      <c r="N49" s="131"/>
      <c r="O49" s="131"/>
      <c r="P49" s="131"/>
      <c r="Q49" s="160"/>
      <c r="R49" s="166"/>
      <c r="S49" s="160"/>
      <c r="T49" s="170"/>
      <c r="U49" s="73" t="s">
        <v>84</v>
      </c>
      <c r="V49" s="31">
        <v>914</v>
      </c>
      <c r="W49" s="29">
        <v>45762</v>
      </c>
      <c r="X49" s="32">
        <v>46491</v>
      </c>
      <c r="Y49" s="22" t="s">
        <v>76</v>
      </c>
      <c r="Z49" s="33"/>
      <c r="AA49" s="204"/>
      <c r="AB49" s="204"/>
    </row>
    <row r="50" spans="1:29" s="19" customFormat="1" ht="24.9" customHeight="1" x14ac:dyDescent="0.3">
      <c r="A50" s="21" t="s">
        <v>85</v>
      </c>
      <c r="B50" s="116">
        <v>11</v>
      </c>
      <c r="C50" s="63"/>
      <c r="D50" s="21" t="s">
        <v>71</v>
      </c>
      <c r="E50" s="50" t="s">
        <v>37</v>
      </c>
      <c r="F50" s="20" t="s">
        <v>86</v>
      </c>
      <c r="G50" s="21">
        <v>300</v>
      </c>
      <c r="H50" s="21">
        <v>0</v>
      </c>
      <c r="I50" s="21">
        <f>+G50+H50</f>
        <v>300</v>
      </c>
      <c r="J50" s="45"/>
      <c r="K50" s="45"/>
      <c r="L50" s="45"/>
      <c r="M50" s="46" t="s">
        <v>40</v>
      </c>
      <c r="N50" s="21"/>
      <c r="O50" s="21"/>
      <c r="P50" s="21"/>
      <c r="Q50" s="110">
        <f>+AA50/6*1*I50</f>
        <v>27745350</v>
      </c>
      <c r="R50" s="78">
        <v>0</v>
      </c>
      <c r="S50" s="109">
        <f>+I50*AB50*7</f>
        <v>1200263400</v>
      </c>
      <c r="T50" s="117">
        <f>+Q50+R50+S50</f>
        <v>1228008750</v>
      </c>
      <c r="U50" s="30" t="s">
        <v>41</v>
      </c>
      <c r="V50" s="66">
        <v>3529</v>
      </c>
      <c r="W50" s="41">
        <v>45849</v>
      </c>
      <c r="X50" s="41">
        <v>46579</v>
      </c>
      <c r="Y50" s="22" t="s">
        <v>76</v>
      </c>
      <c r="Z50" s="33"/>
      <c r="AA50" s="58">
        <v>554907</v>
      </c>
      <c r="AB50" s="58">
        <v>571554</v>
      </c>
    </row>
    <row r="51" spans="1:29" s="19" customFormat="1" ht="24.9" customHeight="1" x14ac:dyDescent="0.3">
      <c r="A51" s="107" t="s">
        <v>59</v>
      </c>
      <c r="B51" s="115">
        <v>12</v>
      </c>
      <c r="C51" s="62"/>
      <c r="D51" s="21" t="s">
        <v>87</v>
      </c>
      <c r="E51" s="50" t="s">
        <v>37</v>
      </c>
      <c r="F51" s="20" t="s">
        <v>66</v>
      </c>
      <c r="G51" s="21">
        <v>90</v>
      </c>
      <c r="H51" s="21">
        <v>0</v>
      </c>
      <c r="I51" s="21">
        <f t="shared" ref="I51:I53" si="1">+G51+H51</f>
        <v>90</v>
      </c>
      <c r="J51" s="45"/>
      <c r="K51" s="45"/>
      <c r="L51" s="45"/>
      <c r="M51" s="46" t="s">
        <v>40</v>
      </c>
      <c r="N51" s="21"/>
      <c r="O51" s="21"/>
      <c r="P51" s="21"/>
      <c r="Q51" s="110">
        <v>11392174</v>
      </c>
      <c r="R51" s="78">
        <v>0</v>
      </c>
      <c r="S51" s="109">
        <f>+I51*AB51*7</f>
        <v>574963200</v>
      </c>
      <c r="T51" s="117">
        <f>+Q51+R51+S51</f>
        <v>586355374</v>
      </c>
      <c r="U51" s="30" t="s">
        <v>67</v>
      </c>
      <c r="V51" s="31">
        <v>3281</v>
      </c>
      <c r="W51" s="29">
        <v>45841</v>
      </c>
      <c r="X51" s="29">
        <v>46571</v>
      </c>
      <c r="Y51" s="22" t="s">
        <v>88</v>
      </c>
      <c r="Z51" s="33"/>
      <c r="AA51" s="57">
        <v>886058</v>
      </c>
      <c r="AB51" s="57">
        <v>912640</v>
      </c>
      <c r="AC51" s="82">
        <f>+AA51/21*3*I51</f>
        <v>11392174.285714285</v>
      </c>
    </row>
    <row r="52" spans="1:29" s="19" customFormat="1" ht="24.9" customHeight="1" x14ac:dyDescent="0.3">
      <c r="A52" s="21" t="s">
        <v>34</v>
      </c>
      <c r="B52" s="116">
        <v>13</v>
      </c>
      <c r="C52" s="63"/>
      <c r="D52" s="21" t="s">
        <v>87</v>
      </c>
      <c r="E52" s="50" t="s">
        <v>37</v>
      </c>
      <c r="F52" s="20" t="s">
        <v>89</v>
      </c>
      <c r="G52" s="21">
        <v>100</v>
      </c>
      <c r="H52" s="21">
        <v>0</v>
      </c>
      <c r="I52" s="21">
        <f t="shared" si="1"/>
        <v>100</v>
      </c>
      <c r="J52" s="45"/>
      <c r="K52" s="45"/>
      <c r="L52" s="45"/>
      <c r="M52" s="46" t="s">
        <v>40</v>
      </c>
      <c r="N52" s="21"/>
      <c r="O52" s="21"/>
      <c r="P52" s="21"/>
      <c r="Q52" s="110">
        <v>12657971</v>
      </c>
      <c r="R52" s="78">
        <v>0</v>
      </c>
      <c r="S52" s="109">
        <f>+I52*AB52*7</f>
        <v>638848000</v>
      </c>
      <c r="T52" s="117">
        <f>+Q52+R52+S52</f>
        <v>651505971</v>
      </c>
      <c r="U52" s="30" t="s">
        <v>41</v>
      </c>
      <c r="V52" s="42">
        <v>2707</v>
      </c>
      <c r="W52" s="32">
        <v>45617</v>
      </c>
      <c r="X52" s="32">
        <v>46347</v>
      </c>
      <c r="Y52" s="43">
        <v>100</v>
      </c>
      <c r="Z52" s="33"/>
      <c r="AA52" s="58">
        <v>886058</v>
      </c>
      <c r="AB52" s="58">
        <v>912640</v>
      </c>
      <c r="AC52" s="82">
        <f>+AA52/21*3*I52</f>
        <v>12657971.428571427</v>
      </c>
    </row>
    <row r="53" spans="1:29" s="19" customFormat="1" ht="24.9" customHeight="1" x14ac:dyDescent="0.3">
      <c r="A53" s="21" t="s">
        <v>85</v>
      </c>
      <c r="B53" s="116">
        <v>14</v>
      </c>
      <c r="C53" s="63"/>
      <c r="D53" s="21" t="s">
        <v>87</v>
      </c>
      <c r="E53" s="50" t="s">
        <v>37</v>
      </c>
      <c r="F53" s="21" t="s">
        <v>90</v>
      </c>
      <c r="G53" s="21">
        <v>65</v>
      </c>
      <c r="H53" s="21">
        <v>0</v>
      </c>
      <c r="I53" s="21">
        <f t="shared" si="1"/>
        <v>65</v>
      </c>
      <c r="J53" s="45"/>
      <c r="K53" s="45"/>
      <c r="L53" s="45"/>
      <c r="M53" s="46" t="s">
        <v>40</v>
      </c>
      <c r="N53" s="21"/>
      <c r="O53" s="21"/>
      <c r="P53" s="21"/>
      <c r="Q53" s="110">
        <v>8227681</v>
      </c>
      <c r="R53" s="78">
        <v>0</v>
      </c>
      <c r="S53" s="109">
        <f>+I53*AB53*7</f>
        <v>415251200</v>
      </c>
      <c r="T53" s="117">
        <f>+Q53+R53+S53</f>
        <v>423478881</v>
      </c>
      <c r="U53" s="30" t="s">
        <v>41</v>
      </c>
      <c r="V53" s="31">
        <v>478</v>
      </c>
      <c r="W53" s="29">
        <v>45709</v>
      </c>
      <c r="X53" s="29">
        <v>46438</v>
      </c>
      <c r="Y53" s="22" t="s">
        <v>91</v>
      </c>
      <c r="Z53" s="33"/>
      <c r="AA53" s="58">
        <v>886058</v>
      </c>
      <c r="AB53" s="58">
        <v>912640</v>
      </c>
      <c r="AC53" s="82">
        <f>+AA53/21*3*I53</f>
        <v>8227681.4285714282</v>
      </c>
    </row>
    <row r="54" spans="1:29" s="88" customFormat="1" ht="30" customHeight="1" x14ac:dyDescent="0.3">
      <c r="A54" s="132" t="s">
        <v>56</v>
      </c>
      <c r="B54" s="216">
        <v>15</v>
      </c>
      <c r="C54" s="235"/>
      <c r="D54" s="132" t="s">
        <v>92</v>
      </c>
      <c r="E54" s="51" t="s">
        <v>93</v>
      </c>
      <c r="F54" s="141" t="s">
        <v>57</v>
      </c>
      <c r="G54" s="132">
        <v>400</v>
      </c>
      <c r="H54" s="132">
        <v>0</v>
      </c>
      <c r="I54" s="132">
        <f>+G54+H54</f>
        <v>400</v>
      </c>
      <c r="J54" s="227"/>
      <c r="K54" s="227"/>
      <c r="L54" s="227"/>
      <c r="M54" s="132" t="s">
        <v>40</v>
      </c>
      <c r="N54" s="132"/>
      <c r="O54" s="132"/>
      <c r="P54" s="132"/>
      <c r="Q54" s="124">
        <v>27625427</v>
      </c>
      <c r="R54" s="83">
        <v>0</v>
      </c>
      <c r="S54" s="85">
        <f>+I54*AB54*7</f>
        <v>6149418800</v>
      </c>
      <c r="T54" s="172">
        <f>+Q54+Q55+R54+S54+S55</f>
        <v>6182044227</v>
      </c>
      <c r="U54" s="30" t="s">
        <v>41</v>
      </c>
      <c r="V54" s="198">
        <v>2121</v>
      </c>
      <c r="W54" s="199">
        <v>45796</v>
      </c>
      <c r="X54" s="199">
        <v>46525</v>
      </c>
      <c r="Y54" s="129" t="s">
        <v>76</v>
      </c>
      <c r="Z54" s="21"/>
      <c r="AA54" s="205">
        <v>2071907</v>
      </c>
      <c r="AB54" s="205">
        <v>2196221</v>
      </c>
    </row>
    <row r="55" spans="1:29" s="88" customFormat="1" ht="24" x14ac:dyDescent="0.3">
      <c r="A55" s="132"/>
      <c r="B55" s="216"/>
      <c r="C55" s="235"/>
      <c r="D55" s="132"/>
      <c r="E55" s="52" t="s">
        <v>94</v>
      </c>
      <c r="F55" s="141"/>
      <c r="G55" s="132"/>
      <c r="H55" s="132"/>
      <c r="I55" s="132"/>
      <c r="J55" s="227"/>
      <c r="K55" s="227"/>
      <c r="L55" s="227"/>
      <c r="M55" s="132"/>
      <c r="N55" s="132"/>
      <c r="O55" s="132"/>
      <c r="P55" s="132"/>
      <c r="Q55" s="83">
        <v>1000000</v>
      </c>
      <c r="R55" s="83"/>
      <c r="S55" s="85">
        <v>4000000</v>
      </c>
      <c r="T55" s="172"/>
      <c r="U55" s="30"/>
      <c r="V55" s="155"/>
      <c r="W55" s="143"/>
      <c r="X55" s="143"/>
      <c r="Y55" s="131"/>
      <c r="Z55" s="21"/>
      <c r="AA55" s="205"/>
      <c r="AB55" s="205"/>
    </row>
    <row r="56" spans="1:29" s="19" customFormat="1" ht="24" x14ac:dyDescent="0.3">
      <c r="A56" s="132" t="s">
        <v>59</v>
      </c>
      <c r="B56" s="132">
        <v>16</v>
      </c>
      <c r="C56" s="141"/>
      <c r="D56" s="132" t="s">
        <v>92</v>
      </c>
      <c r="E56" s="51" t="s">
        <v>93</v>
      </c>
      <c r="F56" s="141" t="s">
        <v>95</v>
      </c>
      <c r="G56" s="132">
        <v>585</v>
      </c>
      <c r="H56" s="132">
        <v>0</v>
      </c>
      <c r="I56" s="132">
        <f>+G56+H56</f>
        <v>585</v>
      </c>
      <c r="J56" s="167"/>
      <c r="K56" s="167"/>
      <c r="L56" s="167"/>
      <c r="M56" s="185" t="s">
        <v>40</v>
      </c>
      <c r="N56" s="132"/>
      <c r="O56" s="132"/>
      <c r="P56" s="132"/>
      <c r="Q56" s="124">
        <v>40402187</v>
      </c>
      <c r="R56" s="83">
        <v>0</v>
      </c>
      <c r="S56" s="85">
        <f>+I56*AB56*7</f>
        <v>8993524995</v>
      </c>
      <c r="T56" s="172">
        <f>+Q56+Q57+R56+S56+S57</f>
        <v>9038927182</v>
      </c>
      <c r="U56" s="30" t="s">
        <v>41</v>
      </c>
      <c r="V56" s="179">
        <v>863</v>
      </c>
      <c r="W56" s="181">
        <v>45756</v>
      </c>
      <c r="X56" s="181">
        <v>46486</v>
      </c>
      <c r="Y56" s="183" t="s">
        <v>76</v>
      </c>
      <c r="Z56" s="33"/>
      <c r="AA56" s="176">
        <v>2071907</v>
      </c>
      <c r="AB56" s="176">
        <v>2196221</v>
      </c>
    </row>
    <row r="57" spans="1:29" s="19" customFormat="1" ht="24" x14ac:dyDescent="0.3">
      <c r="A57" s="132"/>
      <c r="B57" s="132"/>
      <c r="C57" s="141"/>
      <c r="D57" s="132"/>
      <c r="E57" s="52" t="s">
        <v>94</v>
      </c>
      <c r="F57" s="141"/>
      <c r="G57" s="132"/>
      <c r="H57" s="132"/>
      <c r="I57" s="132"/>
      <c r="J57" s="167"/>
      <c r="K57" s="167"/>
      <c r="L57" s="167"/>
      <c r="M57" s="185"/>
      <c r="N57" s="132"/>
      <c r="O57" s="132"/>
      <c r="P57" s="132"/>
      <c r="Q57" s="83">
        <v>1000000</v>
      </c>
      <c r="R57" s="83"/>
      <c r="S57" s="85">
        <v>4000000</v>
      </c>
      <c r="T57" s="172"/>
      <c r="U57" s="30"/>
      <c r="V57" s="200"/>
      <c r="W57" s="191"/>
      <c r="X57" s="191"/>
      <c r="Y57" s="192"/>
      <c r="Z57" s="33"/>
      <c r="AA57" s="176"/>
      <c r="AB57" s="176"/>
    </row>
    <row r="58" spans="1:29" s="19" customFormat="1" ht="24" x14ac:dyDescent="0.3">
      <c r="A58" s="132" t="s">
        <v>63</v>
      </c>
      <c r="B58" s="132">
        <v>17</v>
      </c>
      <c r="C58" s="141"/>
      <c r="D58" s="132" t="s">
        <v>92</v>
      </c>
      <c r="E58" s="51" t="s">
        <v>93</v>
      </c>
      <c r="F58" s="132" t="s">
        <v>96</v>
      </c>
      <c r="G58" s="132">
        <v>500</v>
      </c>
      <c r="H58" s="132">
        <v>0</v>
      </c>
      <c r="I58" s="132">
        <f>+G58+H58</f>
        <v>500</v>
      </c>
      <c r="J58" s="167"/>
      <c r="K58" s="167"/>
      <c r="L58" s="167"/>
      <c r="M58" s="185" t="s">
        <v>40</v>
      </c>
      <c r="N58" s="132"/>
      <c r="O58" s="132"/>
      <c r="P58" s="132"/>
      <c r="Q58" s="124">
        <v>34531783</v>
      </c>
      <c r="R58" s="78">
        <v>0</v>
      </c>
      <c r="S58" s="85">
        <f>+I58*AB58*7</f>
        <v>7686773500</v>
      </c>
      <c r="T58" s="172">
        <f>+Q58+Q59+R58+S58+S59</f>
        <v>7726305283</v>
      </c>
      <c r="U58" s="30" t="s">
        <v>41</v>
      </c>
      <c r="V58" s="193" t="s">
        <v>97</v>
      </c>
      <c r="W58" s="181">
        <v>45665</v>
      </c>
      <c r="X58" s="181">
        <v>46394</v>
      </c>
      <c r="Y58" s="183" t="s">
        <v>76</v>
      </c>
      <c r="Z58" s="33"/>
      <c r="AA58" s="176">
        <v>2071907</v>
      </c>
      <c r="AB58" s="176">
        <v>2196221</v>
      </c>
    </row>
    <row r="59" spans="1:29" s="19" customFormat="1" ht="24" x14ac:dyDescent="0.3">
      <c r="A59" s="132"/>
      <c r="B59" s="132"/>
      <c r="C59" s="141"/>
      <c r="D59" s="132"/>
      <c r="E59" s="52" t="s">
        <v>94</v>
      </c>
      <c r="F59" s="132"/>
      <c r="G59" s="132"/>
      <c r="H59" s="132"/>
      <c r="I59" s="132"/>
      <c r="J59" s="167"/>
      <c r="K59" s="167"/>
      <c r="L59" s="167"/>
      <c r="M59" s="185"/>
      <c r="N59" s="132"/>
      <c r="O59" s="132"/>
      <c r="P59" s="132"/>
      <c r="Q59" s="83">
        <v>1000000</v>
      </c>
      <c r="R59" s="83"/>
      <c r="S59" s="85">
        <v>4000000</v>
      </c>
      <c r="T59" s="172"/>
      <c r="U59" s="30"/>
      <c r="V59" s="194"/>
      <c r="W59" s="182"/>
      <c r="X59" s="182"/>
      <c r="Y59" s="184"/>
      <c r="Z59" s="33"/>
      <c r="AA59" s="176"/>
      <c r="AB59" s="176"/>
    </row>
    <row r="60" spans="1:29" s="19" customFormat="1" ht="24" x14ac:dyDescent="0.3">
      <c r="A60" s="132" t="s">
        <v>34</v>
      </c>
      <c r="B60" s="132">
        <v>18</v>
      </c>
      <c r="C60" s="141"/>
      <c r="D60" s="132" t="s">
        <v>92</v>
      </c>
      <c r="E60" s="51" t="s">
        <v>93</v>
      </c>
      <c r="F60" s="132" t="s">
        <v>89</v>
      </c>
      <c r="G60" s="132">
        <v>385</v>
      </c>
      <c r="H60" s="132">
        <v>0</v>
      </c>
      <c r="I60" s="132">
        <f>+G60+H60</f>
        <v>385</v>
      </c>
      <c r="J60" s="167"/>
      <c r="K60" s="167"/>
      <c r="L60" s="167"/>
      <c r="M60" s="185" t="s">
        <v>40</v>
      </c>
      <c r="N60" s="132"/>
      <c r="O60" s="132"/>
      <c r="P60" s="132"/>
      <c r="Q60" s="124">
        <v>26589473</v>
      </c>
      <c r="R60" s="83">
        <v>0</v>
      </c>
      <c r="S60" s="85">
        <f>+I60*AB60*7</f>
        <v>5918815595</v>
      </c>
      <c r="T60" s="172">
        <f>+Q60+Q61+R60+S60+S61</f>
        <v>5950405068</v>
      </c>
      <c r="U60" s="30" t="s">
        <v>41</v>
      </c>
      <c r="V60" s="236">
        <v>2414</v>
      </c>
      <c r="W60" s="237">
        <v>45800</v>
      </c>
      <c r="X60" s="238">
        <v>46530</v>
      </c>
      <c r="Y60" s="190" t="s">
        <v>76</v>
      </c>
      <c r="Z60" s="33"/>
      <c r="AA60" s="176">
        <v>2071907</v>
      </c>
      <c r="AB60" s="176">
        <v>2196221</v>
      </c>
    </row>
    <row r="61" spans="1:29" s="19" customFormat="1" ht="24" x14ac:dyDescent="0.3">
      <c r="A61" s="132"/>
      <c r="B61" s="132"/>
      <c r="C61" s="141"/>
      <c r="D61" s="132"/>
      <c r="E61" s="52" t="s">
        <v>94</v>
      </c>
      <c r="F61" s="132"/>
      <c r="G61" s="132"/>
      <c r="H61" s="132"/>
      <c r="I61" s="132"/>
      <c r="J61" s="167"/>
      <c r="K61" s="167"/>
      <c r="L61" s="167"/>
      <c r="M61" s="185"/>
      <c r="N61" s="132"/>
      <c r="O61" s="132"/>
      <c r="P61" s="132"/>
      <c r="Q61" s="83">
        <v>1000000</v>
      </c>
      <c r="R61" s="83"/>
      <c r="S61" s="85">
        <v>4000000</v>
      </c>
      <c r="T61" s="172"/>
      <c r="U61" s="30"/>
      <c r="V61" s="236"/>
      <c r="W61" s="237"/>
      <c r="X61" s="238"/>
      <c r="Y61" s="190"/>
      <c r="Z61" s="33"/>
      <c r="AA61" s="176"/>
      <c r="AB61" s="176"/>
    </row>
    <row r="62" spans="1:29" s="19" customFormat="1" ht="24" x14ac:dyDescent="0.3">
      <c r="A62" s="129" t="s">
        <v>63</v>
      </c>
      <c r="B62" s="129">
        <v>19</v>
      </c>
      <c r="C62" s="144"/>
      <c r="D62" s="129" t="s">
        <v>98</v>
      </c>
      <c r="E62" s="51" t="s">
        <v>93</v>
      </c>
      <c r="F62" s="129" t="s">
        <v>99</v>
      </c>
      <c r="G62" s="129">
        <v>48</v>
      </c>
      <c r="H62" s="129">
        <v>0</v>
      </c>
      <c r="I62" s="129">
        <f>+G62+H62</f>
        <v>48</v>
      </c>
      <c r="J62" s="146"/>
      <c r="K62" s="146"/>
      <c r="L62" s="146"/>
      <c r="M62" s="162" t="s">
        <v>40</v>
      </c>
      <c r="N62" s="129"/>
      <c r="O62" s="129"/>
      <c r="P62" s="129"/>
      <c r="Q62" s="124">
        <v>3773322</v>
      </c>
      <c r="R62" s="83">
        <v>0</v>
      </c>
      <c r="S62" s="85">
        <f>+I62*AB62*7</f>
        <v>839941536</v>
      </c>
      <c r="T62" s="156">
        <f>+Q62+Q63+R62+S62+S63</f>
        <v>846714858</v>
      </c>
      <c r="U62" s="30" t="s">
        <v>41</v>
      </c>
      <c r="V62" s="179">
        <v>1014</v>
      </c>
      <c r="W62" s="181">
        <v>45772</v>
      </c>
      <c r="X62" s="181">
        <v>46136</v>
      </c>
      <c r="Y62" s="183">
        <v>48</v>
      </c>
      <c r="Z62" s="33"/>
      <c r="AA62" s="177">
        <v>2358326</v>
      </c>
      <c r="AB62" s="177">
        <v>2499826</v>
      </c>
    </row>
    <row r="63" spans="1:29" s="19" customFormat="1" ht="24" x14ac:dyDescent="0.3">
      <c r="A63" s="130"/>
      <c r="B63" s="130"/>
      <c r="C63" s="145"/>
      <c r="D63" s="130"/>
      <c r="E63" s="52" t="s">
        <v>94</v>
      </c>
      <c r="F63" s="130"/>
      <c r="G63" s="130"/>
      <c r="H63" s="130"/>
      <c r="I63" s="130"/>
      <c r="J63" s="147"/>
      <c r="K63" s="147"/>
      <c r="L63" s="147"/>
      <c r="M63" s="163"/>
      <c r="N63" s="130"/>
      <c r="O63" s="130"/>
      <c r="P63" s="130"/>
      <c r="Q63" s="83">
        <v>1000000</v>
      </c>
      <c r="R63" s="83"/>
      <c r="S63" s="85">
        <v>2000000</v>
      </c>
      <c r="T63" s="157"/>
      <c r="U63" s="30"/>
      <c r="V63" s="180"/>
      <c r="W63" s="182"/>
      <c r="X63" s="182"/>
      <c r="Y63" s="184"/>
      <c r="Z63" s="33"/>
      <c r="AA63" s="178"/>
      <c r="AB63" s="178"/>
    </row>
    <row r="64" spans="1:29" s="19" customFormat="1" ht="24" x14ac:dyDescent="0.3">
      <c r="A64" s="129" t="s">
        <v>59</v>
      </c>
      <c r="B64" s="129">
        <v>20</v>
      </c>
      <c r="C64" s="144"/>
      <c r="D64" s="129" t="s">
        <v>100</v>
      </c>
      <c r="E64" s="51" t="s">
        <v>93</v>
      </c>
      <c r="F64" s="129" t="s">
        <v>101</v>
      </c>
      <c r="G64" s="129">
        <v>50</v>
      </c>
      <c r="H64" s="129">
        <v>0</v>
      </c>
      <c r="I64" s="129">
        <f>+G64+H64</f>
        <v>50</v>
      </c>
      <c r="J64" s="146"/>
      <c r="K64" s="146"/>
      <c r="L64" s="146"/>
      <c r="M64" s="162" t="s">
        <v>40</v>
      </c>
      <c r="N64" s="129"/>
      <c r="O64" s="129"/>
      <c r="P64" s="129"/>
      <c r="Q64" s="124">
        <f>+AA64/30*1*I64</f>
        <v>3761860</v>
      </c>
      <c r="R64" s="83">
        <v>0</v>
      </c>
      <c r="S64" s="85">
        <f>+I64*AB64*7</f>
        <v>837390050</v>
      </c>
      <c r="T64" s="156">
        <f>+Q64+Q65+R64+S64+S65</f>
        <v>844151910</v>
      </c>
      <c r="U64" s="30" t="s">
        <v>41</v>
      </c>
      <c r="V64" s="179">
        <v>888</v>
      </c>
      <c r="W64" s="181">
        <v>45762</v>
      </c>
      <c r="X64" s="181">
        <v>46492</v>
      </c>
      <c r="Y64" s="183">
        <v>50</v>
      </c>
      <c r="Z64" s="33"/>
      <c r="AA64" s="177">
        <v>2257116</v>
      </c>
      <c r="AB64" s="177">
        <v>2392543</v>
      </c>
    </row>
    <row r="65" spans="1:28" s="19" customFormat="1" ht="24" x14ac:dyDescent="0.3">
      <c r="A65" s="130"/>
      <c r="B65" s="130"/>
      <c r="C65" s="145"/>
      <c r="D65" s="130"/>
      <c r="E65" s="52" t="s">
        <v>94</v>
      </c>
      <c r="F65" s="130"/>
      <c r="G65" s="130"/>
      <c r="H65" s="130"/>
      <c r="I65" s="130"/>
      <c r="J65" s="147"/>
      <c r="K65" s="147"/>
      <c r="L65" s="147"/>
      <c r="M65" s="163"/>
      <c r="N65" s="130"/>
      <c r="O65" s="130"/>
      <c r="P65" s="130"/>
      <c r="Q65" s="83">
        <v>1000000</v>
      </c>
      <c r="R65" s="83"/>
      <c r="S65" s="85">
        <v>2000000</v>
      </c>
      <c r="T65" s="157"/>
      <c r="U65" s="30"/>
      <c r="V65" s="180"/>
      <c r="W65" s="182"/>
      <c r="X65" s="182"/>
      <c r="Y65" s="184"/>
      <c r="Z65" s="33"/>
      <c r="AA65" s="178"/>
      <c r="AB65" s="178"/>
    </row>
    <row r="66" spans="1:28" s="19" customFormat="1" ht="24" x14ac:dyDescent="0.3">
      <c r="A66" s="129" t="s">
        <v>34</v>
      </c>
      <c r="B66" s="129">
        <v>21</v>
      </c>
      <c r="C66" s="144"/>
      <c r="D66" s="129" t="s">
        <v>100</v>
      </c>
      <c r="E66" s="51" t="s">
        <v>93</v>
      </c>
      <c r="F66" s="129" t="s">
        <v>102</v>
      </c>
      <c r="G66" s="129">
        <v>50</v>
      </c>
      <c r="H66" s="129">
        <v>0</v>
      </c>
      <c r="I66" s="129">
        <f>+G66+H66</f>
        <v>50</v>
      </c>
      <c r="J66" s="146"/>
      <c r="K66" s="146"/>
      <c r="L66" s="146"/>
      <c r="M66" s="162" t="s">
        <v>40</v>
      </c>
      <c r="N66" s="129"/>
      <c r="O66" s="129"/>
      <c r="P66" s="129"/>
      <c r="Q66" s="124">
        <f>+AA66/30*1*I66</f>
        <v>3761860</v>
      </c>
      <c r="R66" s="83">
        <v>0</v>
      </c>
      <c r="S66" s="85">
        <f>+I66*AB66*7</f>
        <v>837390050</v>
      </c>
      <c r="T66" s="156">
        <f>+Q66+Q67+R66+S66+S67</f>
        <v>844151910</v>
      </c>
      <c r="U66" s="30" t="s">
        <v>41</v>
      </c>
      <c r="V66" s="179">
        <v>3443</v>
      </c>
      <c r="W66" s="181">
        <v>45848</v>
      </c>
      <c r="X66" s="181">
        <v>46578</v>
      </c>
      <c r="Y66" s="183">
        <v>50</v>
      </c>
      <c r="Z66" s="33"/>
      <c r="AA66" s="177">
        <v>2257116</v>
      </c>
      <c r="AB66" s="177">
        <v>2392543</v>
      </c>
    </row>
    <row r="67" spans="1:28" s="19" customFormat="1" ht="24" x14ac:dyDescent="0.3">
      <c r="A67" s="130"/>
      <c r="B67" s="130"/>
      <c r="C67" s="145"/>
      <c r="D67" s="130"/>
      <c r="E67" s="52" t="s">
        <v>94</v>
      </c>
      <c r="F67" s="130"/>
      <c r="G67" s="130"/>
      <c r="H67" s="130"/>
      <c r="I67" s="130"/>
      <c r="J67" s="147"/>
      <c r="K67" s="147"/>
      <c r="L67" s="147"/>
      <c r="M67" s="163"/>
      <c r="N67" s="130"/>
      <c r="O67" s="130"/>
      <c r="P67" s="130"/>
      <c r="Q67" s="83">
        <v>1000000</v>
      </c>
      <c r="R67" s="83"/>
      <c r="S67" s="85">
        <v>2000000</v>
      </c>
      <c r="T67" s="157"/>
      <c r="U67" s="30"/>
      <c r="V67" s="180"/>
      <c r="W67" s="182"/>
      <c r="X67" s="182"/>
      <c r="Y67" s="184"/>
      <c r="Z67" s="33"/>
      <c r="AA67" s="178"/>
      <c r="AB67" s="178"/>
    </row>
    <row r="68" spans="1:28" s="19" customFormat="1" ht="24" x14ac:dyDescent="0.3">
      <c r="A68" s="129" t="s">
        <v>63</v>
      </c>
      <c r="B68" s="129">
        <v>22</v>
      </c>
      <c r="C68" s="144"/>
      <c r="D68" s="129" t="s">
        <v>100</v>
      </c>
      <c r="E68" s="51" t="s">
        <v>93</v>
      </c>
      <c r="F68" s="129" t="s">
        <v>103</v>
      </c>
      <c r="G68" s="129">
        <v>90</v>
      </c>
      <c r="H68" s="129">
        <v>0</v>
      </c>
      <c r="I68" s="129">
        <f>+G68+H68</f>
        <v>90</v>
      </c>
      <c r="J68" s="146"/>
      <c r="K68" s="146"/>
      <c r="L68" s="146"/>
      <c r="M68" s="162" t="s">
        <v>40</v>
      </c>
      <c r="N68" s="129"/>
      <c r="O68" s="129"/>
      <c r="P68" s="129"/>
      <c r="Q68" s="124">
        <f>+AA68/30*1*I68</f>
        <v>6771348</v>
      </c>
      <c r="R68" s="83">
        <v>0</v>
      </c>
      <c r="S68" s="83">
        <f>+I68*AB68*7</f>
        <v>1507302090</v>
      </c>
      <c r="T68" s="156">
        <f>+Q68+Q69+R68+S68+S69</f>
        <v>1517073438</v>
      </c>
      <c r="U68" s="30" t="s">
        <v>41</v>
      </c>
      <c r="V68" s="179">
        <v>2998</v>
      </c>
      <c r="W68" s="181">
        <v>45649</v>
      </c>
      <c r="X68" s="181">
        <v>46013</v>
      </c>
      <c r="Y68" s="183">
        <v>90</v>
      </c>
      <c r="Z68" s="33"/>
      <c r="AA68" s="177">
        <v>2257116</v>
      </c>
      <c r="AB68" s="177">
        <v>2392543</v>
      </c>
    </row>
    <row r="69" spans="1:28" s="19" customFormat="1" ht="24" x14ac:dyDescent="0.3">
      <c r="A69" s="130"/>
      <c r="B69" s="130"/>
      <c r="C69" s="145"/>
      <c r="D69" s="130"/>
      <c r="E69" s="52" t="s">
        <v>94</v>
      </c>
      <c r="F69" s="130"/>
      <c r="G69" s="130"/>
      <c r="H69" s="130"/>
      <c r="I69" s="130"/>
      <c r="J69" s="147"/>
      <c r="K69" s="147"/>
      <c r="L69" s="147"/>
      <c r="M69" s="163"/>
      <c r="N69" s="130"/>
      <c r="O69" s="130"/>
      <c r="P69" s="130"/>
      <c r="Q69" s="83">
        <v>1000000</v>
      </c>
      <c r="R69" s="83"/>
      <c r="S69" s="83">
        <v>2000000</v>
      </c>
      <c r="T69" s="157"/>
      <c r="U69" s="30"/>
      <c r="V69" s="180"/>
      <c r="W69" s="182"/>
      <c r="X69" s="182"/>
      <c r="Y69" s="184"/>
      <c r="Z69" s="33"/>
      <c r="AA69" s="178"/>
      <c r="AB69" s="178"/>
    </row>
    <row r="70" spans="1:28" s="19" customFormat="1" ht="24" x14ac:dyDescent="0.3">
      <c r="A70" s="129" t="s">
        <v>85</v>
      </c>
      <c r="B70" s="129">
        <v>23</v>
      </c>
      <c r="C70" s="144"/>
      <c r="D70" s="129" t="s">
        <v>100</v>
      </c>
      <c r="E70" s="51" t="s">
        <v>93</v>
      </c>
      <c r="F70" s="129" t="s">
        <v>104</v>
      </c>
      <c r="G70" s="129">
        <v>50</v>
      </c>
      <c r="H70" s="129">
        <v>0</v>
      </c>
      <c r="I70" s="129">
        <f>+G70+H70</f>
        <v>50</v>
      </c>
      <c r="J70" s="146"/>
      <c r="K70" s="146"/>
      <c r="L70" s="146"/>
      <c r="M70" s="162" t="s">
        <v>40</v>
      </c>
      <c r="N70" s="129"/>
      <c r="O70" s="129"/>
      <c r="P70" s="129"/>
      <c r="Q70" s="124">
        <f>+AA70/30*1*I70</f>
        <v>3761860</v>
      </c>
      <c r="R70" s="83">
        <v>0</v>
      </c>
      <c r="S70" s="83">
        <f>+I70*AB70*7</f>
        <v>837390050</v>
      </c>
      <c r="T70" s="156">
        <f>+Q70+Q71+R70+S70+S71</f>
        <v>844151910</v>
      </c>
      <c r="U70" s="30" t="s">
        <v>65</v>
      </c>
      <c r="V70" s="179">
        <v>2994</v>
      </c>
      <c r="W70" s="181">
        <v>45649</v>
      </c>
      <c r="X70" s="181">
        <v>46013</v>
      </c>
      <c r="Y70" s="183">
        <v>62</v>
      </c>
      <c r="Z70" s="33"/>
      <c r="AA70" s="177">
        <v>2257116</v>
      </c>
      <c r="AB70" s="177">
        <v>2392543</v>
      </c>
    </row>
    <row r="71" spans="1:28" s="19" customFormat="1" ht="24" x14ac:dyDescent="0.3">
      <c r="A71" s="130"/>
      <c r="B71" s="130"/>
      <c r="C71" s="145"/>
      <c r="D71" s="130"/>
      <c r="E71" s="52" t="s">
        <v>94</v>
      </c>
      <c r="F71" s="130"/>
      <c r="G71" s="130"/>
      <c r="H71" s="130"/>
      <c r="I71" s="130"/>
      <c r="J71" s="147"/>
      <c r="K71" s="147"/>
      <c r="L71" s="147"/>
      <c r="M71" s="163"/>
      <c r="N71" s="130"/>
      <c r="O71" s="130"/>
      <c r="P71" s="130"/>
      <c r="Q71" s="83">
        <v>1000000</v>
      </c>
      <c r="R71" s="83"/>
      <c r="S71" s="83">
        <v>2000000</v>
      </c>
      <c r="T71" s="157"/>
      <c r="U71" s="30"/>
      <c r="V71" s="180"/>
      <c r="W71" s="182"/>
      <c r="X71" s="182"/>
      <c r="Y71" s="184"/>
      <c r="Z71" s="33"/>
      <c r="AA71" s="178"/>
      <c r="AB71" s="178"/>
    </row>
    <row r="72" spans="1:28" s="19" customFormat="1" ht="24" x14ac:dyDescent="0.3">
      <c r="A72" s="129" t="s">
        <v>63</v>
      </c>
      <c r="B72" s="129">
        <v>24</v>
      </c>
      <c r="C72" s="144"/>
      <c r="D72" s="129" t="s">
        <v>100</v>
      </c>
      <c r="E72" s="51" t="s">
        <v>93</v>
      </c>
      <c r="F72" s="129" t="s">
        <v>105</v>
      </c>
      <c r="G72" s="129">
        <v>50</v>
      </c>
      <c r="H72" s="129">
        <v>0</v>
      </c>
      <c r="I72" s="129">
        <f>+G72+H72</f>
        <v>50</v>
      </c>
      <c r="J72" s="146"/>
      <c r="K72" s="146"/>
      <c r="L72" s="146"/>
      <c r="M72" s="162" t="s">
        <v>40</v>
      </c>
      <c r="N72" s="129"/>
      <c r="O72" s="129"/>
      <c r="P72" s="129"/>
      <c r="Q72" s="124">
        <f>+AA72/30*1*I72</f>
        <v>3761860</v>
      </c>
      <c r="R72" s="83">
        <v>0</v>
      </c>
      <c r="S72" s="83">
        <f>+I72*AB72*7</f>
        <v>837390050</v>
      </c>
      <c r="T72" s="156">
        <f>+Q72+Q73+R72+S72+S73</f>
        <v>844151910</v>
      </c>
      <c r="U72" s="30" t="s">
        <v>41</v>
      </c>
      <c r="V72" s="179">
        <v>889</v>
      </c>
      <c r="W72" s="181">
        <v>45758</v>
      </c>
      <c r="X72" s="181">
        <v>46488</v>
      </c>
      <c r="Y72" s="183">
        <v>50</v>
      </c>
      <c r="Z72" s="33"/>
      <c r="AA72" s="177">
        <v>2257116</v>
      </c>
      <c r="AB72" s="177">
        <v>2392543</v>
      </c>
    </row>
    <row r="73" spans="1:28" s="19" customFormat="1" ht="24" x14ac:dyDescent="0.3">
      <c r="A73" s="130"/>
      <c r="B73" s="130"/>
      <c r="C73" s="145"/>
      <c r="D73" s="130"/>
      <c r="E73" s="52" t="s">
        <v>94</v>
      </c>
      <c r="F73" s="130"/>
      <c r="G73" s="130"/>
      <c r="H73" s="130"/>
      <c r="I73" s="130"/>
      <c r="J73" s="147"/>
      <c r="K73" s="147"/>
      <c r="L73" s="147"/>
      <c r="M73" s="163"/>
      <c r="N73" s="130"/>
      <c r="O73" s="130"/>
      <c r="P73" s="130"/>
      <c r="Q73" s="83">
        <v>1000000</v>
      </c>
      <c r="R73" s="83"/>
      <c r="S73" s="83">
        <v>2000000</v>
      </c>
      <c r="T73" s="157"/>
      <c r="U73" s="30"/>
      <c r="V73" s="180"/>
      <c r="W73" s="182"/>
      <c r="X73" s="182"/>
      <c r="Y73" s="184"/>
      <c r="Z73" s="33"/>
      <c r="AA73" s="178"/>
      <c r="AB73" s="178"/>
    </row>
    <row r="74" spans="1:28" s="19" customFormat="1" ht="24" x14ac:dyDescent="0.3">
      <c r="A74" s="129" t="s">
        <v>68</v>
      </c>
      <c r="B74" s="129">
        <v>25</v>
      </c>
      <c r="C74" s="144"/>
      <c r="D74" s="129" t="s">
        <v>100</v>
      </c>
      <c r="E74" s="51" t="s">
        <v>93</v>
      </c>
      <c r="F74" s="129" t="s">
        <v>69</v>
      </c>
      <c r="G74" s="129">
        <v>50</v>
      </c>
      <c r="H74" s="129">
        <v>0</v>
      </c>
      <c r="I74" s="129">
        <f>+G74+H74</f>
        <v>50</v>
      </c>
      <c r="J74" s="146"/>
      <c r="K74" s="146"/>
      <c r="L74" s="146"/>
      <c r="M74" s="162" t="s">
        <v>40</v>
      </c>
      <c r="N74" s="129"/>
      <c r="O74" s="129"/>
      <c r="P74" s="129"/>
      <c r="Q74" s="124">
        <f>+AA74/30*1*I74</f>
        <v>3761860</v>
      </c>
      <c r="R74" s="83">
        <v>0</v>
      </c>
      <c r="S74" s="83">
        <f>+I74*AB74*7</f>
        <v>837390050</v>
      </c>
      <c r="T74" s="156">
        <f>+Q74+Q75+R74+S74+S75</f>
        <v>844151910</v>
      </c>
      <c r="U74" s="30" t="s">
        <v>46</v>
      </c>
      <c r="V74" s="179">
        <v>3110</v>
      </c>
      <c r="W74" s="181">
        <v>45833</v>
      </c>
      <c r="X74" s="181">
        <v>46197</v>
      </c>
      <c r="Y74" s="183">
        <v>100</v>
      </c>
      <c r="Z74" s="33"/>
      <c r="AA74" s="177">
        <v>2257116</v>
      </c>
      <c r="AB74" s="177">
        <v>2392543</v>
      </c>
    </row>
    <row r="75" spans="1:28" s="19" customFormat="1" ht="24" x14ac:dyDescent="0.3">
      <c r="A75" s="130"/>
      <c r="B75" s="130"/>
      <c r="C75" s="145"/>
      <c r="D75" s="130"/>
      <c r="E75" s="52" t="s">
        <v>94</v>
      </c>
      <c r="F75" s="130"/>
      <c r="G75" s="130"/>
      <c r="H75" s="130"/>
      <c r="I75" s="130"/>
      <c r="J75" s="147"/>
      <c r="K75" s="147"/>
      <c r="L75" s="147"/>
      <c r="M75" s="163"/>
      <c r="N75" s="130"/>
      <c r="O75" s="130"/>
      <c r="P75" s="130"/>
      <c r="Q75" s="83">
        <v>1000000</v>
      </c>
      <c r="R75" s="83"/>
      <c r="S75" s="83">
        <v>2000000</v>
      </c>
      <c r="T75" s="157"/>
      <c r="U75" s="30"/>
      <c r="V75" s="180"/>
      <c r="W75" s="182"/>
      <c r="X75" s="182"/>
      <c r="Y75" s="184"/>
      <c r="Z75" s="33"/>
      <c r="AA75" s="178"/>
      <c r="AB75" s="178"/>
    </row>
    <row r="76" spans="1:28" ht="24" customHeight="1" x14ac:dyDescent="0.3">
      <c r="A76" s="129" t="s">
        <v>63</v>
      </c>
      <c r="B76" s="129">
        <v>26</v>
      </c>
      <c r="C76" s="144"/>
      <c r="D76" s="129" t="s">
        <v>106</v>
      </c>
      <c r="E76" s="51" t="s">
        <v>93</v>
      </c>
      <c r="F76" s="129" t="s">
        <v>107</v>
      </c>
      <c r="G76" s="129">
        <v>80</v>
      </c>
      <c r="H76" s="129">
        <v>0</v>
      </c>
      <c r="I76" s="129">
        <f>+G76+H76</f>
        <v>80</v>
      </c>
      <c r="J76" s="146"/>
      <c r="K76" s="146"/>
      <c r="L76" s="146"/>
      <c r="M76" s="162" t="s">
        <v>40</v>
      </c>
      <c r="N76" s="129"/>
      <c r="O76" s="129"/>
      <c r="P76" s="129"/>
      <c r="Q76" s="124">
        <v>6077045</v>
      </c>
      <c r="R76" s="83">
        <v>0</v>
      </c>
      <c r="S76" s="83">
        <f>+I76*AB76*7</f>
        <v>1352750560</v>
      </c>
      <c r="T76" s="156">
        <f>+Q76+Q77+R76+S76+S77</f>
        <v>1364827605</v>
      </c>
      <c r="U76" s="30" t="s">
        <v>41</v>
      </c>
      <c r="V76" s="179" t="s">
        <v>108</v>
      </c>
      <c r="W76" s="181">
        <v>45741</v>
      </c>
      <c r="X76" s="181">
        <v>45741</v>
      </c>
      <c r="Y76" s="183">
        <v>80</v>
      </c>
      <c r="Z76" s="33"/>
      <c r="AA76" s="177">
        <v>2278892</v>
      </c>
      <c r="AB76" s="177">
        <v>2415626</v>
      </c>
    </row>
    <row r="77" spans="1:28" ht="30" customHeight="1" x14ac:dyDescent="0.3">
      <c r="A77" s="130"/>
      <c r="B77" s="130"/>
      <c r="C77" s="145"/>
      <c r="D77" s="130"/>
      <c r="E77" s="52" t="s">
        <v>94</v>
      </c>
      <c r="F77" s="130"/>
      <c r="G77" s="130"/>
      <c r="H77" s="130"/>
      <c r="I77" s="130"/>
      <c r="J77" s="147"/>
      <c r="K77" s="147"/>
      <c r="L77" s="147"/>
      <c r="M77" s="163"/>
      <c r="N77" s="130"/>
      <c r="O77" s="130"/>
      <c r="P77" s="130"/>
      <c r="Q77" s="83">
        <v>1000000</v>
      </c>
      <c r="R77" s="83"/>
      <c r="S77" s="83">
        <v>5000000</v>
      </c>
      <c r="T77" s="157"/>
      <c r="U77" s="30"/>
      <c r="V77" s="180"/>
      <c r="W77" s="182"/>
      <c r="X77" s="182"/>
      <c r="Y77" s="184"/>
      <c r="Z77" s="33"/>
      <c r="AA77" s="178"/>
      <c r="AB77" s="178"/>
    </row>
    <row r="78" spans="1:28" ht="28.5" customHeight="1" x14ac:dyDescent="0.3">
      <c r="A78" s="129" t="s">
        <v>63</v>
      </c>
      <c r="B78" s="129">
        <v>27</v>
      </c>
      <c r="C78" s="144"/>
      <c r="D78" s="129" t="s">
        <v>109</v>
      </c>
      <c r="E78" s="51" t="s">
        <v>93</v>
      </c>
      <c r="F78" s="129" t="s">
        <v>110</v>
      </c>
      <c r="G78" s="129">
        <v>50</v>
      </c>
      <c r="H78" s="129">
        <v>0</v>
      </c>
      <c r="I78" s="129">
        <f>+G78+H78</f>
        <v>50</v>
      </c>
      <c r="J78" s="146"/>
      <c r="K78" s="146"/>
      <c r="L78" s="146"/>
      <c r="M78" s="162" t="s">
        <v>40</v>
      </c>
      <c r="N78" s="129"/>
      <c r="O78" s="129"/>
      <c r="P78" s="129"/>
      <c r="Q78" s="124">
        <f>+AA78/30*1*I78</f>
        <v>4019194.9999999995</v>
      </c>
      <c r="R78" s="83">
        <v>0</v>
      </c>
      <c r="S78" s="83">
        <f>+I78*AB78*7</f>
        <v>894672800</v>
      </c>
      <c r="T78" s="156">
        <f>+Q78+Q79+R78+S78+S79</f>
        <v>901691995</v>
      </c>
      <c r="U78" s="30" t="s">
        <v>41</v>
      </c>
      <c r="V78" s="186" t="s">
        <v>111</v>
      </c>
      <c r="W78" s="188">
        <v>45714</v>
      </c>
      <c r="X78" s="188">
        <v>46444</v>
      </c>
      <c r="Y78" s="183">
        <v>50</v>
      </c>
      <c r="Z78" s="33"/>
      <c r="AA78" s="177">
        <v>2411517</v>
      </c>
      <c r="AB78" s="177">
        <v>2556208</v>
      </c>
    </row>
    <row r="79" spans="1:28" ht="24" x14ac:dyDescent="0.3">
      <c r="A79" s="130"/>
      <c r="B79" s="130"/>
      <c r="C79" s="145"/>
      <c r="D79" s="130"/>
      <c r="E79" s="52" t="s">
        <v>94</v>
      </c>
      <c r="F79" s="130"/>
      <c r="G79" s="130"/>
      <c r="H79" s="130"/>
      <c r="I79" s="130"/>
      <c r="J79" s="147"/>
      <c r="K79" s="147"/>
      <c r="L79" s="147"/>
      <c r="M79" s="163"/>
      <c r="N79" s="130"/>
      <c r="O79" s="130"/>
      <c r="P79" s="130"/>
      <c r="Q79" s="83">
        <v>1000000</v>
      </c>
      <c r="R79" s="83"/>
      <c r="S79" s="83">
        <v>2000000</v>
      </c>
      <c r="T79" s="157"/>
      <c r="U79" s="30"/>
      <c r="V79" s="187"/>
      <c r="W79" s="189"/>
      <c r="X79" s="189"/>
      <c r="Y79" s="184"/>
      <c r="Z79" s="33"/>
      <c r="AA79" s="178"/>
      <c r="AB79" s="178"/>
    </row>
    <row r="80" spans="1:28" ht="24" x14ac:dyDescent="0.3">
      <c r="A80" s="129" t="s">
        <v>85</v>
      </c>
      <c r="B80" s="129">
        <v>28</v>
      </c>
      <c r="C80" s="144"/>
      <c r="D80" s="129" t="s">
        <v>112</v>
      </c>
      <c r="E80" s="51" t="s">
        <v>93</v>
      </c>
      <c r="F80" s="129" t="s">
        <v>113</v>
      </c>
      <c r="G80" s="129">
        <v>100</v>
      </c>
      <c r="H80" s="129">
        <v>0</v>
      </c>
      <c r="I80" s="129">
        <f>+G80+H80</f>
        <v>100</v>
      </c>
      <c r="J80" s="146"/>
      <c r="K80" s="146"/>
      <c r="L80" s="146"/>
      <c r="M80" s="162" t="s">
        <v>40</v>
      </c>
      <c r="N80" s="129"/>
      <c r="O80" s="129"/>
      <c r="P80" s="129"/>
      <c r="Q80" s="124">
        <v>11589463</v>
      </c>
      <c r="R80" s="78">
        <v>0</v>
      </c>
      <c r="S80" s="78">
        <f>+I80*AB80*7</f>
        <v>2579814300</v>
      </c>
      <c r="T80" s="156">
        <f>+Q80+Q81+R80+S80+S81</f>
        <v>2596403763</v>
      </c>
      <c r="U80" s="30" t="s">
        <v>67</v>
      </c>
      <c r="V80" s="179">
        <v>1986</v>
      </c>
      <c r="W80" s="181">
        <v>45786</v>
      </c>
      <c r="X80" s="181">
        <v>46515</v>
      </c>
      <c r="Y80" s="183">
        <v>196</v>
      </c>
      <c r="Z80" s="33"/>
      <c r="AA80" s="177">
        <v>3476839</v>
      </c>
      <c r="AB80" s="177">
        <v>3685449</v>
      </c>
    </row>
    <row r="81" spans="1:28" ht="24" x14ac:dyDescent="0.3">
      <c r="A81" s="130"/>
      <c r="B81" s="130"/>
      <c r="C81" s="145"/>
      <c r="D81" s="130"/>
      <c r="E81" s="52" t="s">
        <v>94</v>
      </c>
      <c r="F81" s="130"/>
      <c r="G81" s="130"/>
      <c r="H81" s="130"/>
      <c r="I81" s="130"/>
      <c r="J81" s="147"/>
      <c r="K81" s="147"/>
      <c r="L81" s="147"/>
      <c r="M81" s="163"/>
      <c r="N81" s="130"/>
      <c r="O81" s="130"/>
      <c r="P81" s="130"/>
      <c r="Q81" s="83">
        <v>1000000</v>
      </c>
      <c r="R81" s="83"/>
      <c r="S81" s="83">
        <v>4000000</v>
      </c>
      <c r="T81" s="161"/>
      <c r="U81" s="30"/>
      <c r="V81" s="180"/>
      <c r="W81" s="182"/>
      <c r="X81" s="182"/>
      <c r="Y81" s="184"/>
      <c r="Z81" s="33"/>
      <c r="AA81" s="178"/>
      <c r="AB81" s="178"/>
    </row>
    <row r="82" spans="1:28" ht="24" x14ac:dyDescent="0.3">
      <c r="A82" s="129" t="s">
        <v>68</v>
      </c>
      <c r="B82" s="129">
        <v>29</v>
      </c>
      <c r="C82" s="144"/>
      <c r="D82" s="129" t="s">
        <v>112</v>
      </c>
      <c r="E82" s="51" t="s">
        <v>93</v>
      </c>
      <c r="F82" s="129" t="s">
        <v>114</v>
      </c>
      <c r="G82" s="129">
        <v>33</v>
      </c>
      <c r="H82" s="129">
        <v>0</v>
      </c>
      <c r="I82" s="129">
        <f>+G82+H82</f>
        <v>33</v>
      </c>
      <c r="J82" s="146"/>
      <c r="K82" s="146"/>
      <c r="L82" s="146"/>
      <c r="M82" s="162" t="s">
        <v>40</v>
      </c>
      <c r="N82" s="129"/>
      <c r="O82" s="129"/>
      <c r="P82" s="129"/>
      <c r="Q82" s="124">
        <v>3824523</v>
      </c>
      <c r="R82" s="83">
        <v>0</v>
      </c>
      <c r="S82" s="83">
        <f>+I82*AB82*7</f>
        <v>851338719</v>
      </c>
      <c r="T82" s="156">
        <f>+Q82+Q83+R82+S82+S83</f>
        <v>859163242</v>
      </c>
      <c r="U82" s="76" t="s">
        <v>65</v>
      </c>
      <c r="V82" s="193" t="s">
        <v>115</v>
      </c>
      <c r="W82" s="181">
        <v>45672</v>
      </c>
      <c r="X82" s="181">
        <v>46402</v>
      </c>
      <c r="Y82" s="183">
        <v>33</v>
      </c>
      <c r="Z82" s="33"/>
      <c r="AA82" s="177">
        <v>3476839</v>
      </c>
      <c r="AB82" s="177">
        <v>3685449</v>
      </c>
    </row>
    <row r="83" spans="1:28" ht="24" x14ac:dyDescent="0.3">
      <c r="A83" s="130"/>
      <c r="B83" s="130"/>
      <c r="C83" s="145"/>
      <c r="D83" s="130"/>
      <c r="E83" s="52" t="s">
        <v>94</v>
      </c>
      <c r="F83" s="130"/>
      <c r="G83" s="130"/>
      <c r="H83" s="130"/>
      <c r="I83" s="130"/>
      <c r="J83" s="147"/>
      <c r="K83" s="147"/>
      <c r="L83" s="147"/>
      <c r="M83" s="163"/>
      <c r="N83" s="130"/>
      <c r="O83" s="130"/>
      <c r="P83" s="130"/>
      <c r="Q83" s="83">
        <v>1000000</v>
      </c>
      <c r="R83" s="83"/>
      <c r="S83" s="83">
        <v>3000000</v>
      </c>
      <c r="T83" s="161"/>
      <c r="U83" s="30"/>
      <c r="V83" s="194"/>
      <c r="W83" s="182"/>
      <c r="X83" s="182"/>
      <c r="Y83" s="184"/>
      <c r="Z83" s="33"/>
      <c r="AA83" s="178"/>
      <c r="AB83" s="178"/>
    </row>
    <row r="84" spans="1:28" ht="24" x14ac:dyDescent="0.3">
      <c r="A84" s="129" t="s">
        <v>116</v>
      </c>
      <c r="B84" s="129">
        <v>30</v>
      </c>
      <c r="C84" s="144"/>
      <c r="D84" s="129" t="s">
        <v>112</v>
      </c>
      <c r="E84" s="51" t="s">
        <v>93</v>
      </c>
      <c r="F84" s="129" t="s">
        <v>117</v>
      </c>
      <c r="G84" s="129">
        <v>25</v>
      </c>
      <c r="H84" s="129">
        <v>0</v>
      </c>
      <c r="I84" s="129">
        <f>+G84+H84</f>
        <v>25</v>
      </c>
      <c r="J84" s="146"/>
      <c r="K84" s="146"/>
      <c r="L84" s="146"/>
      <c r="M84" s="162" t="s">
        <v>40</v>
      </c>
      <c r="N84" s="129"/>
      <c r="O84" s="129"/>
      <c r="P84" s="129"/>
      <c r="Q84" s="124">
        <v>2897366</v>
      </c>
      <c r="R84" s="83">
        <v>0</v>
      </c>
      <c r="S84" s="83">
        <f>+I84*AB84*7</f>
        <v>644953575</v>
      </c>
      <c r="T84" s="156">
        <f>+Q84+Q85+R84+S84+S85</f>
        <v>650850941</v>
      </c>
      <c r="U84" s="30" t="s">
        <v>41</v>
      </c>
      <c r="V84" s="179">
        <v>3327</v>
      </c>
      <c r="W84" s="181">
        <v>45845</v>
      </c>
      <c r="X84" s="181">
        <v>46574</v>
      </c>
      <c r="Y84" s="183">
        <v>25</v>
      </c>
      <c r="Z84" s="33"/>
      <c r="AA84" s="177">
        <v>3476839</v>
      </c>
      <c r="AB84" s="177">
        <v>3685449</v>
      </c>
    </row>
    <row r="85" spans="1:28" ht="24" x14ac:dyDescent="0.3">
      <c r="A85" s="130"/>
      <c r="B85" s="130"/>
      <c r="C85" s="145"/>
      <c r="D85" s="130"/>
      <c r="E85" s="52" t="s">
        <v>94</v>
      </c>
      <c r="F85" s="130"/>
      <c r="G85" s="130"/>
      <c r="H85" s="130"/>
      <c r="I85" s="130"/>
      <c r="J85" s="147"/>
      <c r="K85" s="147"/>
      <c r="L85" s="147"/>
      <c r="M85" s="163"/>
      <c r="N85" s="130"/>
      <c r="O85" s="130"/>
      <c r="P85" s="130"/>
      <c r="Q85" s="83">
        <v>1000000</v>
      </c>
      <c r="R85" s="83"/>
      <c r="S85" s="83">
        <v>2000000</v>
      </c>
      <c r="T85" s="161"/>
      <c r="U85" s="30"/>
      <c r="V85" s="180"/>
      <c r="W85" s="182"/>
      <c r="X85" s="182"/>
      <c r="Y85" s="184"/>
      <c r="Z85" s="33"/>
      <c r="AA85" s="178"/>
      <c r="AB85" s="178"/>
    </row>
    <row r="86" spans="1:28" ht="24" x14ac:dyDescent="0.3">
      <c r="A86" s="129" t="s">
        <v>68</v>
      </c>
      <c r="B86" s="129">
        <v>31</v>
      </c>
      <c r="C86" s="144"/>
      <c r="D86" s="132" t="s">
        <v>112</v>
      </c>
      <c r="E86" s="51" t="s">
        <v>93</v>
      </c>
      <c r="F86" s="132" t="s">
        <v>118</v>
      </c>
      <c r="G86" s="132">
        <v>80</v>
      </c>
      <c r="H86" s="132">
        <v>0</v>
      </c>
      <c r="I86" s="132">
        <f>+G86+H86</f>
        <v>80</v>
      </c>
      <c r="J86" s="167"/>
      <c r="K86" s="167"/>
      <c r="L86" s="167"/>
      <c r="M86" s="185" t="s">
        <v>40</v>
      </c>
      <c r="N86" s="132"/>
      <c r="O86" s="132"/>
      <c r="P86" s="132"/>
      <c r="Q86" s="124">
        <v>9271571</v>
      </c>
      <c r="R86" s="83">
        <v>0</v>
      </c>
      <c r="S86" s="83">
        <f>+I86*AB86*7</f>
        <v>2063851440</v>
      </c>
      <c r="T86" s="172">
        <f>+Q86+Q87+R86+S86+S87</f>
        <v>2078123011</v>
      </c>
      <c r="U86" s="30" t="s">
        <v>119</v>
      </c>
      <c r="V86" s="179">
        <v>283</v>
      </c>
      <c r="W86" s="181">
        <v>45695</v>
      </c>
      <c r="X86" s="181">
        <v>46060</v>
      </c>
      <c r="Y86" s="183">
        <v>80</v>
      </c>
      <c r="Z86" s="33"/>
      <c r="AA86" s="177">
        <v>3476839</v>
      </c>
      <c r="AB86" s="177">
        <v>3685449</v>
      </c>
    </row>
    <row r="87" spans="1:28" ht="24" x14ac:dyDescent="0.3">
      <c r="A87" s="130"/>
      <c r="B87" s="130"/>
      <c r="C87" s="145"/>
      <c r="D87" s="132"/>
      <c r="E87" s="52" t="s">
        <v>94</v>
      </c>
      <c r="F87" s="132"/>
      <c r="G87" s="132"/>
      <c r="H87" s="132"/>
      <c r="I87" s="132"/>
      <c r="J87" s="167"/>
      <c r="K87" s="167"/>
      <c r="L87" s="167"/>
      <c r="M87" s="185"/>
      <c r="N87" s="132"/>
      <c r="O87" s="132"/>
      <c r="P87" s="132"/>
      <c r="Q87" s="83">
        <v>1000000</v>
      </c>
      <c r="R87" s="83"/>
      <c r="S87" s="83">
        <v>4000000</v>
      </c>
      <c r="T87" s="172"/>
      <c r="U87" s="30"/>
      <c r="V87" s="180"/>
      <c r="W87" s="182"/>
      <c r="X87" s="182"/>
      <c r="Y87" s="184"/>
      <c r="Z87" s="33"/>
      <c r="AA87" s="178"/>
      <c r="AB87" s="178"/>
    </row>
    <row r="88" spans="1:28" ht="24" customHeight="1" x14ac:dyDescent="0.3">
      <c r="A88" s="129" t="s">
        <v>121</v>
      </c>
      <c r="B88" s="129">
        <v>32</v>
      </c>
      <c r="C88" s="141"/>
      <c r="D88" s="119" t="s">
        <v>122</v>
      </c>
      <c r="E88" s="120" t="s">
        <v>93</v>
      </c>
      <c r="F88" s="154" t="s">
        <v>123</v>
      </c>
      <c r="G88" s="121">
        <v>200</v>
      </c>
      <c r="H88" s="142"/>
      <c r="I88" s="122">
        <v>200</v>
      </c>
      <c r="J88" s="142"/>
      <c r="K88" s="142"/>
      <c r="L88" s="130"/>
      <c r="M88" s="130"/>
      <c r="N88" s="131"/>
      <c r="O88" s="131"/>
      <c r="P88" s="131"/>
      <c r="Q88" s="125">
        <v>16889227</v>
      </c>
      <c r="R88" s="112"/>
      <c r="S88" s="85">
        <f>+I88*AB88*7</f>
        <v>3759541800</v>
      </c>
      <c r="T88" s="161">
        <f>+Q88+Q89+Q90+R88+R89+R90+S88+S89+S90</f>
        <v>6489834790</v>
      </c>
      <c r="U88" s="30" t="s">
        <v>124</v>
      </c>
      <c r="V88" s="34" t="s">
        <v>125</v>
      </c>
      <c r="W88" s="101">
        <v>45856</v>
      </c>
      <c r="X88" s="101">
        <v>46586</v>
      </c>
      <c r="Y88" s="102">
        <v>250</v>
      </c>
      <c r="Z88" s="44"/>
      <c r="AA88" s="56">
        <v>2533384</v>
      </c>
      <c r="AB88" s="56">
        <v>2685387</v>
      </c>
    </row>
    <row r="89" spans="1:28" ht="24" x14ac:dyDescent="0.3">
      <c r="A89" s="130"/>
      <c r="B89" s="130"/>
      <c r="C89" s="141"/>
      <c r="D89" s="33" t="s">
        <v>112</v>
      </c>
      <c r="E89" s="100" t="s">
        <v>93</v>
      </c>
      <c r="F89" s="154"/>
      <c r="G89" s="21">
        <v>100</v>
      </c>
      <c r="H89" s="142"/>
      <c r="I89" s="122">
        <v>100</v>
      </c>
      <c r="J89" s="142"/>
      <c r="K89" s="142"/>
      <c r="L89" s="130"/>
      <c r="M89" s="130"/>
      <c r="N89" s="132"/>
      <c r="O89" s="132"/>
      <c r="P89" s="132"/>
      <c r="Q89" s="124">
        <v>11589463</v>
      </c>
      <c r="R89" s="83"/>
      <c r="S89" s="85">
        <f>+I89*AB89*7</f>
        <v>2579814300</v>
      </c>
      <c r="T89" s="161"/>
      <c r="U89" s="103" t="s">
        <v>124</v>
      </c>
      <c r="V89" s="102">
        <v>4226</v>
      </c>
      <c r="W89" s="101">
        <v>45880</v>
      </c>
      <c r="X89" s="101">
        <v>46610</v>
      </c>
      <c r="Y89" s="102">
        <v>100</v>
      </c>
      <c r="Z89" s="44"/>
      <c r="AA89" s="56">
        <v>3476839</v>
      </c>
      <c r="AB89" s="56">
        <v>3685449</v>
      </c>
    </row>
    <row r="90" spans="1:28" ht="24" x14ac:dyDescent="0.3">
      <c r="A90" s="131"/>
      <c r="B90" s="131"/>
      <c r="C90" s="141"/>
      <c r="D90" s="33"/>
      <c r="E90" s="104" t="s">
        <v>94</v>
      </c>
      <c r="F90" s="155"/>
      <c r="G90" s="21"/>
      <c r="H90" s="143"/>
      <c r="I90" s="122"/>
      <c r="J90" s="143"/>
      <c r="K90" s="143"/>
      <c r="L90" s="131"/>
      <c r="M90" s="131"/>
      <c r="N90" s="132"/>
      <c r="O90" s="132"/>
      <c r="P90" s="132"/>
      <c r="Q90" s="83">
        <v>2000000</v>
      </c>
      <c r="R90" s="83"/>
      <c r="S90" s="83">
        <v>120000000</v>
      </c>
      <c r="T90" s="157"/>
      <c r="U90" s="30"/>
      <c r="V90" s="105"/>
      <c r="W90" s="99"/>
      <c r="X90" s="99"/>
      <c r="Y90" s="98"/>
      <c r="Z90" s="44"/>
      <c r="AA90" s="56"/>
      <c r="AB90" s="56"/>
    </row>
    <row r="91" spans="1:28" ht="24" x14ac:dyDescent="0.3">
      <c r="A91" s="132" t="s">
        <v>85</v>
      </c>
      <c r="B91" s="132">
        <v>33</v>
      </c>
      <c r="C91" s="141"/>
      <c r="D91" s="132" t="s">
        <v>126</v>
      </c>
      <c r="E91" s="21" t="s">
        <v>127</v>
      </c>
      <c r="F91" s="132" t="s">
        <v>86</v>
      </c>
      <c r="G91" s="132">
        <v>60</v>
      </c>
      <c r="H91" s="132">
        <v>0</v>
      </c>
      <c r="I91" s="132">
        <f>+G91+H91</f>
        <v>60</v>
      </c>
      <c r="J91" s="167"/>
      <c r="K91" s="167"/>
      <c r="L91" s="167"/>
      <c r="M91" s="185" t="s">
        <v>40</v>
      </c>
      <c r="N91" s="132"/>
      <c r="O91" s="132"/>
      <c r="P91" s="132"/>
      <c r="Q91" s="124">
        <f>+AA91/30*1*I91</f>
        <v>5532784</v>
      </c>
      <c r="R91" s="83">
        <v>0</v>
      </c>
      <c r="S91" s="83">
        <f>+I91*AB91*7</f>
        <v>1231597920</v>
      </c>
      <c r="T91" s="172">
        <f>+Q91+Q92+R91+S91+S92</f>
        <v>1240130704</v>
      </c>
      <c r="U91" s="30" t="s">
        <v>41</v>
      </c>
      <c r="V91" s="128" t="s">
        <v>128</v>
      </c>
      <c r="W91" s="228">
        <v>45856</v>
      </c>
      <c r="X91" s="228">
        <v>46586</v>
      </c>
      <c r="Y91" s="216">
        <v>60</v>
      </c>
      <c r="Z91" s="44"/>
      <c r="AA91" s="176">
        <v>2766392</v>
      </c>
      <c r="AB91" s="176">
        <v>2932376</v>
      </c>
    </row>
    <row r="92" spans="1:28" ht="24" x14ac:dyDescent="0.3">
      <c r="A92" s="132"/>
      <c r="B92" s="132"/>
      <c r="C92" s="141"/>
      <c r="D92" s="132"/>
      <c r="E92" s="52" t="s">
        <v>94</v>
      </c>
      <c r="F92" s="132"/>
      <c r="G92" s="132"/>
      <c r="H92" s="132"/>
      <c r="I92" s="132"/>
      <c r="J92" s="167"/>
      <c r="K92" s="167"/>
      <c r="L92" s="167"/>
      <c r="M92" s="185"/>
      <c r="N92" s="132"/>
      <c r="O92" s="132"/>
      <c r="P92" s="132"/>
      <c r="Q92" s="83">
        <v>1000000</v>
      </c>
      <c r="R92" s="83"/>
      <c r="S92" s="83">
        <v>2000000</v>
      </c>
      <c r="T92" s="172"/>
      <c r="U92" s="30"/>
      <c r="V92" s="128"/>
      <c r="W92" s="228"/>
      <c r="X92" s="228"/>
      <c r="Y92" s="216"/>
      <c r="Z92" s="44"/>
      <c r="AA92" s="176"/>
      <c r="AB92" s="176"/>
    </row>
    <row r="93" spans="1:28" s="59" customFormat="1" ht="18.75" customHeight="1" x14ac:dyDescent="0.3">
      <c r="C93" s="60"/>
      <c r="D93" s="60"/>
      <c r="E93" s="60"/>
      <c r="F93" s="60"/>
      <c r="G93" s="79">
        <f>SUBTOTAL(9,G7:G92)</f>
        <v>6799</v>
      </c>
      <c r="H93" s="79">
        <f>SUBTOTAL(9,H7:H92)</f>
        <v>0</v>
      </c>
      <c r="I93" s="79">
        <f>SUBTOTAL(9,I7:I92)</f>
        <v>6799</v>
      </c>
      <c r="J93" s="60"/>
      <c r="K93" s="60"/>
      <c r="L93" s="60"/>
      <c r="M93" s="60"/>
      <c r="N93" s="60"/>
      <c r="O93" s="60"/>
      <c r="P93" s="60"/>
      <c r="Q93" s="64">
        <f>SUBTOTAL(9,Q7:Q92)</f>
        <v>603873396</v>
      </c>
      <c r="R93" s="64">
        <f>SUBTOTAL(9,R7:R92)</f>
        <v>0</v>
      </c>
      <c r="S93" s="64">
        <f>SUBTOTAL(9,S7:S92)</f>
        <v>64511848636</v>
      </c>
      <c r="T93" s="64">
        <f>SUBTOTAL(9,T7:T92)</f>
        <v>65115722032</v>
      </c>
      <c r="U93" s="60"/>
      <c r="V93" s="60"/>
      <c r="W93" s="60"/>
      <c r="X93" s="60"/>
      <c r="Y93" s="60"/>
      <c r="Z93" s="60"/>
      <c r="AA93" s="61"/>
    </row>
    <row r="94" spans="1:28" s="59" customFormat="1" ht="18.75" customHeight="1" x14ac:dyDescent="0.3">
      <c r="C94" s="60"/>
      <c r="D94" s="60"/>
      <c r="E94" s="60"/>
      <c r="F94" s="60"/>
      <c r="G94" s="79"/>
      <c r="H94" s="79"/>
      <c r="I94" s="79"/>
      <c r="J94" s="60"/>
      <c r="K94" s="60"/>
      <c r="L94" s="60"/>
      <c r="M94" s="60"/>
      <c r="N94" s="60"/>
      <c r="O94" s="60"/>
      <c r="P94" s="60"/>
      <c r="Q94" s="64"/>
      <c r="R94" s="64"/>
      <c r="S94" s="64"/>
      <c r="T94" s="64"/>
      <c r="U94" s="60"/>
      <c r="V94" s="60"/>
      <c r="W94" s="60"/>
      <c r="X94" s="60"/>
      <c r="Y94" s="60"/>
      <c r="Z94" s="60"/>
      <c r="AA94" s="61"/>
    </row>
    <row r="95" spans="1:28" s="59" customFormat="1" ht="18.75" customHeight="1" x14ac:dyDescent="0.3">
      <c r="C95" s="60"/>
      <c r="D95" s="60"/>
      <c r="E95" s="60"/>
      <c r="F95" s="60"/>
      <c r="G95" s="79"/>
      <c r="H95" s="79"/>
      <c r="I95" s="79"/>
      <c r="J95" s="60"/>
      <c r="K95" s="60"/>
      <c r="L95" s="60"/>
      <c r="M95" s="60"/>
      <c r="N95" s="60"/>
      <c r="O95" s="60"/>
      <c r="P95" s="60"/>
      <c r="Q95" s="64"/>
      <c r="R95" s="64"/>
      <c r="S95" s="64"/>
      <c r="T95" s="64"/>
      <c r="U95" s="60"/>
      <c r="V95" s="60"/>
      <c r="W95" s="60"/>
      <c r="X95" s="60"/>
      <c r="Y95" s="60"/>
      <c r="Z95" s="60"/>
      <c r="AA95" s="61"/>
    </row>
    <row r="96" spans="1:28" s="59" customFormat="1" ht="18.75" customHeight="1" x14ac:dyDescent="0.3">
      <c r="C96" s="60"/>
      <c r="D96" s="60"/>
      <c r="E96" s="60"/>
      <c r="F96" s="60"/>
      <c r="G96" s="79"/>
      <c r="H96" s="79"/>
      <c r="I96" s="79"/>
      <c r="J96" s="60"/>
      <c r="K96" s="60"/>
      <c r="L96" s="60"/>
      <c r="M96" s="60"/>
      <c r="N96" s="60"/>
      <c r="O96" s="60"/>
      <c r="P96" s="60"/>
      <c r="Q96" s="64"/>
      <c r="R96" s="64"/>
      <c r="S96" s="64"/>
      <c r="T96" s="64"/>
      <c r="U96" s="60"/>
      <c r="V96" s="60"/>
      <c r="W96" s="60"/>
      <c r="X96" s="60"/>
      <c r="Y96" s="60"/>
      <c r="Z96" s="60"/>
      <c r="AA96" s="61"/>
    </row>
    <row r="97" spans="4:27" s="59" customFormat="1" x14ac:dyDescent="0.3">
      <c r="Q97" s="65"/>
      <c r="R97" s="77"/>
      <c r="S97" s="77"/>
      <c r="T97" s="77"/>
      <c r="AA97" s="61"/>
    </row>
    <row r="98" spans="4:27" s="59" customFormat="1" x14ac:dyDescent="0.3">
      <c r="Q98" s="65"/>
      <c r="R98" s="77"/>
      <c r="S98" s="77"/>
      <c r="T98" s="77"/>
      <c r="AA98" s="61"/>
    </row>
    <row r="99" spans="4:27" s="59" customFormat="1" x14ac:dyDescent="0.3">
      <c r="Q99" s="65"/>
      <c r="R99" s="77"/>
      <c r="S99" s="77"/>
      <c r="T99" s="77"/>
      <c r="AA99" s="61"/>
    </row>
    <row r="100" spans="4:27" s="59" customFormat="1" x14ac:dyDescent="0.3">
      <c r="Q100" s="65"/>
      <c r="R100" s="77"/>
      <c r="S100" s="77"/>
      <c r="T100" s="77"/>
      <c r="AA100" s="61"/>
    </row>
    <row r="101" spans="4:27" s="59" customFormat="1" ht="21.9" customHeight="1" x14ac:dyDescent="0.3">
      <c r="D101" s="96" t="s">
        <v>92</v>
      </c>
      <c r="E101" s="51" t="s">
        <v>93</v>
      </c>
      <c r="F101" s="23" t="s">
        <v>129</v>
      </c>
      <c r="I101" s="23">
        <v>50</v>
      </c>
      <c r="Q101" s="78"/>
      <c r="R101" s="77"/>
      <c r="S101" s="90">
        <v>768677350</v>
      </c>
      <c r="T101" s="77"/>
      <c r="AA101" s="61"/>
    </row>
    <row r="102" spans="4:27" s="59" customFormat="1" ht="21.9" customHeight="1" x14ac:dyDescent="0.3">
      <c r="D102" s="96" t="s">
        <v>92</v>
      </c>
      <c r="E102" s="51" t="s">
        <v>93</v>
      </c>
      <c r="F102" s="23" t="s">
        <v>130</v>
      </c>
      <c r="I102" s="23">
        <v>70</v>
      </c>
      <c r="Q102" s="78"/>
      <c r="R102" s="77"/>
      <c r="S102" s="90">
        <v>1076148290</v>
      </c>
      <c r="T102" s="77"/>
      <c r="AA102" s="61"/>
    </row>
    <row r="103" spans="4:27" s="59" customFormat="1" ht="21.9" customHeight="1" x14ac:dyDescent="0.3">
      <c r="D103" s="96" t="s">
        <v>131</v>
      </c>
      <c r="E103" s="51" t="s">
        <v>93</v>
      </c>
      <c r="F103" s="23" t="s">
        <v>132</v>
      </c>
      <c r="I103" s="23">
        <v>675</v>
      </c>
      <c r="Q103" s="78"/>
      <c r="R103" s="77"/>
      <c r="S103" s="90">
        <v>13226385375</v>
      </c>
      <c r="T103" s="77"/>
      <c r="AA103" s="61"/>
    </row>
    <row r="104" spans="4:27" s="59" customFormat="1" ht="21.9" customHeight="1" x14ac:dyDescent="0.3">
      <c r="D104" s="97" t="s">
        <v>98</v>
      </c>
      <c r="E104" s="51" t="s">
        <v>93</v>
      </c>
      <c r="F104" s="23" t="s">
        <v>130</v>
      </c>
      <c r="I104" s="23">
        <v>36</v>
      </c>
      <c r="Q104" s="78"/>
      <c r="R104" s="77"/>
      <c r="S104" s="90">
        <v>629956152</v>
      </c>
      <c r="T104" s="77"/>
      <c r="AA104" s="61"/>
    </row>
    <row r="105" spans="4:27" s="59" customFormat="1" ht="21.9" customHeight="1" x14ac:dyDescent="0.3">
      <c r="D105" s="138" t="s">
        <v>100</v>
      </c>
      <c r="E105" s="51" t="s">
        <v>93</v>
      </c>
      <c r="F105" s="132" t="s">
        <v>64</v>
      </c>
      <c r="I105" s="139">
        <v>150</v>
      </c>
      <c r="J105" s="60"/>
      <c r="K105" s="60"/>
      <c r="L105" s="60"/>
      <c r="M105" s="60"/>
      <c r="N105" s="60"/>
      <c r="O105" s="60"/>
      <c r="P105" s="60"/>
      <c r="Q105" s="83">
        <v>180569280</v>
      </c>
      <c r="R105" s="91"/>
      <c r="S105" s="95">
        <v>2512170150</v>
      </c>
      <c r="T105" s="77"/>
      <c r="AA105" s="61"/>
    </row>
    <row r="106" spans="4:27" ht="21.9" customHeight="1" x14ac:dyDescent="0.3">
      <c r="D106" s="138"/>
      <c r="E106" s="52" t="s">
        <v>94</v>
      </c>
      <c r="F106" s="132"/>
      <c r="I106" s="140"/>
      <c r="Q106" s="83">
        <v>0</v>
      </c>
      <c r="S106" s="95">
        <v>4000000</v>
      </c>
    </row>
    <row r="107" spans="4:27" ht="21.9" customHeight="1" x14ac:dyDescent="0.3">
      <c r="D107" s="138" t="s">
        <v>100</v>
      </c>
      <c r="E107" s="51" t="s">
        <v>93</v>
      </c>
      <c r="F107" s="133" t="s">
        <v>86</v>
      </c>
      <c r="I107" s="137">
        <v>150</v>
      </c>
      <c r="Q107" s="83">
        <v>180569280</v>
      </c>
      <c r="S107" s="94">
        <v>2512170150</v>
      </c>
    </row>
    <row r="108" spans="4:27" ht="21.9" customHeight="1" x14ac:dyDescent="0.3">
      <c r="D108" s="138"/>
      <c r="E108" s="52" t="s">
        <v>94</v>
      </c>
      <c r="F108" s="134"/>
      <c r="I108" s="137"/>
      <c r="Q108" s="83">
        <v>0</v>
      </c>
      <c r="S108" s="94">
        <v>4000000</v>
      </c>
    </row>
    <row r="109" spans="4:27" ht="24" x14ac:dyDescent="0.3">
      <c r="D109" s="135" t="s">
        <v>112</v>
      </c>
      <c r="E109" s="51" t="s">
        <v>93</v>
      </c>
      <c r="F109" s="133" t="s">
        <v>120</v>
      </c>
      <c r="I109" s="137">
        <v>75</v>
      </c>
      <c r="Q109" s="94">
        <v>52152585</v>
      </c>
      <c r="S109" s="94">
        <v>1934860725</v>
      </c>
    </row>
    <row r="110" spans="4:27" ht="24" x14ac:dyDescent="0.3">
      <c r="D110" s="136"/>
      <c r="E110" s="52" t="s">
        <v>94</v>
      </c>
      <c r="F110" s="134"/>
      <c r="I110" s="137"/>
      <c r="Q110" s="94">
        <v>2000000</v>
      </c>
      <c r="S110" s="94">
        <v>4000000</v>
      </c>
    </row>
  </sheetData>
  <autoFilter ref="A6:AC92" xr:uid="{63DCA555-870B-4382-B130-F8C8DC516F20}"/>
  <mergeCells count="533">
    <mergeCell ref="AB7:AB21"/>
    <mergeCell ref="AB23:AB25"/>
    <mergeCell ref="AB84:AB85"/>
    <mergeCell ref="AB86:AB87"/>
    <mergeCell ref="AB62:AB63"/>
    <mergeCell ref="AB70:AB71"/>
    <mergeCell ref="AB72:AB73"/>
    <mergeCell ref="AB74:AB75"/>
    <mergeCell ref="AB76:AB77"/>
    <mergeCell ref="AB78:AB79"/>
    <mergeCell ref="AB80:AB81"/>
    <mergeCell ref="AB82:AB83"/>
    <mergeCell ref="AB64:AB65"/>
    <mergeCell ref="AB66:AB67"/>
    <mergeCell ref="AB68:AB69"/>
    <mergeCell ref="AB33:AB39"/>
    <mergeCell ref="AB40:AB49"/>
    <mergeCell ref="AB54:AB55"/>
    <mergeCell ref="AB56:AB57"/>
    <mergeCell ref="AB58:AB59"/>
    <mergeCell ref="AB60:AB61"/>
    <mergeCell ref="AB30:AB31"/>
    <mergeCell ref="L78:L79"/>
    <mergeCell ref="M60:M61"/>
    <mergeCell ref="W68:W69"/>
    <mergeCell ref="X76:X77"/>
    <mergeCell ref="X68:X69"/>
    <mergeCell ref="X60:X61"/>
    <mergeCell ref="O23:O25"/>
    <mergeCell ref="O40:O49"/>
    <mergeCell ref="P23:P25"/>
    <mergeCell ref="O82:O83"/>
    <mergeCell ref="X58:X59"/>
    <mergeCell ref="P56:P57"/>
    <mergeCell ref="V60:V61"/>
    <mergeCell ref="W60:W61"/>
    <mergeCell ref="M31:M32"/>
    <mergeCell ref="M74:M75"/>
    <mergeCell ref="O74:O75"/>
    <mergeCell ref="P74:P75"/>
    <mergeCell ref="M76:M77"/>
    <mergeCell ref="O80:O81"/>
    <mergeCell ref="M33:M39"/>
    <mergeCell ref="J31:J32"/>
    <mergeCell ref="B30:B32"/>
    <mergeCell ref="F30:F32"/>
    <mergeCell ref="G30:G31"/>
    <mergeCell ref="C30:C32"/>
    <mergeCell ref="M40:M49"/>
    <mergeCell ref="M54:M55"/>
    <mergeCell ref="D56:D57"/>
    <mergeCell ref="C56:C57"/>
    <mergeCell ref="G56:G57"/>
    <mergeCell ref="C33:C39"/>
    <mergeCell ref="D33:D39"/>
    <mergeCell ref="F33:F39"/>
    <mergeCell ref="G33:G39"/>
    <mergeCell ref="B33:B39"/>
    <mergeCell ref="C54:C55"/>
    <mergeCell ref="F40:F49"/>
    <mergeCell ref="D54:D55"/>
    <mergeCell ref="G54:G55"/>
    <mergeCell ref="F56:F57"/>
    <mergeCell ref="C1:Z1"/>
    <mergeCell ref="C2:Z2"/>
    <mergeCell ref="C3:Z3"/>
    <mergeCell ref="C4:Z4"/>
    <mergeCell ref="C5:I5"/>
    <mergeCell ref="J5:K5"/>
    <mergeCell ref="Z5:Z6"/>
    <mergeCell ref="L5:M5"/>
    <mergeCell ref="D40:D49"/>
    <mergeCell ref="C40:C49"/>
    <mergeCell ref="G40:G49"/>
    <mergeCell ref="I23:I25"/>
    <mergeCell ref="Q23:Q25"/>
    <mergeCell ref="T23:T25"/>
    <mergeCell ref="P30:P32"/>
    <mergeCell ref="O30:O32"/>
    <mergeCell ref="K31:K32"/>
    <mergeCell ref="L31:L32"/>
    <mergeCell ref="K40:K49"/>
    <mergeCell ref="L40:L49"/>
    <mergeCell ref="H30:H31"/>
    <mergeCell ref="H33:H39"/>
    <mergeCell ref="H23:H25"/>
    <mergeCell ref="J23:J25"/>
    <mergeCell ref="C80:C81"/>
    <mergeCell ref="D80:D81"/>
    <mergeCell ref="H76:H77"/>
    <mergeCell ref="I76:I77"/>
    <mergeCell ref="F74:F75"/>
    <mergeCell ref="I78:I79"/>
    <mergeCell ref="I72:I73"/>
    <mergeCell ref="J74:J75"/>
    <mergeCell ref="F60:F61"/>
    <mergeCell ref="G60:G61"/>
    <mergeCell ref="H60:H61"/>
    <mergeCell ref="J72:J73"/>
    <mergeCell ref="F72:F73"/>
    <mergeCell ref="G72:G73"/>
    <mergeCell ref="H72:H73"/>
    <mergeCell ref="I74:I75"/>
    <mergeCell ref="G74:G75"/>
    <mergeCell ref="H74:H75"/>
    <mergeCell ref="I64:I65"/>
    <mergeCell ref="J64:J65"/>
    <mergeCell ref="C91:C92"/>
    <mergeCell ref="D91:D92"/>
    <mergeCell ref="F91:F92"/>
    <mergeCell ref="G91:G92"/>
    <mergeCell ref="D66:D67"/>
    <mergeCell ref="M70:M71"/>
    <mergeCell ref="O70:O71"/>
    <mergeCell ref="P70:P71"/>
    <mergeCell ref="T70:T71"/>
    <mergeCell ref="M68:M69"/>
    <mergeCell ref="O68:O69"/>
    <mergeCell ref="I68:I69"/>
    <mergeCell ref="J68:J69"/>
    <mergeCell ref="I70:I71"/>
    <mergeCell ref="J70:J71"/>
    <mergeCell ref="K70:K71"/>
    <mergeCell ref="L70:L71"/>
    <mergeCell ref="L66:L67"/>
    <mergeCell ref="F66:F67"/>
    <mergeCell ref="G66:G67"/>
    <mergeCell ref="H66:H67"/>
    <mergeCell ref="I66:I67"/>
    <mergeCell ref="J66:J67"/>
    <mergeCell ref="C72:C73"/>
    <mergeCell ref="C84:C85"/>
    <mergeCell ref="D84:D85"/>
    <mergeCell ref="F84:F85"/>
    <mergeCell ref="C86:C87"/>
    <mergeCell ref="D86:D87"/>
    <mergeCell ref="F86:F87"/>
    <mergeCell ref="G86:G87"/>
    <mergeCell ref="H86:H87"/>
    <mergeCell ref="I86:I87"/>
    <mergeCell ref="G84:G85"/>
    <mergeCell ref="H84:H85"/>
    <mergeCell ref="I84:I85"/>
    <mergeCell ref="H91:H92"/>
    <mergeCell ref="D82:D83"/>
    <mergeCell ref="F80:F81"/>
    <mergeCell ref="J80:J81"/>
    <mergeCell ref="J86:J87"/>
    <mergeCell ref="I80:I81"/>
    <mergeCell ref="O91:O92"/>
    <mergeCell ref="P91:P92"/>
    <mergeCell ref="V68:V69"/>
    <mergeCell ref="K80:K81"/>
    <mergeCell ref="L80:L81"/>
    <mergeCell ref="M80:M81"/>
    <mergeCell ref="L82:L83"/>
    <mergeCell ref="P68:P69"/>
    <mergeCell ref="T68:T69"/>
    <mergeCell ref="T74:T75"/>
    <mergeCell ref="P78:P79"/>
    <mergeCell ref="P76:P77"/>
    <mergeCell ref="O76:O77"/>
    <mergeCell ref="J91:J92"/>
    <mergeCell ref="N91:N92"/>
    <mergeCell ref="K91:K92"/>
    <mergeCell ref="L91:L92"/>
    <mergeCell ref="M91:M92"/>
    <mergeCell ref="V82:V83"/>
    <mergeCell ref="W82:W83"/>
    <mergeCell ref="X82:X83"/>
    <mergeCell ref="Y82:Y83"/>
    <mergeCell ref="V80:V81"/>
    <mergeCell ref="W80:W81"/>
    <mergeCell ref="V72:V73"/>
    <mergeCell ref="W72:W73"/>
    <mergeCell ref="X72:X73"/>
    <mergeCell ref="Y72:Y73"/>
    <mergeCell ref="Y68:Y69"/>
    <mergeCell ref="V70:V71"/>
    <mergeCell ref="W70:W71"/>
    <mergeCell ref="W91:W92"/>
    <mergeCell ref="X91:X92"/>
    <mergeCell ref="Y91:Y92"/>
    <mergeCell ref="T91:T92"/>
    <mergeCell ref="J84:J85"/>
    <mergeCell ref="J78:J79"/>
    <mergeCell ref="P82:P83"/>
    <mergeCell ref="T82:T83"/>
    <mergeCell ref="P84:P85"/>
    <mergeCell ref="T84:T85"/>
    <mergeCell ref="J82:J83"/>
    <mergeCell ref="T76:T77"/>
    <mergeCell ref="P88:P90"/>
    <mergeCell ref="K78:K79"/>
    <mergeCell ref="P80:P81"/>
    <mergeCell ref="L86:L87"/>
    <mergeCell ref="J76:J77"/>
    <mergeCell ref="V76:V77"/>
    <mergeCell ref="W76:W77"/>
    <mergeCell ref="T80:T81"/>
    <mergeCell ref="T78:T79"/>
    <mergeCell ref="W86:W87"/>
    <mergeCell ref="X86:X87"/>
    <mergeCell ref="Y86:Y87"/>
    <mergeCell ref="V84:V85"/>
    <mergeCell ref="W84:W85"/>
    <mergeCell ref="X84:X85"/>
    <mergeCell ref="Y84:Y85"/>
    <mergeCell ref="K62:K63"/>
    <mergeCell ref="L62:L63"/>
    <mergeCell ref="M62:M63"/>
    <mergeCell ref="N72:N73"/>
    <mergeCell ref="N74:N75"/>
    <mergeCell ref="N76:N77"/>
    <mergeCell ref="N78:N79"/>
    <mergeCell ref="N80:N81"/>
    <mergeCell ref="N82:N83"/>
    <mergeCell ref="N84:N85"/>
    <mergeCell ref="N86:N87"/>
    <mergeCell ref="M84:M85"/>
    <mergeCell ref="O84:O85"/>
    <mergeCell ref="O62:O63"/>
    <mergeCell ref="O66:O67"/>
    <mergeCell ref="P66:P67"/>
    <mergeCell ref="T86:T87"/>
    <mergeCell ref="F54:F55"/>
    <mergeCell ref="H58:H59"/>
    <mergeCell ref="I58:I59"/>
    <mergeCell ref="J58:J59"/>
    <mergeCell ref="K58:K59"/>
    <mergeCell ref="G58:G59"/>
    <mergeCell ref="D58:D59"/>
    <mergeCell ref="D60:D61"/>
    <mergeCell ref="F58:F59"/>
    <mergeCell ref="I60:I61"/>
    <mergeCell ref="H54:H55"/>
    <mergeCell ref="I54:I55"/>
    <mergeCell ref="J54:J55"/>
    <mergeCell ref="K54:K55"/>
    <mergeCell ref="K60:K61"/>
    <mergeCell ref="L60:L61"/>
    <mergeCell ref="G23:G25"/>
    <mergeCell ref="I40:I49"/>
    <mergeCell ref="H56:H57"/>
    <mergeCell ref="I33:I39"/>
    <mergeCell ref="J33:J39"/>
    <mergeCell ref="I56:I57"/>
    <mergeCell ref="J56:J57"/>
    <mergeCell ref="L54:L55"/>
    <mergeCell ref="I30:I31"/>
    <mergeCell ref="K33:K39"/>
    <mergeCell ref="L33:L39"/>
    <mergeCell ref="K23:K25"/>
    <mergeCell ref="F23:F25"/>
    <mergeCell ref="J7:J21"/>
    <mergeCell ref="D23:D25"/>
    <mergeCell ref="D30:D31"/>
    <mergeCell ref="B66:B67"/>
    <mergeCell ref="B60:B61"/>
    <mergeCell ref="B62:B63"/>
    <mergeCell ref="B64:B65"/>
    <mergeCell ref="C23:C25"/>
    <mergeCell ref="H40:H49"/>
    <mergeCell ref="J40:J49"/>
    <mergeCell ref="C66:C67"/>
    <mergeCell ref="C64:C65"/>
    <mergeCell ref="D64:D65"/>
    <mergeCell ref="F64:F65"/>
    <mergeCell ref="G64:G65"/>
    <mergeCell ref="H64:H65"/>
    <mergeCell ref="J62:J63"/>
    <mergeCell ref="G62:G63"/>
    <mergeCell ref="H62:H63"/>
    <mergeCell ref="F62:F63"/>
    <mergeCell ref="C58:C59"/>
    <mergeCell ref="C60:C61"/>
    <mergeCell ref="J60:J61"/>
    <mergeCell ref="U5:Y5"/>
    <mergeCell ref="B7:B21"/>
    <mergeCell ref="B23:B25"/>
    <mergeCell ref="B40:B49"/>
    <mergeCell ref="B54:B55"/>
    <mergeCell ref="B56:B57"/>
    <mergeCell ref="B58:B59"/>
    <mergeCell ref="D7:D21"/>
    <mergeCell ref="F7:F21"/>
    <mergeCell ref="G7:G21"/>
    <mergeCell ref="O7:O21"/>
    <mergeCell ref="P7:P21"/>
    <mergeCell ref="Q7:Q21"/>
    <mergeCell ref="C7:C21"/>
    <mergeCell ref="H7:H21"/>
    <mergeCell ref="I7:I21"/>
    <mergeCell ref="O5:T5"/>
    <mergeCell ref="P33:P39"/>
    <mergeCell ref="K7:K21"/>
    <mergeCell ref="L7:L21"/>
    <mergeCell ref="M7:M21"/>
    <mergeCell ref="M23:M25"/>
    <mergeCell ref="L23:L25"/>
    <mergeCell ref="K56:K57"/>
    <mergeCell ref="AA7:AA21"/>
    <mergeCell ref="AA23:AA25"/>
    <mergeCell ref="AA33:AA39"/>
    <mergeCell ref="AA40:AA49"/>
    <mergeCell ref="AA54:AA55"/>
    <mergeCell ref="AA56:AA57"/>
    <mergeCell ref="AA58:AA59"/>
    <mergeCell ref="AA60:AA61"/>
    <mergeCell ref="AA30:AA31"/>
    <mergeCell ref="R7:R21"/>
    <mergeCell ref="V54:V55"/>
    <mergeCell ref="W54:W55"/>
    <mergeCell ref="X54:X55"/>
    <mergeCell ref="Y54:Y55"/>
    <mergeCell ref="T54:T55"/>
    <mergeCell ref="T58:T59"/>
    <mergeCell ref="V56:V57"/>
    <mergeCell ref="W56:W57"/>
    <mergeCell ref="Y60:Y61"/>
    <mergeCell ref="Y58:Y59"/>
    <mergeCell ref="L56:L57"/>
    <mergeCell ref="W58:W59"/>
    <mergeCell ref="T56:T57"/>
    <mergeCell ref="X56:X57"/>
    <mergeCell ref="Y56:Y57"/>
    <mergeCell ref="V58:V59"/>
    <mergeCell ref="L58:L59"/>
    <mergeCell ref="M58:M59"/>
    <mergeCell ref="M56:M57"/>
    <mergeCell ref="AA62:AA63"/>
    <mergeCell ref="AA64:AA65"/>
    <mergeCell ref="AA66:AA67"/>
    <mergeCell ref="V64:V65"/>
    <mergeCell ref="W64:W65"/>
    <mergeCell ref="Y64:Y65"/>
    <mergeCell ref="X64:X65"/>
    <mergeCell ref="V62:V63"/>
    <mergeCell ref="W62:W63"/>
    <mergeCell ref="X62:X63"/>
    <mergeCell ref="Y62:Y63"/>
    <mergeCell ref="W66:W67"/>
    <mergeCell ref="X66:X67"/>
    <mergeCell ref="Y66:Y67"/>
    <mergeCell ref="V66:V67"/>
    <mergeCell ref="AA78:AA79"/>
    <mergeCell ref="V78:V79"/>
    <mergeCell ref="W78:W79"/>
    <mergeCell ref="X78:X79"/>
    <mergeCell ref="Y78:Y79"/>
    <mergeCell ref="V74:V75"/>
    <mergeCell ref="W74:W75"/>
    <mergeCell ref="X74:X75"/>
    <mergeCell ref="Y74:Y75"/>
    <mergeCell ref="Y76:Y77"/>
    <mergeCell ref="AB91:AB92"/>
    <mergeCell ref="M64:M65"/>
    <mergeCell ref="AA80:AA81"/>
    <mergeCell ref="V86:V87"/>
    <mergeCell ref="AA82:AA83"/>
    <mergeCell ref="AA84:AA85"/>
    <mergeCell ref="AA86:AA87"/>
    <mergeCell ref="AA91:AA92"/>
    <mergeCell ref="X80:X81"/>
    <mergeCell ref="Y80:Y81"/>
    <mergeCell ref="V91:V92"/>
    <mergeCell ref="X70:X71"/>
    <mergeCell ref="Y70:Y71"/>
    <mergeCell ref="M82:M83"/>
    <mergeCell ref="M72:M73"/>
    <mergeCell ref="P86:P87"/>
    <mergeCell ref="O86:O87"/>
    <mergeCell ref="O78:O79"/>
    <mergeCell ref="M86:M87"/>
    <mergeCell ref="AA68:AA69"/>
    <mergeCell ref="AA70:AA71"/>
    <mergeCell ref="AA72:AA73"/>
    <mergeCell ref="AA74:AA75"/>
    <mergeCell ref="AA76:AA77"/>
    <mergeCell ref="T64:T65"/>
    <mergeCell ref="T72:T73"/>
    <mergeCell ref="R23:R25"/>
    <mergeCell ref="O56:O57"/>
    <mergeCell ref="R33:R39"/>
    <mergeCell ref="T33:T39"/>
    <mergeCell ref="O54:O55"/>
    <mergeCell ref="P40:P49"/>
    <mergeCell ref="S7:S21"/>
    <mergeCell ref="S23:S25"/>
    <mergeCell ref="S40:S49"/>
    <mergeCell ref="T60:T61"/>
    <mergeCell ref="T7:T21"/>
    <mergeCell ref="O33:O39"/>
    <mergeCell ref="Q40:Q49"/>
    <mergeCell ref="P54:P55"/>
    <mergeCell ref="T66:T67"/>
    <mergeCell ref="O58:O59"/>
    <mergeCell ref="Q30:Q31"/>
    <mergeCell ref="T40:T49"/>
    <mergeCell ref="R30:R31"/>
    <mergeCell ref="S30:S31"/>
    <mergeCell ref="T30:T32"/>
    <mergeCell ref="S33:S39"/>
    <mergeCell ref="O64:O65"/>
    <mergeCell ref="P64:P65"/>
    <mergeCell ref="T62:T63"/>
    <mergeCell ref="P58:P59"/>
    <mergeCell ref="Q33:Q39"/>
    <mergeCell ref="T88:T90"/>
    <mergeCell ref="K72:K73"/>
    <mergeCell ref="L74:L75"/>
    <mergeCell ref="M66:M67"/>
    <mergeCell ref="R40:R49"/>
    <mergeCell ref="K68:K69"/>
    <mergeCell ref="L68:L69"/>
    <mergeCell ref="P72:P73"/>
    <mergeCell ref="O72:O73"/>
    <mergeCell ref="M78:M79"/>
    <mergeCell ref="K82:K83"/>
    <mergeCell ref="L72:L73"/>
    <mergeCell ref="K84:K85"/>
    <mergeCell ref="L84:L85"/>
    <mergeCell ref="K86:K87"/>
    <mergeCell ref="P62:P63"/>
    <mergeCell ref="O60:O61"/>
    <mergeCell ref="P60:P61"/>
    <mergeCell ref="O88:O90"/>
    <mergeCell ref="N62:N63"/>
    <mergeCell ref="N64:N65"/>
    <mergeCell ref="N66:N67"/>
    <mergeCell ref="N68:N69"/>
    <mergeCell ref="N70:N71"/>
    <mergeCell ref="J88:J90"/>
    <mergeCell ref="F88:F90"/>
    <mergeCell ref="K88:K90"/>
    <mergeCell ref="L88:L90"/>
    <mergeCell ref="N88:N90"/>
    <mergeCell ref="I62:I63"/>
    <mergeCell ref="M88:M90"/>
    <mergeCell ref="G82:G83"/>
    <mergeCell ref="H82:H83"/>
    <mergeCell ref="I82:I83"/>
    <mergeCell ref="F82:F83"/>
    <mergeCell ref="G76:G77"/>
    <mergeCell ref="H78:H79"/>
    <mergeCell ref="G80:G81"/>
    <mergeCell ref="H80:H81"/>
    <mergeCell ref="F78:F79"/>
    <mergeCell ref="G78:G79"/>
    <mergeCell ref="K76:K77"/>
    <mergeCell ref="L76:L77"/>
    <mergeCell ref="A7:A21"/>
    <mergeCell ref="A23:A25"/>
    <mergeCell ref="A30:A32"/>
    <mergeCell ref="A33:A39"/>
    <mergeCell ref="A40:A49"/>
    <mergeCell ref="A54:A55"/>
    <mergeCell ref="A56:A57"/>
    <mergeCell ref="A58:A59"/>
    <mergeCell ref="A60:A61"/>
    <mergeCell ref="A62:A63"/>
    <mergeCell ref="A64:A65"/>
    <mergeCell ref="A66:A67"/>
    <mergeCell ref="A68:A69"/>
    <mergeCell ref="A70:A71"/>
    <mergeCell ref="A72:A73"/>
    <mergeCell ref="A74:A75"/>
    <mergeCell ref="K64:K65"/>
    <mergeCell ref="L64:L65"/>
    <mergeCell ref="K66:K67"/>
    <mergeCell ref="D62:D63"/>
    <mergeCell ref="C62:C63"/>
    <mergeCell ref="D72:D73"/>
    <mergeCell ref="C74:C75"/>
    <mergeCell ref="D74:D75"/>
    <mergeCell ref="K74:K75"/>
    <mergeCell ref="B84:B85"/>
    <mergeCell ref="B91:B92"/>
    <mergeCell ref="B68:B69"/>
    <mergeCell ref="B70:B71"/>
    <mergeCell ref="B72:B73"/>
    <mergeCell ref="B74:B75"/>
    <mergeCell ref="C88:C90"/>
    <mergeCell ref="H88:H90"/>
    <mergeCell ref="C68:C69"/>
    <mergeCell ref="D68:D69"/>
    <mergeCell ref="F68:F69"/>
    <mergeCell ref="G68:G69"/>
    <mergeCell ref="H68:H69"/>
    <mergeCell ref="C70:C71"/>
    <mergeCell ref="D70:D71"/>
    <mergeCell ref="F70:F71"/>
    <mergeCell ref="G70:G71"/>
    <mergeCell ref="H70:H71"/>
    <mergeCell ref="C76:C77"/>
    <mergeCell ref="D76:D77"/>
    <mergeCell ref="F76:F77"/>
    <mergeCell ref="C82:C83"/>
    <mergeCell ref="C78:C79"/>
    <mergeCell ref="D78:D79"/>
    <mergeCell ref="F109:F110"/>
    <mergeCell ref="D109:D110"/>
    <mergeCell ref="I109:I110"/>
    <mergeCell ref="A76:A77"/>
    <mergeCell ref="A78:A79"/>
    <mergeCell ref="A80:A81"/>
    <mergeCell ref="A82:A83"/>
    <mergeCell ref="A84:A85"/>
    <mergeCell ref="A86:A87"/>
    <mergeCell ref="A88:A90"/>
    <mergeCell ref="A91:A92"/>
    <mergeCell ref="D107:D108"/>
    <mergeCell ref="F107:F108"/>
    <mergeCell ref="I107:I108"/>
    <mergeCell ref="D105:D106"/>
    <mergeCell ref="F105:F106"/>
    <mergeCell ref="I105:I106"/>
    <mergeCell ref="I91:I92"/>
    <mergeCell ref="B88:B90"/>
    <mergeCell ref="B86:B87"/>
    <mergeCell ref="B76:B77"/>
    <mergeCell ref="B78:B79"/>
    <mergeCell ref="B80:B81"/>
    <mergeCell ref="B82:B83"/>
    <mergeCell ref="N7:N21"/>
    <mergeCell ref="N23:N25"/>
    <mergeCell ref="N30:N32"/>
    <mergeCell ref="N33:N39"/>
    <mergeCell ref="N40:N49"/>
    <mergeCell ref="N54:N55"/>
    <mergeCell ref="N56:N57"/>
    <mergeCell ref="N58:N59"/>
    <mergeCell ref="N60:N61"/>
  </mergeCells>
  <dataValidations count="4">
    <dataValidation type="date" allowBlank="1" showInputMessage="1" showErrorMessage="1" sqref="W6:X6" xr:uid="{F0B389CB-B0D7-4E86-A453-5F851D3AD53E}">
      <formula1>42736</formula1>
      <formula2>45291</formula2>
    </dataValidation>
    <dataValidation type="date" allowBlank="1" showInputMessage="1" showErrorMessage="1" error="INGRESE FORMATO DE FECHA DD/MM/AAAA" prompt="DD/MM/AAAA" sqref="W50:X50" xr:uid="{505DBE48-7CE3-4C31-A26E-CB6DEF411ED6}">
      <formula1>39814</formula1>
      <formula2>47848</formula2>
    </dataValidation>
    <dataValidation type="whole" allowBlank="1" showInputMessage="1" showErrorMessage="1" sqref="Y60 Y82 Y84 Y15:Y17 Y21" xr:uid="{BD230C89-3908-4721-840A-8CFBB3E16A84}">
      <formula1>1</formula1>
      <formula2>1000</formula2>
    </dataValidation>
    <dataValidation type="whole" allowBlank="1" showInputMessage="1" showErrorMessage="1" sqref="V6 U5" xr:uid="{454C9AA3-DEF4-492C-BAFD-9152D4E40D4C}">
      <formula1>1</formula1>
      <formula2>10000000000</formula2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93E315A-2F6B-46F9-AC0C-10E7D217FDA3}">
          <x14:formula1>
            <xm:f>Hoja2!$E$2:$E$34</xm:f>
          </x14:formula1>
          <xm:sqref>D56 D58 D60 D62 D64 D66 D68 D70 D72 D74 D76 D78 D80 D82 D84 D91 D86 D22:D23 D50:D54 D7 D40 D26:D29</xm:sqref>
        </x14:dataValidation>
        <x14:dataValidation type="list" allowBlank="1" showInputMessage="1" showErrorMessage="1" xr:uid="{68965879-DFCC-4F44-A230-D2CAEF81E06E}">
          <x14:formula1>
            <xm:f>Hoja2!#REF!</xm:f>
          </x14:formula1>
          <xm:sqref>Z22:Z87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D9903-F6D1-4E86-B1CF-B6ECEFEEEA10}">
  <dimension ref="A1:N1120"/>
  <sheetViews>
    <sheetView workbookViewId="0">
      <selection activeCell="J19" sqref="J19"/>
    </sheetView>
  </sheetViews>
  <sheetFormatPr baseColWidth="10" defaultColWidth="11.109375" defaultRowHeight="14.4" x14ac:dyDescent="0.3"/>
  <cols>
    <col min="1" max="1" width="15.44140625" style="2" bestFit="1" customWidth="1"/>
    <col min="2" max="2" width="6" style="2" customWidth="1"/>
    <col min="3" max="3" width="22.109375" style="2" bestFit="1" customWidth="1"/>
    <col min="4" max="4" width="6" style="2" customWidth="1"/>
    <col min="5" max="5" width="68.109375" style="2" bestFit="1" customWidth="1"/>
    <col min="6" max="9" width="6" style="2" customWidth="1"/>
    <col min="10" max="10" width="34.88671875" style="2" bestFit="1" customWidth="1"/>
    <col min="11" max="11" width="6" style="2" customWidth="1"/>
    <col min="12" max="12" width="11.109375" style="2"/>
    <col min="13" max="13" width="6" style="2" customWidth="1"/>
    <col min="14" max="14" width="18" style="2" customWidth="1"/>
    <col min="15" max="15" width="15.33203125" style="2" customWidth="1"/>
    <col min="16" max="16384" width="11.109375" style="2"/>
  </cols>
  <sheetData>
    <row r="1" spans="1:14" s="14" customFormat="1" ht="57.6" x14ac:dyDescent="0.3">
      <c r="A1" s="12" t="s">
        <v>133</v>
      </c>
      <c r="C1" s="12" t="s">
        <v>27</v>
      </c>
      <c r="E1" s="12" t="s">
        <v>12</v>
      </c>
      <c r="J1" s="12" t="s">
        <v>134</v>
      </c>
      <c r="L1" s="13" t="s">
        <v>135</v>
      </c>
      <c r="N1" s="13" t="s">
        <v>136</v>
      </c>
    </row>
    <row r="2" spans="1:14" x14ac:dyDescent="0.3">
      <c r="A2" s="7" t="s">
        <v>137</v>
      </c>
      <c r="C2" s="7" t="s">
        <v>138</v>
      </c>
      <c r="E2" s="7" t="s">
        <v>139</v>
      </c>
      <c r="J2" s="75" t="s">
        <v>140</v>
      </c>
      <c r="L2" s="6" t="s">
        <v>141</v>
      </c>
      <c r="N2" s="6" t="s">
        <v>142</v>
      </c>
    </row>
    <row r="3" spans="1:14" x14ac:dyDescent="0.3">
      <c r="A3" s="7" t="s">
        <v>143</v>
      </c>
      <c r="C3" s="7" t="s">
        <v>144</v>
      </c>
      <c r="E3" s="15" t="s">
        <v>36</v>
      </c>
      <c r="J3" s="75" t="s">
        <v>145</v>
      </c>
      <c r="L3" s="7" t="s">
        <v>146</v>
      </c>
      <c r="N3" s="6" t="s">
        <v>141</v>
      </c>
    </row>
    <row r="4" spans="1:14" x14ac:dyDescent="0.3">
      <c r="A4" s="7" t="s">
        <v>147</v>
      </c>
      <c r="C4" s="7" t="s">
        <v>148</v>
      </c>
      <c r="E4" s="15" t="s">
        <v>126</v>
      </c>
      <c r="I4" s="1"/>
      <c r="J4" s="75" t="s">
        <v>94</v>
      </c>
      <c r="N4" s="7" t="s">
        <v>146</v>
      </c>
    </row>
    <row r="5" spans="1:14" x14ac:dyDescent="0.3">
      <c r="A5" s="7" t="s">
        <v>149</v>
      </c>
      <c r="C5" s="7" t="s">
        <v>150</v>
      </c>
      <c r="E5" s="15" t="s">
        <v>151</v>
      </c>
      <c r="J5" s="75" t="s">
        <v>152</v>
      </c>
    </row>
    <row r="6" spans="1:14" x14ac:dyDescent="0.3">
      <c r="A6" s="3" t="s">
        <v>153</v>
      </c>
      <c r="C6" s="7" t="s">
        <v>154</v>
      </c>
      <c r="E6" s="15" t="s">
        <v>155</v>
      </c>
      <c r="J6" s="75" t="s">
        <v>156</v>
      </c>
    </row>
    <row r="7" spans="1:14" x14ac:dyDescent="0.3">
      <c r="A7" s="7" t="s">
        <v>157</v>
      </c>
      <c r="C7" s="7" t="s">
        <v>158</v>
      </c>
      <c r="E7" s="15" t="s">
        <v>98</v>
      </c>
      <c r="J7" s="75" t="s">
        <v>37</v>
      </c>
    </row>
    <row r="8" spans="1:14" x14ac:dyDescent="0.3">
      <c r="A8" s="5" t="s">
        <v>159</v>
      </c>
      <c r="C8" s="7" t="s">
        <v>160</v>
      </c>
      <c r="E8" s="7" t="s">
        <v>161</v>
      </c>
      <c r="J8" s="75" t="s">
        <v>93</v>
      </c>
    </row>
    <row r="9" spans="1:14" x14ac:dyDescent="0.3">
      <c r="A9" s="7" t="s">
        <v>162</v>
      </c>
      <c r="C9" s="7" t="s">
        <v>163</v>
      </c>
      <c r="E9" s="15" t="s">
        <v>164</v>
      </c>
      <c r="J9" s="75" t="s">
        <v>127</v>
      </c>
    </row>
    <row r="10" spans="1:14" ht="28.8" x14ac:dyDescent="0.3">
      <c r="A10" s="7" t="s">
        <v>165</v>
      </c>
      <c r="C10" s="7" t="s">
        <v>166</v>
      </c>
      <c r="E10" s="7" t="s">
        <v>167</v>
      </c>
      <c r="J10" s="75" t="s">
        <v>168</v>
      </c>
    </row>
    <row r="11" spans="1:14" x14ac:dyDescent="0.3">
      <c r="A11" s="7" t="s">
        <v>169</v>
      </c>
      <c r="C11" s="7" t="s">
        <v>170</v>
      </c>
      <c r="E11" s="7" t="s">
        <v>171</v>
      </c>
      <c r="J11" s="75" t="s">
        <v>172</v>
      </c>
    </row>
    <row r="12" spans="1:14" x14ac:dyDescent="0.3">
      <c r="A12" s="5" t="s">
        <v>173</v>
      </c>
      <c r="C12" s="7" t="s">
        <v>174</v>
      </c>
      <c r="E12" s="7" t="s">
        <v>175</v>
      </c>
      <c r="J12" s="75" t="s">
        <v>176</v>
      </c>
    </row>
    <row r="13" spans="1:14" x14ac:dyDescent="0.3">
      <c r="A13" s="3" t="s">
        <v>177</v>
      </c>
      <c r="C13" s="7" t="s">
        <v>178</v>
      </c>
      <c r="E13" s="7" t="s">
        <v>179</v>
      </c>
    </row>
    <row r="14" spans="1:14" x14ac:dyDescent="0.3">
      <c r="A14" s="7" t="s">
        <v>180</v>
      </c>
      <c r="C14" s="7" t="s">
        <v>181</v>
      </c>
      <c r="E14" s="15" t="s">
        <v>182</v>
      </c>
    </row>
    <row r="15" spans="1:14" ht="28.8" x14ac:dyDescent="0.3">
      <c r="A15" s="5" t="s">
        <v>183</v>
      </c>
      <c r="C15" s="7" t="s">
        <v>184</v>
      </c>
      <c r="E15" s="7" t="s">
        <v>185</v>
      </c>
    </row>
    <row r="16" spans="1:14" x14ac:dyDescent="0.3">
      <c r="A16" s="7" t="s">
        <v>186</v>
      </c>
      <c r="C16" s="7" t="s">
        <v>187</v>
      </c>
      <c r="E16" s="15" t="s">
        <v>87</v>
      </c>
    </row>
    <row r="17" spans="1:5" ht="28.8" x14ac:dyDescent="0.3">
      <c r="A17" s="7" t="s">
        <v>188</v>
      </c>
      <c r="C17" s="7" t="s">
        <v>189</v>
      </c>
      <c r="E17" s="7" t="s">
        <v>190</v>
      </c>
    </row>
    <row r="18" spans="1:5" x14ac:dyDescent="0.3">
      <c r="A18" s="7" t="s">
        <v>191</v>
      </c>
      <c r="C18" s="7" t="s">
        <v>192</v>
      </c>
      <c r="E18" s="15" t="s">
        <v>131</v>
      </c>
    </row>
    <row r="19" spans="1:5" x14ac:dyDescent="0.3">
      <c r="A19" s="8" t="s">
        <v>193</v>
      </c>
      <c r="C19" s="7" t="s">
        <v>194</v>
      </c>
      <c r="E19" s="15" t="s">
        <v>195</v>
      </c>
    </row>
    <row r="20" spans="1:5" x14ac:dyDescent="0.3">
      <c r="A20" s="8" t="s">
        <v>196</v>
      </c>
      <c r="C20" s="7" t="s">
        <v>194</v>
      </c>
      <c r="E20" s="15" t="s">
        <v>92</v>
      </c>
    </row>
    <row r="21" spans="1:5" x14ac:dyDescent="0.3">
      <c r="A21" s="7" t="s">
        <v>197</v>
      </c>
      <c r="C21" s="7" t="s">
        <v>194</v>
      </c>
      <c r="E21" s="7" t="s">
        <v>198</v>
      </c>
    </row>
    <row r="22" spans="1:5" x14ac:dyDescent="0.3">
      <c r="A22" s="8" t="s">
        <v>199</v>
      </c>
      <c r="C22" s="7" t="s">
        <v>200</v>
      </c>
      <c r="E22" s="15" t="s">
        <v>100</v>
      </c>
    </row>
    <row r="23" spans="1:5" x14ac:dyDescent="0.3">
      <c r="A23" s="5" t="s">
        <v>201</v>
      </c>
      <c r="C23" s="7" t="s">
        <v>202</v>
      </c>
      <c r="E23" s="15" t="s">
        <v>106</v>
      </c>
    </row>
    <row r="24" spans="1:5" ht="28.8" x14ac:dyDescent="0.3">
      <c r="A24" s="11" t="s">
        <v>203</v>
      </c>
      <c r="C24" s="7" t="s">
        <v>204</v>
      </c>
      <c r="E24" s="15" t="s">
        <v>109</v>
      </c>
    </row>
    <row r="25" spans="1:5" x14ac:dyDescent="0.3">
      <c r="A25" s="9" t="s">
        <v>205</v>
      </c>
      <c r="C25" s="7" t="s">
        <v>206</v>
      </c>
      <c r="E25" s="15" t="s">
        <v>207</v>
      </c>
    </row>
    <row r="26" spans="1:5" x14ac:dyDescent="0.3">
      <c r="A26" s="7" t="s">
        <v>208</v>
      </c>
      <c r="C26" s="7" t="s">
        <v>209</v>
      </c>
      <c r="E26" s="15" t="s">
        <v>210</v>
      </c>
    </row>
    <row r="27" spans="1:5" x14ac:dyDescent="0.3">
      <c r="A27" s="7" t="s">
        <v>211</v>
      </c>
      <c r="C27" s="7" t="s">
        <v>212</v>
      </c>
      <c r="E27" s="15" t="s">
        <v>122</v>
      </c>
    </row>
    <row r="28" spans="1:5" x14ac:dyDescent="0.3">
      <c r="A28" s="7" t="s">
        <v>213</v>
      </c>
      <c r="C28" s="7" t="s">
        <v>214</v>
      </c>
      <c r="E28" s="15" t="s">
        <v>112</v>
      </c>
    </row>
    <row r="29" spans="1:5" x14ac:dyDescent="0.3">
      <c r="A29" s="9" t="s">
        <v>215</v>
      </c>
      <c r="C29" s="7" t="s">
        <v>216</v>
      </c>
      <c r="E29" s="7" t="s">
        <v>217</v>
      </c>
    </row>
    <row r="30" spans="1:5" x14ac:dyDescent="0.3">
      <c r="A30" s="4" t="s">
        <v>218</v>
      </c>
      <c r="C30" s="7" t="s">
        <v>219</v>
      </c>
      <c r="E30" s="15" t="s">
        <v>220</v>
      </c>
    </row>
    <row r="31" spans="1:5" x14ac:dyDescent="0.3">
      <c r="A31" s="5" t="s">
        <v>221</v>
      </c>
      <c r="C31" s="7" t="s">
        <v>222</v>
      </c>
      <c r="E31" s="15" t="s">
        <v>71</v>
      </c>
    </row>
    <row r="32" spans="1:5" ht="28.8" x14ac:dyDescent="0.3">
      <c r="A32" s="10" t="s">
        <v>223</v>
      </c>
      <c r="C32" s="7" t="s">
        <v>224</v>
      </c>
      <c r="E32" s="7" t="s">
        <v>225</v>
      </c>
    </row>
    <row r="33" spans="1:5" x14ac:dyDescent="0.3">
      <c r="A33" s="10" t="s">
        <v>226</v>
      </c>
      <c r="C33" s="7" t="s">
        <v>227</v>
      </c>
      <c r="E33" s="7" t="s">
        <v>228</v>
      </c>
    </row>
    <row r="34" spans="1:5" x14ac:dyDescent="0.3">
      <c r="A34" s="10" t="s">
        <v>229</v>
      </c>
      <c r="C34" s="7" t="s">
        <v>230</v>
      </c>
      <c r="E34" s="7" t="s">
        <v>231</v>
      </c>
    </row>
    <row r="35" spans="1:5" x14ac:dyDescent="0.3">
      <c r="C35" s="7" t="s">
        <v>232</v>
      </c>
    </row>
    <row r="36" spans="1:5" x14ac:dyDescent="0.3">
      <c r="C36" s="7" t="s">
        <v>233</v>
      </c>
    </row>
    <row r="37" spans="1:5" x14ac:dyDescent="0.3">
      <c r="C37" s="7" t="s">
        <v>234</v>
      </c>
    </row>
    <row r="38" spans="1:5" x14ac:dyDescent="0.3">
      <c r="C38" s="7" t="s">
        <v>235</v>
      </c>
    </row>
    <row r="39" spans="1:5" x14ac:dyDescent="0.3">
      <c r="C39" s="7" t="s">
        <v>236</v>
      </c>
    </row>
    <row r="40" spans="1:5" x14ac:dyDescent="0.3">
      <c r="C40" s="7" t="s">
        <v>237</v>
      </c>
    </row>
    <row r="41" spans="1:5" x14ac:dyDescent="0.3">
      <c r="C41" s="7" t="s">
        <v>238</v>
      </c>
    </row>
    <row r="42" spans="1:5" x14ac:dyDescent="0.3">
      <c r="C42" s="7" t="s">
        <v>239</v>
      </c>
    </row>
    <row r="43" spans="1:5" x14ac:dyDescent="0.3">
      <c r="C43" s="7" t="s">
        <v>240</v>
      </c>
    </row>
    <row r="44" spans="1:5" x14ac:dyDescent="0.3">
      <c r="C44" s="7" t="s">
        <v>241</v>
      </c>
    </row>
    <row r="45" spans="1:5" x14ac:dyDescent="0.3">
      <c r="C45" s="7" t="s">
        <v>242</v>
      </c>
    </row>
    <row r="46" spans="1:5" x14ac:dyDescent="0.3">
      <c r="C46" s="7" t="s">
        <v>243</v>
      </c>
    </row>
    <row r="47" spans="1:5" x14ac:dyDescent="0.3">
      <c r="C47" s="7" t="s">
        <v>244</v>
      </c>
    </row>
    <row r="48" spans="1:5" x14ac:dyDescent="0.3">
      <c r="C48" s="7" t="s">
        <v>245</v>
      </c>
    </row>
    <row r="49" spans="3:3" x14ac:dyDescent="0.3">
      <c r="C49" s="7" t="s">
        <v>246</v>
      </c>
    </row>
    <row r="50" spans="3:3" x14ac:dyDescent="0.3">
      <c r="C50" s="7" t="s">
        <v>247</v>
      </c>
    </row>
    <row r="51" spans="3:3" x14ac:dyDescent="0.3">
      <c r="C51" s="7" t="s">
        <v>248</v>
      </c>
    </row>
    <row r="52" spans="3:3" x14ac:dyDescent="0.3">
      <c r="C52" s="7" t="s">
        <v>249</v>
      </c>
    </row>
    <row r="53" spans="3:3" x14ac:dyDescent="0.3">
      <c r="C53" s="7" t="s">
        <v>250</v>
      </c>
    </row>
    <row r="54" spans="3:3" x14ac:dyDescent="0.3">
      <c r="C54" s="7" t="s">
        <v>251</v>
      </c>
    </row>
    <row r="55" spans="3:3" x14ac:dyDescent="0.3">
      <c r="C55" s="7" t="s">
        <v>252</v>
      </c>
    </row>
    <row r="56" spans="3:3" x14ac:dyDescent="0.3">
      <c r="C56" s="7" t="s">
        <v>147</v>
      </c>
    </row>
    <row r="57" spans="3:3" x14ac:dyDescent="0.3">
      <c r="C57" s="7" t="s">
        <v>253</v>
      </c>
    </row>
    <row r="58" spans="3:3" x14ac:dyDescent="0.3">
      <c r="C58" s="7" t="s">
        <v>254</v>
      </c>
    </row>
    <row r="59" spans="3:3" x14ac:dyDescent="0.3">
      <c r="C59" s="7" t="s">
        <v>255</v>
      </c>
    </row>
    <row r="60" spans="3:3" x14ac:dyDescent="0.3">
      <c r="C60" s="7" t="s">
        <v>256</v>
      </c>
    </row>
    <row r="61" spans="3:3" x14ac:dyDescent="0.3">
      <c r="C61" s="7" t="s">
        <v>257</v>
      </c>
    </row>
    <row r="62" spans="3:3" x14ac:dyDescent="0.3">
      <c r="C62" s="7" t="s">
        <v>258</v>
      </c>
    </row>
    <row r="63" spans="3:3" x14ac:dyDescent="0.3">
      <c r="C63" s="7" t="s">
        <v>259</v>
      </c>
    </row>
    <row r="64" spans="3:3" x14ac:dyDescent="0.3">
      <c r="C64" s="7" t="s">
        <v>260</v>
      </c>
    </row>
    <row r="65" spans="3:3" x14ac:dyDescent="0.3">
      <c r="C65" s="7" t="s">
        <v>260</v>
      </c>
    </row>
    <row r="66" spans="3:3" x14ac:dyDescent="0.3">
      <c r="C66" s="7" t="s">
        <v>260</v>
      </c>
    </row>
    <row r="67" spans="3:3" x14ac:dyDescent="0.3">
      <c r="C67" s="7" t="s">
        <v>261</v>
      </c>
    </row>
    <row r="68" spans="3:3" x14ac:dyDescent="0.3">
      <c r="C68" s="7" t="s">
        <v>262</v>
      </c>
    </row>
    <row r="69" spans="3:3" x14ac:dyDescent="0.3">
      <c r="C69" s="7" t="s">
        <v>263</v>
      </c>
    </row>
    <row r="70" spans="3:3" x14ac:dyDescent="0.3">
      <c r="C70" s="7" t="s">
        <v>263</v>
      </c>
    </row>
    <row r="71" spans="3:3" x14ac:dyDescent="0.3">
      <c r="C71" s="7" t="s">
        <v>264</v>
      </c>
    </row>
    <row r="72" spans="3:3" x14ac:dyDescent="0.3">
      <c r="C72" s="7" t="s">
        <v>265</v>
      </c>
    </row>
    <row r="73" spans="3:3" x14ac:dyDescent="0.3">
      <c r="C73" s="7" t="s">
        <v>266</v>
      </c>
    </row>
    <row r="74" spans="3:3" x14ac:dyDescent="0.3">
      <c r="C74" s="7" t="s">
        <v>267</v>
      </c>
    </row>
    <row r="75" spans="3:3" x14ac:dyDescent="0.3">
      <c r="C75" s="7" t="s">
        <v>268</v>
      </c>
    </row>
    <row r="76" spans="3:3" x14ac:dyDescent="0.3">
      <c r="C76" s="7" t="s">
        <v>269</v>
      </c>
    </row>
    <row r="77" spans="3:3" x14ac:dyDescent="0.3">
      <c r="C77" s="7" t="s">
        <v>270</v>
      </c>
    </row>
    <row r="78" spans="3:3" x14ac:dyDescent="0.3">
      <c r="C78" s="7" t="s">
        <v>271</v>
      </c>
    </row>
    <row r="79" spans="3:3" x14ac:dyDescent="0.3">
      <c r="C79" s="7" t="s">
        <v>272</v>
      </c>
    </row>
    <row r="80" spans="3:3" x14ac:dyDescent="0.3">
      <c r="C80" s="7" t="s">
        <v>273</v>
      </c>
    </row>
    <row r="81" spans="3:3" x14ac:dyDescent="0.3">
      <c r="C81" s="7" t="s">
        <v>273</v>
      </c>
    </row>
    <row r="82" spans="3:3" x14ac:dyDescent="0.3">
      <c r="C82" s="7" t="s">
        <v>274</v>
      </c>
    </row>
    <row r="83" spans="3:3" x14ac:dyDescent="0.3">
      <c r="C83" s="7" t="s">
        <v>275</v>
      </c>
    </row>
    <row r="84" spans="3:3" x14ac:dyDescent="0.3">
      <c r="C84" s="7" t="s">
        <v>276</v>
      </c>
    </row>
    <row r="85" spans="3:3" x14ac:dyDescent="0.3">
      <c r="C85" s="7" t="s">
        <v>277</v>
      </c>
    </row>
    <row r="86" spans="3:3" x14ac:dyDescent="0.3">
      <c r="C86" s="7" t="s">
        <v>277</v>
      </c>
    </row>
    <row r="87" spans="3:3" x14ac:dyDescent="0.3">
      <c r="C87" s="7" t="s">
        <v>278</v>
      </c>
    </row>
    <row r="88" spans="3:3" x14ac:dyDescent="0.3">
      <c r="C88" s="7" t="s">
        <v>279</v>
      </c>
    </row>
    <row r="89" spans="3:3" x14ac:dyDescent="0.3">
      <c r="C89" s="7" t="s">
        <v>280</v>
      </c>
    </row>
    <row r="90" spans="3:3" x14ac:dyDescent="0.3">
      <c r="C90" s="7" t="s">
        <v>281</v>
      </c>
    </row>
    <row r="91" spans="3:3" x14ac:dyDescent="0.3">
      <c r="C91" s="7" t="s">
        <v>282</v>
      </c>
    </row>
    <row r="92" spans="3:3" x14ac:dyDescent="0.3">
      <c r="C92" s="7" t="s">
        <v>283</v>
      </c>
    </row>
    <row r="93" spans="3:3" x14ac:dyDescent="0.3">
      <c r="C93" s="7" t="s">
        <v>284</v>
      </c>
    </row>
    <row r="94" spans="3:3" x14ac:dyDescent="0.3">
      <c r="C94" s="7" t="s">
        <v>285</v>
      </c>
    </row>
    <row r="95" spans="3:3" x14ac:dyDescent="0.3">
      <c r="C95" s="7" t="s">
        <v>286</v>
      </c>
    </row>
    <row r="96" spans="3:3" x14ac:dyDescent="0.3">
      <c r="C96" s="7" t="s">
        <v>287</v>
      </c>
    </row>
    <row r="97" spans="3:3" x14ac:dyDescent="0.3">
      <c r="C97" s="7" t="s">
        <v>288</v>
      </c>
    </row>
    <row r="98" spans="3:3" x14ac:dyDescent="0.3">
      <c r="C98" s="7" t="s">
        <v>289</v>
      </c>
    </row>
    <row r="99" spans="3:3" x14ac:dyDescent="0.3">
      <c r="C99" s="7" t="s">
        <v>290</v>
      </c>
    </row>
    <row r="100" spans="3:3" x14ac:dyDescent="0.3">
      <c r="C100" s="7" t="s">
        <v>291</v>
      </c>
    </row>
    <row r="101" spans="3:3" x14ac:dyDescent="0.3">
      <c r="C101" s="7" t="s">
        <v>292</v>
      </c>
    </row>
    <row r="102" spans="3:3" x14ac:dyDescent="0.3">
      <c r="C102" s="7" t="s">
        <v>293</v>
      </c>
    </row>
    <row r="103" spans="3:3" x14ac:dyDescent="0.3">
      <c r="C103" s="7" t="s">
        <v>294</v>
      </c>
    </row>
    <row r="104" spans="3:3" x14ac:dyDescent="0.3">
      <c r="C104" s="7" t="s">
        <v>295</v>
      </c>
    </row>
    <row r="105" spans="3:3" x14ac:dyDescent="0.3">
      <c r="C105" s="7" t="s">
        <v>296</v>
      </c>
    </row>
    <row r="106" spans="3:3" x14ac:dyDescent="0.3">
      <c r="C106" s="7" t="s">
        <v>297</v>
      </c>
    </row>
    <row r="107" spans="3:3" x14ac:dyDescent="0.3">
      <c r="C107" s="7" t="s">
        <v>298</v>
      </c>
    </row>
    <row r="108" spans="3:3" x14ac:dyDescent="0.3">
      <c r="C108" s="7" t="s">
        <v>298</v>
      </c>
    </row>
    <row r="109" spans="3:3" x14ac:dyDescent="0.3">
      <c r="C109" s="7" t="s">
        <v>299</v>
      </c>
    </row>
    <row r="110" spans="3:3" x14ac:dyDescent="0.3">
      <c r="C110" s="7" t="s">
        <v>300</v>
      </c>
    </row>
    <row r="111" spans="3:3" x14ac:dyDescent="0.3">
      <c r="C111" s="7" t="s">
        <v>301</v>
      </c>
    </row>
    <row r="112" spans="3:3" x14ac:dyDescent="0.3">
      <c r="C112" s="7" t="s">
        <v>302</v>
      </c>
    </row>
    <row r="113" spans="3:3" x14ac:dyDescent="0.3">
      <c r="C113" s="7" t="s">
        <v>303</v>
      </c>
    </row>
    <row r="114" spans="3:3" x14ac:dyDescent="0.3">
      <c r="C114" s="7" t="s">
        <v>304</v>
      </c>
    </row>
    <row r="115" spans="3:3" x14ac:dyDescent="0.3">
      <c r="C115" s="7" t="s">
        <v>157</v>
      </c>
    </row>
    <row r="116" spans="3:3" x14ac:dyDescent="0.3">
      <c r="C116" s="7" t="s">
        <v>157</v>
      </c>
    </row>
    <row r="117" spans="3:3" x14ac:dyDescent="0.3">
      <c r="C117" s="7" t="s">
        <v>157</v>
      </c>
    </row>
    <row r="118" spans="3:3" x14ac:dyDescent="0.3">
      <c r="C118" s="7" t="s">
        <v>305</v>
      </c>
    </row>
    <row r="119" spans="3:3" x14ac:dyDescent="0.3">
      <c r="C119" s="7" t="s">
        <v>159</v>
      </c>
    </row>
    <row r="120" spans="3:3" x14ac:dyDescent="0.3">
      <c r="C120" s="7" t="s">
        <v>306</v>
      </c>
    </row>
    <row r="121" spans="3:3" x14ac:dyDescent="0.3">
      <c r="C121" s="7" t="s">
        <v>306</v>
      </c>
    </row>
    <row r="122" spans="3:3" x14ac:dyDescent="0.3">
      <c r="C122" s="7" t="s">
        <v>307</v>
      </c>
    </row>
    <row r="123" spans="3:3" x14ac:dyDescent="0.3">
      <c r="C123" s="7" t="s">
        <v>308</v>
      </c>
    </row>
    <row r="124" spans="3:3" x14ac:dyDescent="0.3">
      <c r="C124" s="7" t="s">
        <v>309</v>
      </c>
    </row>
    <row r="125" spans="3:3" x14ac:dyDescent="0.3">
      <c r="C125" s="7" t="s">
        <v>310</v>
      </c>
    </row>
    <row r="126" spans="3:3" x14ac:dyDescent="0.3">
      <c r="C126" s="7" t="s">
        <v>310</v>
      </c>
    </row>
    <row r="127" spans="3:3" x14ac:dyDescent="0.3">
      <c r="C127" s="7" t="s">
        <v>310</v>
      </c>
    </row>
    <row r="128" spans="3:3" x14ac:dyDescent="0.3">
      <c r="C128" s="7" t="s">
        <v>310</v>
      </c>
    </row>
    <row r="129" spans="3:3" x14ac:dyDescent="0.3">
      <c r="C129" s="7" t="s">
        <v>311</v>
      </c>
    </row>
    <row r="130" spans="3:3" x14ac:dyDescent="0.3">
      <c r="C130" s="7" t="s">
        <v>312</v>
      </c>
    </row>
    <row r="131" spans="3:3" x14ac:dyDescent="0.3">
      <c r="C131" s="7" t="s">
        <v>313</v>
      </c>
    </row>
    <row r="132" spans="3:3" x14ac:dyDescent="0.3">
      <c r="C132" s="7" t="s">
        <v>314</v>
      </c>
    </row>
    <row r="133" spans="3:3" x14ac:dyDescent="0.3">
      <c r="C133" s="7" t="s">
        <v>315</v>
      </c>
    </row>
    <row r="134" spans="3:3" x14ac:dyDescent="0.3">
      <c r="C134" s="7" t="s">
        <v>316</v>
      </c>
    </row>
    <row r="135" spans="3:3" x14ac:dyDescent="0.3">
      <c r="C135" s="7" t="s">
        <v>317</v>
      </c>
    </row>
    <row r="136" spans="3:3" x14ac:dyDescent="0.3">
      <c r="C136" s="7" t="s">
        <v>317</v>
      </c>
    </row>
    <row r="137" spans="3:3" x14ac:dyDescent="0.3">
      <c r="C137" s="7" t="s">
        <v>318</v>
      </c>
    </row>
    <row r="138" spans="3:3" x14ac:dyDescent="0.3">
      <c r="C138" s="7" t="s">
        <v>319</v>
      </c>
    </row>
    <row r="139" spans="3:3" x14ac:dyDescent="0.3">
      <c r="C139" s="7" t="s">
        <v>320</v>
      </c>
    </row>
    <row r="140" spans="3:3" x14ac:dyDescent="0.3">
      <c r="C140" s="7" t="s">
        <v>321</v>
      </c>
    </row>
    <row r="141" spans="3:3" x14ac:dyDescent="0.3">
      <c r="C141" s="7" t="s">
        <v>322</v>
      </c>
    </row>
    <row r="142" spans="3:3" x14ac:dyDescent="0.3">
      <c r="C142" s="7" t="s">
        <v>323</v>
      </c>
    </row>
    <row r="143" spans="3:3" x14ac:dyDescent="0.3">
      <c r="C143" s="7" t="s">
        <v>324</v>
      </c>
    </row>
    <row r="144" spans="3:3" x14ac:dyDescent="0.3">
      <c r="C144" s="7" t="s">
        <v>325</v>
      </c>
    </row>
    <row r="145" spans="3:3" x14ac:dyDescent="0.3">
      <c r="C145" s="7" t="s">
        <v>326</v>
      </c>
    </row>
    <row r="146" spans="3:3" x14ac:dyDescent="0.3">
      <c r="C146" s="7" t="s">
        <v>327</v>
      </c>
    </row>
    <row r="147" spans="3:3" x14ac:dyDescent="0.3">
      <c r="C147" s="7" t="s">
        <v>328</v>
      </c>
    </row>
    <row r="148" spans="3:3" x14ac:dyDescent="0.3">
      <c r="C148" s="7" t="s">
        <v>329</v>
      </c>
    </row>
    <row r="149" spans="3:3" x14ac:dyDescent="0.3">
      <c r="C149" s="7" t="s">
        <v>330</v>
      </c>
    </row>
    <row r="150" spans="3:3" x14ac:dyDescent="0.3">
      <c r="C150" s="7" t="s">
        <v>330</v>
      </c>
    </row>
    <row r="151" spans="3:3" x14ac:dyDescent="0.3">
      <c r="C151" s="7" t="s">
        <v>331</v>
      </c>
    </row>
    <row r="152" spans="3:3" x14ac:dyDescent="0.3">
      <c r="C152" s="7" t="s">
        <v>162</v>
      </c>
    </row>
    <row r="153" spans="3:3" x14ac:dyDescent="0.3">
      <c r="C153" s="7" t="s">
        <v>162</v>
      </c>
    </row>
    <row r="154" spans="3:3" x14ac:dyDescent="0.3">
      <c r="C154" s="7" t="s">
        <v>332</v>
      </c>
    </row>
    <row r="155" spans="3:3" x14ac:dyDescent="0.3">
      <c r="C155" s="7" t="s">
        <v>333</v>
      </c>
    </row>
    <row r="156" spans="3:3" x14ac:dyDescent="0.3">
      <c r="C156" s="7" t="s">
        <v>334</v>
      </c>
    </row>
    <row r="157" spans="3:3" x14ac:dyDescent="0.3">
      <c r="C157" s="7" t="s">
        <v>335</v>
      </c>
    </row>
    <row r="158" spans="3:3" x14ac:dyDescent="0.3">
      <c r="C158" s="7" t="s">
        <v>336</v>
      </c>
    </row>
    <row r="159" spans="3:3" x14ac:dyDescent="0.3">
      <c r="C159" s="7" t="s">
        <v>337</v>
      </c>
    </row>
    <row r="160" spans="3:3" x14ac:dyDescent="0.3">
      <c r="C160" s="7" t="s">
        <v>338</v>
      </c>
    </row>
    <row r="161" spans="3:3" x14ac:dyDescent="0.3">
      <c r="C161" s="7" t="s">
        <v>339</v>
      </c>
    </row>
    <row r="162" spans="3:3" x14ac:dyDescent="0.3">
      <c r="C162" s="7" t="s">
        <v>340</v>
      </c>
    </row>
    <row r="163" spans="3:3" x14ac:dyDescent="0.3">
      <c r="C163" s="7" t="s">
        <v>341</v>
      </c>
    </row>
    <row r="164" spans="3:3" x14ac:dyDescent="0.3">
      <c r="C164" s="7" t="s">
        <v>342</v>
      </c>
    </row>
    <row r="165" spans="3:3" x14ac:dyDescent="0.3">
      <c r="C165" s="7" t="s">
        <v>342</v>
      </c>
    </row>
    <row r="166" spans="3:3" x14ac:dyDescent="0.3">
      <c r="C166" s="7" t="s">
        <v>343</v>
      </c>
    </row>
    <row r="167" spans="3:3" x14ac:dyDescent="0.3">
      <c r="C167" s="7" t="s">
        <v>344</v>
      </c>
    </row>
    <row r="168" spans="3:3" x14ac:dyDescent="0.3">
      <c r="C168" s="7" t="s">
        <v>345</v>
      </c>
    </row>
    <row r="169" spans="3:3" x14ac:dyDescent="0.3">
      <c r="C169" s="7" t="s">
        <v>346</v>
      </c>
    </row>
    <row r="170" spans="3:3" x14ac:dyDescent="0.3">
      <c r="C170" s="7" t="s">
        <v>347</v>
      </c>
    </row>
    <row r="171" spans="3:3" x14ac:dyDescent="0.3">
      <c r="C171" s="7" t="s">
        <v>348</v>
      </c>
    </row>
    <row r="172" spans="3:3" x14ac:dyDescent="0.3">
      <c r="C172" s="7" t="s">
        <v>349</v>
      </c>
    </row>
    <row r="173" spans="3:3" x14ac:dyDescent="0.3">
      <c r="C173" s="7" t="s">
        <v>350</v>
      </c>
    </row>
    <row r="174" spans="3:3" x14ac:dyDescent="0.3">
      <c r="C174" s="7" t="s">
        <v>351</v>
      </c>
    </row>
    <row r="175" spans="3:3" x14ac:dyDescent="0.3">
      <c r="C175" s="7" t="s">
        <v>352</v>
      </c>
    </row>
    <row r="176" spans="3:3" x14ac:dyDescent="0.3">
      <c r="C176" s="7" t="s">
        <v>353</v>
      </c>
    </row>
    <row r="177" spans="3:3" x14ac:dyDescent="0.3">
      <c r="C177" s="7" t="s">
        <v>354</v>
      </c>
    </row>
    <row r="178" spans="3:3" x14ac:dyDescent="0.3">
      <c r="C178" s="7" t="s">
        <v>355</v>
      </c>
    </row>
    <row r="179" spans="3:3" x14ac:dyDescent="0.3">
      <c r="C179" s="7" t="s">
        <v>356</v>
      </c>
    </row>
    <row r="180" spans="3:3" x14ac:dyDescent="0.3">
      <c r="C180" s="7" t="s">
        <v>357</v>
      </c>
    </row>
    <row r="181" spans="3:3" x14ac:dyDescent="0.3">
      <c r="C181" s="7" t="s">
        <v>358</v>
      </c>
    </row>
    <row r="182" spans="3:3" x14ac:dyDescent="0.3">
      <c r="C182" s="7" t="s">
        <v>359</v>
      </c>
    </row>
    <row r="183" spans="3:3" x14ac:dyDescent="0.3">
      <c r="C183" s="7" t="s">
        <v>360</v>
      </c>
    </row>
    <row r="184" spans="3:3" x14ac:dyDescent="0.3">
      <c r="C184" s="7" t="s">
        <v>361</v>
      </c>
    </row>
    <row r="185" spans="3:3" x14ac:dyDescent="0.3">
      <c r="C185" s="7" t="s">
        <v>362</v>
      </c>
    </row>
    <row r="186" spans="3:3" x14ac:dyDescent="0.3">
      <c r="C186" s="7" t="s">
        <v>363</v>
      </c>
    </row>
    <row r="187" spans="3:3" x14ac:dyDescent="0.3">
      <c r="C187" s="7" t="s">
        <v>364</v>
      </c>
    </row>
    <row r="188" spans="3:3" x14ac:dyDescent="0.3">
      <c r="C188" s="7" t="s">
        <v>365</v>
      </c>
    </row>
    <row r="189" spans="3:3" x14ac:dyDescent="0.3">
      <c r="C189" s="7" t="s">
        <v>366</v>
      </c>
    </row>
    <row r="190" spans="3:3" x14ac:dyDescent="0.3">
      <c r="C190" s="7" t="s">
        <v>367</v>
      </c>
    </row>
    <row r="191" spans="3:3" x14ac:dyDescent="0.3">
      <c r="C191" s="7" t="s">
        <v>368</v>
      </c>
    </row>
    <row r="192" spans="3:3" x14ac:dyDescent="0.3">
      <c r="C192" s="7" t="s">
        <v>369</v>
      </c>
    </row>
    <row r="193" spans="3:3" x14ac:dyDescent="0.3">
      <c r="C193" s="7" t="s">
        <v>370</v>
      </c>
    </row>
    <row r="194" spans="3:3" x14ac:dyDescent="0.3">
      <c r="C194" s="7" t="s">
        <v>371</v>
      </c>
    </row>
    <row r="195" spans="3:3" x14ac:dyDescent="0.3">
      <c r="C195" s="7" t="s">
        <v>372</v>
      </c>
    </row>
    <row r="196" spans="3:3" x14ac:dyDescent="0.3">
      <c r="C196" s="7" t="s">
        <v>373</v>
      </c>
    </row>
    <row r="197" spans="3:3" x14ac:dyDescent="0.3">
      <c r="C197" s="7" t="s">
        <v>374</v>
      </c>
    </row>
    <row r="198" spans="3:3" x14ac:dyDescent="0.3">
      <c r="C198" s="7" t="s">
        <v>375</v>
      </c>
    </row>
    <row r="199" spans="3:3" x14ac:dyDescent="0.3">
      <c r="C199" s="7" t="s">
        <v>376</v>
      </c>
    </row>
    <row r="200" spans="3:3" x14ac:dyDescent="0.3">
      <c r="C200" s="7" t="s">
        <v>377</v>
      </c>
    </row>
    <row r="201" spans="3:3" x14ac:dyDescent="0.3">
      <c r="C201" s="7" t="s">
        <v>378</v>
      </c>
    </row>
    <row r="202" spans="3:3" x14ac:dyDescent="0.3">
      <c r="C202" s="7" t="s">
        <v>379</v>
      </c>
    </row>
    <row r="203" spans="3:3" x14ac:dyDescent="0.3">
      <c r="C203" s="7" t="s">
        <v>380</v>
      </c>
    </row>
    <row r="204" spans="3:3" x14ac:dyDescent="0.3">
      <c r="C204" s="7" t="s">
        <v>381</v>
      </c>
    </row>
    <row r="205" spans="3:3" x14ac:dyDescent="0.3">
      <c r="C205" s="7" t="s">
        <v>382</v>
      </c>
    </row>
    <row r="206" spans="3:3" x14ac:dyDescent="0.3">
      <c r="C206" s="7" t="s">
        <v>383</v>
      </c>
    </row>
    <row r="207" spans="3:3" x14ac:dyDescent="0.3">
      <c r="C207" s="7" t="s">
        <v>384</v>
      </c>
    </row>
    <row r="208" spans="3:3" x14ac:dyDescent="0.3">
      <c r="C208" s="7" t="s">
        <v>385</v>
      </c>
    </row>
    <row r="209" spans="3:3" x14ac:dyDescent="0.3">
      <c r="C209" s="7" t="s">
        <v>386</v>
      </c>
    </row>
    <row r="210" spans="3:3" x14ac:dyDescent="0.3">
      <c r="C210" s="7" t="s">
        <v>387</v>
      </c>
    </row>
    <row r="211" spans="3:3" x14ac:dyDescent="0.3">
      <c r="C211" s="7" t="s">
        <v>388</v>
      </c>
    </row>
    <row r="212" spans="3:3" x14ac:dyDescent="0.3">
      <c r="C212" s="7" t="s">
        <v>389</v>
      </c>
    </row>
    <row r="213" spans="3:3" x14ac:dyDescent="0.3">
      <c r="C213" s="7" t="s">
        <v>390</v>
      </c>
    </row>
    <row r="214" spans="3:3" x14ac:dyDescent="0.3">
      <c r="C214" s="7" t="s">
        <v>391</v>
      </c>
    </row>
    <row r="215" spans="3:3" x14ac:dyDescent="0.3">
      <c r="C215" s="7" t="s">
        <v>392</v>
      </c>
    </row>
    <row r="216" spans="3:3" x14ac:dyDescent="0.3">
      <c r="C216" s="7" t="s">
        <v>393</v>
      </c>
    </row>
    <row r="217" spans="3:3" x14ac:dyDescent="0.3">
      <c r="C217" s="7" t="s">
        <v>394</v>
      </c>
    </row>
    <row r="218" spans="3:3" x14ac:dyDescent="0.3">
      <c r="C218" s="7" t="s">
        <v>395</v>
      </c>
    </row>
    <row r="219" spans="3:3" x14ac:dyDescent="0.3">
      <c r="C219" s="7" t="s">
        <v>396</v>
      </c>
    </row>
    <row r="220" spans="3:3" x14ac:dyDescent="0.3">
      <c r="C220" s="7" t="s">
        <v>397</v>
      </c>
    </row>
    <row r="221" spans="3:3" x14ac:dyDescent="0.3">
      <c r="C221" s="7" t="s">
        <v>398</v>
      </c>
    </row>
    <row r="222" spans="3:3" x14ac:dyDescent="0.3">
      <c r="C222" s="7" t="s">
        <v>399</v>
      </c>
    </row>
    <row r="223" spans="3:3" x14ac:dyDescent="0.3">
      <c r="C223" s="7" t="s">
        <v>400</v>
      </c>
    </row>
    <row r="224" spans="3:3" x14ac:dyDescent="0.3">
      <c r="C224" s="7" t="s">
        <v>401</v>
      </c>
    </row>
    <row r="225" spans="3:3" x14ac:dyDescent="0.3">
      <c r="C225" s="7" t="s">
        <v>402</v>
      </c>
    </row>
    <row r="226" spans="3:3" x14ac:dyDescent="0.3">
      <c r="C226" s="7" t="s">
        <v>403</v>
      </c>
    </row>
    <row r="227" spans="3:3" x14ac:dyDescent="0.3">
      <c r="C227" s="7" t="s">
        <v>404</v>
      </c>
    </row>
    <row r="228" spans="3:3" x14ac:dyDescent="0.3">
      <c r="C228" s="7" t="s">
        <v>405</v>
      </c>
    </row>
    <row r="229" spans="3:3" x14ac:dyDescent="0.3">
      <c r="C229" s="7" t="s">
        <v>406</v>
      </c>
    </row>
    <row r="230" spans="3:3" x14ac:dyDescent="0.3">
      <c r="C230" s="7" t="s">
        <v>407</v>
      </c>
    </row>
    <row r="231" spans="3:3" x14ac:dyDescent="0.3">
      <c r="C231" s="7" t="s">
        <v>408</v>
      </c>
    </row>
    <row r="232" spans="3:3" x14ac:dyDescent="0.3">
      <c r="C232" s="7" t="s">
        <v>409</v>
      </c>
    </row>
    <row r="233" spans="3:3" x14ac:dyDescent="0.3">
      <c r="C233" s="7" t="s">
        <v>410</v>
      </c>
    </row>
    <row r="234" spans="3:3" x14ac:dyDescent="0.3">
      <c r="C234" s="7" t="s">
        <v>411</v>
      </c>
    </row>
    <row r="235" spans="3:3" x14ac:dyDescent="0.3">
      <c r="C235" s="7" t="s">
        <v>412</v>
      </c>
    </row>
    <row r="236" spans="3:3" x14ac:dyDescent="0.3">
      <c r="C236" s="7" t="s">
        <v>413</v>
      </c>
    </row>
    <row r="237" spans="3:3" x14ac:dyDescent="0.3">
      <c r="C237" s="7" t="s">
        <v>414</v>
      </c>
    </row>
    <row r="238" spans="3:3" x14ac:dyDescent="0.3">
      <c r="C238" s="7" t="s">
        <v>415</v>
      </c>
    </row>
    <row r="239" spans="3:3" x14ac:dyDescent="0.3">
      <c r="C239" s="7" t="s">
        <v>416</v>
      </c>
    </row>
    <row r="240" spans="3:3" x14ac:dyDescent="0.3">
      <c r="C240" s="7" t="s">
        <v>417</v>
      </c>
    </row>
    <row r="241" spans="3:3" x14ac:dyDescent="0.3">
      <c r="C241" s="7" t="s">
        <v>418</v>
      </c>
    </row>
    <row r="242" spans="3:3" x14ac:dyDescent="0.3">
      <c r="C242" s="7" t="s">
        <v>419</v>
      </c>
    </row>
    <row r="243" spans="3:3" x14ac:dyDescent="0.3">
      <c r="C243" s="7" t="s">
        <v>419</v>
      </c>
    </row>
    <row r="244" spans="3:3" x14ac:dyDescent="0.3">
      <c r="C244" s="7" t="s">
        <v>420</v>
      </c>
    </row>
    <row r="245" spans="3:3" x14ac:dyDescent="0.3">
      <c r="C245" s="7" t="s">
        <v>420</v>
      </c>
    </row>
    <row r="246" spans="3:3" x14ac:dyDescent="0.3">
      <c r="C246" s="7" t="s">
        <v>421</v>
      </c>
    </row>
    <row r="247" spans="3:3" x14ac:dyDescent="0.3">
      <c r="C247" s="7" t="s">
        <v>422</v>
      </c>
    </row>
    <row r="248" spans="3:3" x14ac:dyDescent="0.3">
      <c r="C248" s="7" t="s">
        <v>423</v>
      </c>
    </row>
    <row r="249" spans="3:3" x14ac:dyDescent="0.3">
      <c r="C249" s="7" t="s">
        <v>424</v>
      </c>
    </row>
    <row r="250" spans="3:3" x14ac:dyDescent="0.3">
      <c r="C250" s="7" t="s">
        <v>425</v>
      </c>
    </row>
    <row r="251" spans="3:3" x14ac:dyDescent="0.3">
      <c r="C251" s="7" t="s">
        <v>426</v>
      </c>
    </row>
    <row r="252" spans="3:3" x14ac:dyDescent="0.3">
      <c r="C252" s="7" t="s">
        <v>427</v>
      </c>
    </row>
    <row r="253" spans="3:3" x14ac:dyDescent="0.3">
      <c r="C253" s="7" t="s">
        <v>428</v>
      </c>
    </row>
    <row r="254" spans="3:3" x14ac:dyDescent="0.3">
      <c r="C254" s="7" t="s">
        <v>429</v>
      </c>
    </row>
    <row r="255" spans="3:3" x14ac:dyDescent="0.3">
      <c r="C255" s="7" t="s">
        <v>183</v>
      </c>
    </row>
    <row r="256" spans="3:3" x14ac:dyDescent="0.3">
      <c r="C256" s="7" t="s">
        <v>183</v>
      </c>
    </row>
    <row r="257" spans="3:3" x14ac:dyDescent="0.3">
      <c r="C257" s="7" t="s">
        <v>430</v>
      </c>
    </row>
    <row r="258" spans="3:3" x14ac:dyDescent="0.3">
      <c r="C258" s="7" t="s">
        <v>431</v>
      </c>
    </row>
    <row r="259" spans="3:3" x14ac:dyDescent="0.3">
      <c r="C259" s="7" t="s">
        <v>432</v>
      </c>
    </row>
    <row r="260" spans="3:3" x14ac:dyDescent="0.3">
      <c r="C260" s="7" t="s">
        <v>433</v>
      </c>
    </row>
    <row r="261" spans="3:3" x14ac:dyDescent="0.3">
      <c r="C261" s="7" t="s">
        <v>434</v>
      </c>
    </row>
    <row r="262" spans="3:3" x14ac:dyDescent="0.3">
      <c r="C262" s="7" t="s">
        <v>435</v>
      </c>
    </row>
    <row r="263" spans="3:3" x14ac:dyDescent="0.3">
      <c r="C263" s="7" t="s">
        <v>436</v>
      </c>
    </row>
    <row r="264" spans="3:3" x14ac:dyDescent="0.3">
      <c r="C264" s="7" t="s">
        <v>437</v>
      </c>
    </row>
    <row r="265" spans="3:3" x14ac:dyDescent="0.3">
      <c r="C265" s="7" t="s">
        <v>438</v>
      </c>
    </row>
    <row r="266" spans="3:3" x14ac:dyDescent="0.3">
      <c r="C266" s="7" t="s">
        <v>439</v>
      </c>
    </row>
    <row r="267" spans="3:3" x14ac:dyDescent="0.3">
      <c r="C267" s="7" t="s">
        <v>440</v>
      </c>
    </row>
    <row r="268" spans="3:3" x14ac:dyDescent="0.3">
      <c r="C268" s="7" t="s">
        <v>441</v>
      </c>
    </row>
    <row r="269" spans="3:3" x14ac:dyDescent="0.3">
      <c r="C269" s="7" t="s">
        <v>442</v>
      </c>
    </row>
    <row r="270" spans="3:3" x14ac:dyDescent="0.3">
      <c r="C270" s="7" t="s">
        <v>443</v>
      </c>
    </row>
    <row r="271" spans="3:3" x14ac:dyDescent="0.3">
      <c r="C271" s="7" t="s">
        <v>444</v>
      </c>
    </row>
    <row r="272" spans="3:3" x14ac:dyDescent="0.3">
      <c r="C272" s="7" t="s">
        <v>445</v>
      </c>
    </row>
    <row r="273" spans="3:3" x14ac:dyDescent="0.3">
      <c r="C273" s="7" t="s">
        <v>446</v>
      </c>
    </row>
    <row r="274" spans="3:3" x14ac:dyDescent="0.3">
      <c r="C274" s="7" t="s">
        <v>447</v>
      </c>
    </row>
    <row r="275" spans="3:3" x14ac:dyDescent="0.3">
      <c r="C275" s="7" t="s">
        <v>448</v>
      </c>
    </row>
    <row r="276" spans="3:3" x14ac:dyDescent="0.3">
      <c r="C276" s="7" t="s">
        <v>449</v>
      </c>
    </row>
    <row r="277" spans="3:3" x14ac:dyDescent="0.3">
      <c r="C277" s="7" t="s">
        <v>450</v>
      </c>
    </row>
    <row r="278" spans="3:3" x14ac:dyDescent="0.3">
      <c r="C278" s="7" t="s">
        <v>451</v>
      </c>
    </row>
    <row r="279" spans="3:3" x14ac:dyDescent="0.3">
      <c r="C279" s="7" t="s">
        <v>452</v>
      </c>
    </row>
    <row r="280" spans="3:3" x14ac:dyDescent="0.3">
      <c r="C280" s="7" t="s">
        <v>453</v>
      </c>
    </row>
    <row r="281" spans="3:3" x14ac:dyDescent="0.3">
      <c r="C281" s="7" t="s">
        <v>454</v>
      </c>
    </row>
    <row r="282" spans="3:3" x14ac:dyDescent="0.3">
      <c r="C282" s="7" t="s">
        <v>455</v>
      </c>
    </row>
    <row r="283" spans="3:3" x14ac:dyDescent="0.3">
      <c r="C283" s="7" t="s">
        <v>456</v>
      </c>
    </row>
    <row r="284" spans="3:3" x14ac:dyDescent="0.3">
      <c r="C284" s="7" t="s">
        <v>457</v>
      </c>
    </row>
    <row r="285" spans="3:3" x14ac:dyDescent="0.3">
      <c r="C285" s="7" t="s">
        <v>458</v>
      </c>
    </row>
    <row r="286" spans="3:3" x14ac:dyDescent="0.3">
      <c r="C286" s="7" t="s">
        <v>459</v>
      </c>
    </row>
    <row r="287" spans="3:3" x14ac:dyDescent="0.3">
      <c r="C287" s="7" t="s">
        <v>460</v>
      </c>
    </row>
    <row r="288" spans="3:3" x14ac:dyDescent="0.3">
      <c r="C288" s="7" t="s">
        <v>461</v>
      </c>
    </row>
    <row r="289" spans="3:3" x14ac:dyDescent="0.3">
      <c r="C289" s="7" t="s">
        <v>462</v>
      </c>
    </row>
    <row r="290" spans="3:3" x14ac:dyDescent="0.3">
      <c r="C290" s="7" t="s">
        <v>463</v>
      </c>
    </row>
    <row r="291" spans="3:3" x14ac:dyDescent="0.3">
      <c r="C291" s="7" t="s">
        <v>464</v>
      </c>
    </row>
    <row r="292" spans="3:3" x14ac:dyDescent="0.3">
      <c r="C292" s="7" t="s">
        <v>465</v>
      </c>
    </row>
    <row r="293" spans="3:3" x14ac:dyDescent="0.3">
      <c r="C293" s="7" t="s">
        <v>466</v>
      </c>
    </row>
    <row r="294" spans="3:3" x14ac:dyDescent="0.3">
      <c r="C294" s="7" t="s">
        <v>467</v>
      </c>
    </row>
    <row r="295" spans="3:3" x14ac:dyDescent="0.3">
      <c r="C295" s="7" t="s">
        <v>468</v>
      </c>
    </row>
    <row r="296" spans="3:3" x14ac:dyDescent="0.3">
      <c r="C296" s="7" t="s">
        <v>469</v>
      </c>
    </row>
    <row r="297" spans="3:3" x14ac:dyDescent="0.3">
      <c r="C297" s="7" t="s">
        <v>470</v>
      </c>
    </row>
    <row r="298" spans="3:3" x14ac:dyDescent="0.3">
      <c r="C298" s="7" t="s">
        <v>471</v>
      </c>
    </row>
    <row r="299" spans="3:3" x14ac:dyDescent="0.3">
      <c r="C299" s="7" t="s">
        <v>472</v>
      </c>
    </row>
    <row r="300" spans="3:3" x14ac:dyDescent="0.3">
      <c r="C300" s="7" t="s">
        <v>473</v>
      </c>
    </row>
    <row r="301" spans="3:3" x14ac:dyDescent="0.3">
      <c r="C301" s="7" t="s">
        <v>474</v>
      </c>
    </row>
    <row r="302" spans="3:3" x14ac:dyDescent="0.3">
      <c r="C302" s="7" t="s">
        <v>475</v>
      </c>
    </row>
    <row r="303" spans="3:3" x14ac:dyDescent="0.3">
      <c r="C303" s="7" t="s">
        <v>476</v>
      </c>
    </row>
    <row r="304" spans="3:3" x14ac:dyDescent="0.3">
      <c r="C304" s="7" t="s">
        <v>477</v>
      </c>
    </row>
    <row r="305" spans="3:3" x14ac:dyDescent="0.3">
      <c r="C305" s="7" t="s">
        <v>478</v>
      </c>
    </row>
    <row r="306" spans="3:3" x14ac:dyDescent="0.3">
      <c r="C306" s="7" t="s">
        <v>479</v>
      </c>
    </row>
    <row r="307" spans="3:3" x14ac:dyDescent="0.3">
      <c r="C307" s="7" t="s">
        <v>480</v>
      </c>
    </row>
    <row r="308" spans="3:3" x14ac:dyDescent="0.3">
      <c r="C308" s="7" t="s">
        <v>481</v>
      </c>
    </row>
    <row r="309" spans="3:3" x14ac:dyDescent="0.3">
      <c r="C309" s="7" t="s">
        <v>482</v>
      </c>
    </row>
    <row r="310" spans="3:3" x14ac:dyDescent="0.3">
      <c r="C310" s="7" t="s">
        <v>483</v>
      </c>
    </row>
    <row r="311" spans="3:3" x14ac:dyDescent="0.3">
      <c r="C311" s="7" t="s">
        <v>484</v>
      </c>
    </row>
    <row r="312" spans="3:3" x14ac:dyDescent="0.3">
      <c r="C312" s="7" t="s">
        <v>485</v>
      </c>
    </row>
    <row r="313" spans="3:3" x14ac:dyDescent="0.3">
      <c r="C313" s="7" t="s">
        <v>486</v>
      </c>
    </row>
    <row r="314" spans="3:3" x14ac:dyDescent="0.3">
      <c r="C314" s="7" t="s">
        <v>487</v>
      </c>
    </row>
    <row r="315" spans="3:3" x14ac:dyDescent="0.3">
      <c r="C315" s="7" t="s">
        <v>488</v>
      </c>
    </row>
    <row r="316" spans="3:3" x14ac:dyDescent="0.3">
      <c r="C316" s="7" t="s">
        <v>489</v>
      </c>
    </row>
    <row r="317" spans="3:3" x14ac:dyDescent="0.3">
      <c r="C317" s="7" t="s">
        <v>490</v>
      </c>
    </row>
    <row r="318" spans="3:3" x14ac:dyDescent="0.3">
      <c r="C318" s="7" t="s">
        <v>491</v>
      </c>
    </row>
    <row r="319" spans="3:3" x14ac:dyDescent="0.3">
      <c r="C319" s="7" t="s">
        <v>492</v>
      </c>
    </row>
    <row r="320" spans="3:3" x14ac:dyDescent="0.3">
      <c r="C320" s="7" t="s">
        <v>492</v>
      </c>
    </row>
    <row r="321" spans="3:3" x14ac:dyDescent="0.3">
      <c r="C321" s="7" t="s">
        <v>493</v>
      </c>
    </row>
    <row r="322" spans="3:3" x14ac:dyDescent="0.3">
      <c r="C322" s="7" t="s">
        <v>494</v>
      </c>
    </row>
    <row r="323" spans="3:3" x14ac:dyDescent="0.3">
      <c r="C323" s="7" t="s">
        <v>495</v>
      </c>
    </row>
    <row r="324" spans="3:3" x14ac:dyDescent="0.3">
      <c r="C324" s="7" t="s">
        <v>496</v>
      </c>
    </row>
    <row r="325" spans="3:3" x14ac:dyDescent="0.3">
      <c r="C325" s="7" t="s">
        <v>497</v>
      </c>
    </row>
    <row r="326" spans="3:3" x14ac:dyDescent="0.3">
      <c r="C326" s="7" t="s">
        <v>498</v>
      </c>
    </row>
    <row r="327" spans="3:3" x14ac:dyDescent="0.3">
      <c r="C327" s="7" t="s">
        <v>499</v>
      </c>
    </row>
    <row r="328" spans="3:3" x14ac:dyDescent="0.3">
      <c r="C328" s="7" t="s">
        <v>500</v>
      </c>
    </row>
    <row r="329" spans="3:3" x14ac:dyDescent="0.3">
      <c r="C329" s="7" t="s">
        <v>501</v>
      </c>
    </row>
    <row r="330" spans="3:3" x14ac:dyDescent="0.3">
      <c r="C330" s="7" t="s">
        <v>501</v>
      </c>
    </row>
    <row r="331" spans="3:3" x14ac:dyDescent="0.3">
      <c r="C331" s="7" t="s">
        <v>502</v>
      </c>
    </row>
    <row r="332" spans="3:3" x14ac:dyDescent="0.3">
      <c r="C332" s="7" t="s">
        <v>503</v>
      </c>
    </row>
    <row r="333" spans="3:3" x14ac:dyDescent="0.3">
      <c r="C333" s="7" t="s">
        <v>504</v>
      </c>
    </row>
    <row r="334" spans="3:3" x14ac:dyDescent="0.3">
      <c r="C334" s="7" t="s">
        <v>505</v>
      </c>
    </row>
    <row r="335" spans="3:3" x14ac:dyDescent="0.3">
      <c r="C335" s="7" t="s">
        <v>506</v>
      </c>
    </row>
    <row r="336" spans="3:3" x14ac:dyDescent="0.3">
      <c r="C336" s="7" t="s">
        <v>507</v>
      </c>
    </row>
    <row r="337" spans="3:3" x14ac:dyDescent="0.3">
      <c r="C337" s="7" t="s">
        <v>508</v>
      </c>
    </row>
    <row r="338" spans="3:3" x14ac:dyDescent="0.3">
      <c r="C338" s="7" t="s">
        <v>509</v>
      </c>
    </row>
    <row r="339" spans="3:3" x14ac:dyDescent="0.3">
      <c r="C339" s="7" t="s">
        <v>510</v>
      </c>
    </row>
    <row r="340" spans="3:3" x14ac:dyDescent="0.3">
      <c r="C340" s="7" t="s">
        <v>511</v>
      </c>
    </row>
    <row r="341" spans="3:3" x14ac:dyDescent="0.3">
      <c r="C341" s="7" t="s">
        <v>512</v>
      </c>
    </row>
    <row r="342" spans="3:3" x14ac:dyDescent="0.3">
      <c r="C342" s="7" t="s">
        <v>513</v>
      </c>
    </row>
    <row r="343" spans="3:3" x14ac:dyDescent="0.3">
      <c r="C343" s="7" t="s">
        <v>514</v>
      </c>
    </row>
    <row r="344" spans="3:3" x14ac:dyDescent="0.3">
      <c r="C344" s="7" t="s">
        <v>515</v>
      </c>
    </row>
    <row r="345" spans="3:3" x14ac:dyDescent="0.3">
      <c r="C345" s="7" t="s">
        <v>516</v>
      </c>
    </row>
    <row r="346" spans="3:3" x14ac:dyDescent="0.3">
      <c r="C346" s="7" t="s">
        <v>516</v>
      </c>
    </row>
    <row r="347" spans="3:3" x14ac:dyDescent="0.3">
      <c r="C347" s="7" t="s">
        <v>517</v>
      </c>
    </row>
    <row r="348" spans="3:3" x14ac:dyDescent="0.3">
      <c r="C348" s="7" t="s">
        <v>518</v>
      </c>
    </row>
    <row r="349" spans="3:3" x14ac:dyDescent="0.3">
      <c r="C349" s="7" t="s">
        <v>519</v>
      </c>
    </row>
    <row r="350" spans="3:3" x14ac:dyDescent="0.3">
      <c r="C350" s="7" t="s">
        <v>520</v>
      </c>
    </row>
    <row r="351" spans="3:3" x14ac:dyDescent="0.3">
      <c r="C351" s="7" t="s">
        <v>521</v>
      </c>
    </row>
    <row r="352" spans="3:3" x14ac:dyDescent="0.3">
      <c r="C352" s="7" t="s">
        <v>522</v>
      </c>
    </row>
    <row r="353" spans="3:3" x14ac:dyDescent="0.3">
      <c r="C353" s="7" t="s">
        <v>523</v>
      </c>
    </row>
    <row r="354" spans="3:3" x14ac:dyDescent="0.3">
      <c r="C354" s="7" t="s">
        <v>524</v>
      </c>
    </row>
    <row r="355" spans="3:3" x14ac:dyDescent="0.3">
      <c r="C355" s="7" t="s">
        <v>525</v>
      </c>
    </row>
    <row r="356" spans="3:3" x14ac:dyDescent="0.3">
      <c r="C356" s="7" t="s">
        <v>526</v>
      </c>
    </row>
    <row r="357" spans="3:3" x14ac:dyDescent="0.3">
      <c r="C357" s="7" t="s">
        <v>527</v>
      </c>
    </row>
    <row r="358" spans="3:3" x14ac:dyDescent="0.3">
      <c r="C358" s="7" t="s">
        <v>528</v>
      </c>
    </row>
    <row r="359" spans="3:3" x14ac:dyDescent="0.3">
      <c r="C359" s="7" t="s">
        <v>529</v>
      </c>
    </row>
    <row r="360" spans="3:3" x14ac:dyDescent="0.3">
      <c r="C360" s="7" t="s">
        <v>530</v>
      </c>
    </row>
    <row r="361" spans="3:3" x14ac:dyDescent="0.3">
      <c r="C361" s="7" t="s">
        <v>531</v>
      </c>
    </row>
    <row r="362" spans="3:3" x14ac:dyDescent="0.3">
      <c r="C362" s="7" t="s">
        <v>532</v>
      </c>
    </row>
    <row r="363" spans="3:3" x14ac:dyDescent="0.3">
      <c r="C363" s="7" t="s">
        <v>533</v>
      </c>
    </row>
    <row r="364" spans="3:3" x14ac:dyDescent="0.3">
      <c r="C364" s="7" t="s">
        <v>534</v>
      </c>
    </row>
    <row r="365" spans="3:3" x14ac:dyDescent="0.3">
      <c r="C365" s="7" t="s">
        <v>535</v>
      </c>
    </row>
    <row r="366" spans="3:3" x14ac:dyDescent="0.3">
      <c r="C366" s="7" t="s">
        <v>536</v>
      </c>
    </row>
    <row r="367" spans="3:3" x14ac:dyDescent="0.3">
      <c r="C367" s="7" t="s">
        <v>537</v>
      </c>
    </row>
    <row r="368" spans="3:3" x14ac:dyDescent="0.3">
      <c r="C368" s="7" t="s">
        <v>538</v>
      </c>
    </row>
    <row r="369" spans="3:3" x14ac:dyDescent="0.3">
      <c r="C369" s="7" t="s">
        <v>539</v>
      </c>
    </row>
    <row r="370" spans="3:3" x14ac:dyDescent="0.3">
      <c r="C370" s="7" t="s">
        <v>540</v>
      </c>
    </row>
    <row r="371" spans="3:3" x14ac:dyDescent="0.3">
      <c r="C371" s="7" t="s">
        <v>541</v>
      </c>
    </row>
    <row r="372" spans="3:3" x14ac:dyDescent="0.3">
      <c r="C372" s="7" t="s">
        <v>542</v>
      </c>
    </row>
    <row r="373" spans="3:3" x14ac:dyDescent="0.3">
      <c r="C373" s="7" t="s">
        <v>543</v>
      </c>
    </row>
    <row r="374" spans="3:3" x14ac:dyDescent="0.3">
      <c r="C374" s="7" t="s">
        <v>544</v>
      </c>
    </row>
    <row r="375" spans="3:3" x14ac:dyDescent="0.3">
      <c r="C375" s="7" t="s">
        <v>545</v>
      </c>
    </row>
    <row r="376" spans="3:3" x14ac:dyDescent="0.3">
      <c r="C376" s="7" t="s">
        <v>546</v>
      </c>
    </row>
    <row r="377" spans="3:3" x14ac:dyDescent="0.3">
      <c r="C377" s="7" t="s">
        <v>547</v>
      </c>
    </row>
    <row r="378" spans="3:3" x14ac:dyDescent="0.3">
      <c r="C378" s="7" t="s">
        <v>548</v>
      </c>
    </row>
    <row r="379" spans="3:3" x14ac:dyDescent="0.3">
      <c r="C379" s="7" t="s">
        <v>549</v>
      </c>
    </row>
    <row r="380" spans="3:3" x14ac:dyDescent="0.3">
      <c r="C380" s="7" t="s">
        <v>550</v>
      </c>
    </row>
    <row r="381" spans="3:3" x14ac:dyDescent="0.3">
      <c r="C381" s="7" t="s">
        <v>551</v>
      </c>
    </row>
    <row r="382" spans="3:3" x14ac:dyDescent="0.3">
      <c r="C382" s="7" t="s">
        <v>552</v>
      </c>
    </row>
    <row r="383" spans="3:3" x14ac:dyDescent="0.3">
      <c r="C383" s="7" t="s">
        <v>553</v>
      </c>
    </row>
    <row r="384" spans="3:3" x14ac:dyDescent="0.3">
      <c r="C384" s="7" t="s">
        <v>554</v>
      </c>
    </row>
    <row r="385" spans="3:3" x14ac:dyDescent="0.3">
      <c r="C385" s="7" t="s">
        <v>555</v>
      </c>
    </row>
    <row r="386" spans="3:3" x14ac:dyDescent="0.3">
      <c r="C386" s="7" t="s">
        <v>556</v>
      </c>
    </row>
    <row r="387" spans="3:3" x14ac:dyDescent="0.3">
      <c r="C387" s="7" t="s">
        <v>557</v>
      </c>
    </row>
    <row r="388" spans="3:3" x14ac:dyDescent="0.3">
      <c r="C388" s="7" t="s">
        <v>558</v>
      </c>
    </row>
    <row r="389" spans="3:3" x14ac:dyDescent="0.3">
      <c r="C389" s="7" t="s">
        <v>558</v>
      </c>
    </row>
    <row r="390" spans="3:3" x14ac:dyDescent="0.3">
      <c r="C390" s="7" t="s">
        <v>558</v>
      </c>
    </row>
    <row r="391" spans="3:3" x14ac:dyDescent="0.3">
      <c r="C391" s="7" t="s">
        <v>559</v>
      </c>
    </row>
    <row r="392" spans="3:3" x14ac:dyDescent="0.3">
      <c r="C392" s="7" t="s">
        <v>560</v>
      </c>
    </row>
    <row r="393" spans="3:3" x14ac:dyDescent="0.3">
      <c r="C393" s="7" t="s">
        <v>561</v>
      </c>
    </row>
    <row r="394" spans="3:3" x14ac:dyDescent="0.3">
      <c r="C394" s="7" t="s">
        <v>562</v>
      </c>
    </row>
    <row r="395" spans="3:3" x14ac:dyDescent="0.3">
      <c r="C395" s="7" t="s">
        <v>563</v>
      </c>
    </row>
    <row r="396" spans="3:3" x14ac:dyDescent="0.3">
      <c r="C396" s="7" t="s">
        <v>564</v>
      </c>
    </row>
    <row r="397" spans="3:3" x14ac:dyDescent="0.3">
      <c r="C397" s="7" t="s">
        <v>564</v>
      </c>
    </row>
    <row r="398" spans="3:3" x14ac:dyDescent="0.3">
      <c r="C398" s="7" t="s">
        <v>564</v>
      </c>
    </row>
    <row r="399" spans="3:3" x14ac:dyDescent="0.3">
      <c r="C399" s="7" t="s">
        <v>565</v>
      </c>
    </row>
    <row r="400" spans="3:3" x14ac:dyDescent="0.3">
      <c r="C400" s="7" t="s">
        <v>566</v>
      </c>
    </row>
    <row r="401" spans="3:3" x14ac:dyDescent="0.3">
      <c r="C401" s="7" t="s">
        <v>567</v>
      </c>
    </row>
    <row r="402" spans="3:3" x14ac:dyDescent="0.3">
      <c r="C402" s="7" t="s">
        <v>568</v>
      </c>
    </row>
    <row r="403" spans="3:3" x14ac:dyDescent="0.3">
      <c r="C403" s="7" t="s">
        <v>568</v>
      </c>
    </row>
    <row r="404" spans="3:3" x14ac:dyDescent="0.3">
      <c r="C404" s="7" t="s">
        <v>569</v>
      </c>
    </row>
    <row r="405" spans="3:3" x14ac:dyDescent="0.3">
      <c r="C405" s="7" t="s">
        <v>570</v>
      </c>
    </row>
    <row r="406" spans="3:3" x14ac:dyDescent="0.3">
      <c r="C406" s="7" t="s">
        <v>571</v>
      </c>
    </row>
    <row r="407" spans="3:3" x14ac:dyDescent="0.3">
      <c r="C407" s="7" t="s">
        <v>572</v>
      </c>
    </row>
    <row r="408" spans="3:3" x14ac:dyDescent="0.3">
      <c r="C408" s="7" t="s">
        <v>573</v>
      </c>
    </row>
    <row r="409" spans="3:3" x14ac:dyDescent="0.3">
      <c r="C409" s="7" t="s">
        <v>574</v>
      </c>
    </row>
    <row r="410" spans="3:3" x14ac:dyDescent="0.3">
      <c r="C410" s="7" t="s">
        <v>575</v>
      </c>
    </row>
    <row r="411" spans="3:3" x14ac:dyDescent="0.3">
      <c r="C411" s="7" t="s">
        <v>576</v>
      </c>
    </row>
    <row r="412" spans="3:3" x14ac:dyDescent="0.3">
      <c r="C412" s="7" t="s">
        <v>577</v>
      </c>
    </row>
    <row r="413" spans="3:3" x14ac:dyDescent="0.3">
      <c r="C413" s="7" t="s">
        <v>578</v>
      </c>
    </row>
    <row r="414" spans="3:3" x14ac:dyDescent="0.3">
      <c r="C414" s="7" t="s">
        <v>579</v>
      </c>
    </row>
    <row r="415" spans="3:3" x14ac:dyDescent="0.3">
      <c r="C415" s="7" t="s">
        <v>580</v>
      </c>
    </row>
    <row r="416" spans="3:3" x14ac:dyDescent="0.3">
      <c r="C416" s="7" t="s">
        <v>581</v>
      </c>
    </row>
    <row r="417" spans="3:3" x14ac:dyDescent="0.3">
      <c r="C417" s="7" t="s">
        <v>582</v>
      </c>
    </row>
    <row r="418" spans="3:3" x14ac:dyDescent="0.3">
      <c r="C418" s="7" t="s">
        <v>583</v>
      </c>
    </row>
    <row r="419" spans="3:3" x14ac:dyDescent="0.3">
      <c r="C419" s="7" t="s">
        <v>584</v>
      </c>
    </row>
    <row r="420" spans="3:3" x14ac:dyDescent="0.3">
      <c r="C420" s="7" t="s">
        <v>585</v>
      </c>
    </row>
    <row r="421" spans="3:3" x14ac:dyDescent="0.3">
      <c r="C421" s="7" t="s">
        <v>586</v>
      </c>
    </row>
    <row r="422" spans="3:3" x14ac:dyDescent="0.3">
      <c r="C422" s="7" t="s">
        <v>587</v>
      </c>
    </row>
    <row r="423" spans="3:3" x14ac:dyDescent="0.3">
      <c r="C423" s="7" t="s">
        <v>588</v>
      </c>
    </row>
    <row r="424" spans="3:3" x14ac:dyDescent="0.3">
      <c r="C424" s="7" t="s">
        <v>589</v>
      </c>
    </row>
    <row r="425" spans="3:3" x14ac:dyDescent="0.3">
      <c r="C425" s="7" t="s">
        <v>590</v>
      </c>
    </row>
    <row r="426" spans="3:3" x14ac:dyDescent="0.3">
      <c r="C426" s="7" t="s">
        <v>591</v>
      </c>
    </row>
    <row r="427" spans="3:3" x14ac:dyDescent="0.3">
      <c r="C427" s="7" t="s">
        <v>592</v>
      </c>
    </row>
    <row r="428" spans="3:3" x14ac:dyDescent="0.3">
      <c r="C428" s="7" t="s">
        <v>593</v>
      </c>
    </row>
    <row r="429" spans="3:3" x14ac:dyDescent="0.3">
      <c r="C429" s="7" t="s">
        <v>594</v>
      </c>
    </row>
    <row r="430" spans="3:3" x14ac:dyDescent="0.3">
      <c r="C430" s="7" t="s">
        <v>595</v>
      </c>
    </row>
    <row r="431" spans="3:3" x14ac:dyDescent="0.3">
      <c r="C431" s="7" t="s">
        <v>596</v>
      </c>
    </row>
    <row r="432" spans="3:3" x14ac:dyDescent="0.3">
      <c r="C432" s="7" t="s">
        <v>597</v>
      </c>
    </row>
    <row r="433" spans="3:3" x14ac:dyDescent="0.3">
      <c r="C433" s="7" t="s">
        <v>598</v>
      </c>
    </row>
    <row r="434" spans="3:3" x14ac:dyDescent="0.3">
      <c r="C434" s="7" t="s">
        <v>599</v>
      </c>
    </row>
    <row r="435" spans="3:3" x14ac:dyDescent="0.3">
      <c r="C435" s="7" t="s">
        <v>600</v>
      </c>
    </row>
    <row r="436" spans="3:3" x14ac:dyDescent="0.3">
      <c r="C436" s="7" t="s">
        <v>601</v>
      </c>
    </row>
    <row r="437" spans="3:3" x14ac:dyDescent="0.3">
      <c r="C437" s="7" t="s">
        <v>602</v>
      </c>
    </row>
    <row r="438" spans="3:3" x14ac:dyDescent="0.3">
      <c r="C438" s="7" t="s">
        <v>603</v>
      </c>
    </row>
    <row r="439" spans="3:3" x14ac:dyDescent="0.3">
      <c r="C439" s="7" t="s">
        <v>604</v>
      </c>
    </row>
    <row r="440" spans="3:3" x14ac:dyDescent="0.3">
      <c r="C440" s="7" t="s">
        <v>605</v>
      </c>
    </row>
    <row r="441" spans="3:3" x14ac:dyDescent="0.3">
      <c r="C441" s="7" t="s">
        <v>606</v>
      </c>
    </row>
    <row r="442" spans="3:3" x14ac:dyDescent="0.3">
      <c r="C442" s="7" t="s">
        <v>607</v>
      </c>
    </row>
    <row r="443" spans="3:3" x14ac:dyDescent="0.3">
      <c r="C443" s="7" t="s">
        <v>608</v>
      </c>
    </row>
    <row r="444" spans="3:3" x14ac:dyDescent="0.3">
      <c r="C444" s="7" t="s">
        <v>609</v>
      </c>
    </row>
    <row r="445" spans="3:3" x14ac:dyDescent="0.3">
      <c r="C445" s="7" t="s">
        <v>610</v>
      </c>
    </row>
    <row r="446" spans="3:3" x14ac:dyDescent="0.3">
      <c r="C446" s="7" t="s">
        <v>611</v>
      </c>
    </row>
    <row r="447" spans="3:3" x14ac:dyDescent="0.3">
      <c r="C447" s="7" t="s">
        <v>612</v>
      </c>
    </row>
    <row r="448" spans="3:3" x14ac:dyDescent="0.3">
      <c r="C448" s="7" t="s">
        <v>613</v>
      </c>
    </row>
    <row r="449" spans="3:3" x14ac:dyDescent="0.3">
      <c r="C449" s="7" t="s">
        <v>614</v>
      </c>
    </row>
    <row r="450" spans="3:3" x14ac:dyDescent="0.3">
      <c r="C450" s="7" t="s">
        <v>615</v>
      </c>
    </row>
    <row r="451" spans="3:3" x14ac:dyDescent="0.3">
      <c r="C451" s="7" t="s">
        <v>615</v>
      </c>
    </row>
    <row r="452" spans="3:3" x14ac:dyDescent="0.3">
      <c r="C452" s="7" t="s">
        <v>616</v>
      </c>
    </row>
    <row r="453" spans="3:3" x14ac:dyDescent="0.3">
      <c r="C453" s="7" t="s">
        <v>617</v>
      </c>
    </row>
    <row r="454" spans="3:3" x14ac:dyDescent="0.3">
      <c r="C454" s="7" t="s">
        <v>618</v>
      </c>
    </row>
    <row r="455" spans="3:3" x14ac:dyDescent="0.3">
      <c r="C455" s="7" t="s">
        <v>619</v>
      </c>
    </row>
    <row r="456" spans="3:3" x14ac:dyDescent="0.3">
      <c r="C456" s="7" t="s">
        <v>620</v>
      </c>
    </row>
    <row r="457" spans="3:3" x14ac:dyDescent="0.3">
      <c r="C457" s="7" t="s">
        <v>621</v>
      </c>
    </row>
    <row r="458" spans="3:3" x14ac:dyDescent="0.3">
      <c r="C458" s="7" t="s">
        <v>622</v>
      </c>
    </row>
    <row r="459" spans="3:3" x14ac:dyDescent="0.3">
      <c r="C459" s="7" t="s">
        <v>623</v>
      </c>
    </row>
    <row r="460" spans="3:3" x14ac:dyDescent="0.3">
      <c r="C460" s="7" t="s">
        <v>624</v>
      </c>
    </row>
    <row r="461" spans="3:3" x14ac:dyDescent="0.3">
      <c r="C461" s="7" t="s">
        <v>625</v>
      </c>
    </row>
    <row r="462" spans="3:3" x14ac:dyDescent="0.3">
      <c r="C462" s="7" t="s">
        <v>626</v>
      </c>
    </row>
    <row r="463" spans="3:3" x14ac:dyDescent="0.3">
      <c r="C463" s="7" t="s">
        <v>627</v>
      </c>
    </row>
    <row r="464" spans="3:3" x14ac:dyDescent="0.3">
      <c r="C464" s="7" t="s">
        <v>628</v>
      </c>
    </row>
    <row r="465" spans="3:3" x14ac:dyDescent="0.3">
      <c r="C465" s="7" t="s">
        <v>629</v>
      </c>
    </row>
    <row r="466" spans="3:3" x14ac:dyDescent="0.3">
      <c r="C466" s="7" t="s">
        <v>630</v>
      </c>
    </row>
    <row r="467" spans="3:3" x14ac:dyDescent="0.3">
      <c r="C467" s="7" t="s">
        <v>631</v>
      </c>
    </row>
    <row r="468" spans="3:3" x14ac:dyDescent="0.3">
      <c r="C468" s="7" t="s">
        <v>632</v>
      </c>
    </row>
    <row r="469" spans="3:3" x14ac:dyDescent="0.3">
      <c r="C469" s="7" t="s">
        <v>633</v>
      </c>
    </row>
    <row r="470" spans="3:3" x14ac:dyDescent="0.3">
      <c r="C470" s="7" t="s">
        <v>634</v>
      </c>
    </row>
    <row r="471" spans="3:3" x14ac:dyDescent="0.3">
      <c r="C471" s="7" t="s">
        <v>635</v>
      </c>
    </row>
    <row r="472" spans="3:3" x14ac:dyDescent="0.3">
      <c r="C472" s="7" t="s">
        <v>636</v>
      </c>
    </row>
    <row r="473" spans="3:3" x14ac:dyDescent="0.3">
      <c r="C473" s="7" t="s">
        <v>637</v>
      </c>
    </row>
    <row r="474" spans="3:3" x14ac:dyDescent="0.3">
      <c r="C474" s="7" t="s">
        <v>638</v>
      </c>
    </row>
    <row r="475" spans="3:3" x14ac:dyDescent="0.3">
      <c r="C475" s="7" t="s">
        <v>639</v>
      </c>
    </row>
    <row r="476" spans="3:3" x14ac:dyDescent="0.3">
      <c r="C476" s="7" t="s">
        <v>640</v>
      </c>
    </row>
    <row r="477" spans="3:3" x14ac:dyDescent="0.3">
      <c r="C477" s="7" t="s">
        <v>641</v>
      </c>
    </row>
    <row r="478" spans="3:3" x14ac:dyDescent="0.3">
      <c r="C478" s="7" t="s">
        <v>642</v>
      </c>
    </row>
    <row r="479" spans="3:3" x14ac:dyDescent="0.3">
      <c r="C479" s="7" t="s">
        <v>643</v>
      </c>
    </row>
    <row r="480" spans="3:3" x14ac:dyDescent="0.3">
      <c r="C480" s="7" t="s">
        <v>644</v>
      </c>
    </row>
    <row r="481" spans="3:3" x14ac:dyDescent="0.3">
      <c r="C481" s="7" t="s">
        <v>645</v>
      </c>
    </row>
    <row r="482" spans="3:3" x14ac:dyDescent="0.3">
      <c r="C482" s="7" t="s">
        <v>646</v>
      </c>
    </row>
    <row r="483" spans="3:3" x14ac:dyDescent="0.3">
      <c r="C483" s="7" t="s">
        <v>646</v>
      </c>
    </row>
    <row r="484" spans="3:3" x14ac:dyDescent="0.3">
      <c r="C484" s="7" t="s">
        <v>647</v>
      </c>
    </row>
    <row r="485" spans="3:3" x14ac:dyDescent="0.3">
      <c r="C485" s="7" t="s">
        <v>648</v>
      </c>
    </row>
    <row r="486" spans="3:3" x14ac:dyDescent="0.3">
      <c r="C486" s="7" t="s">
        <v>649</v>
      </c>
    </row>
    <row r="487" spans="3:3" x14ac:dyDescent="0.3">
      <c r="C487" s="7" t="s">
        <v>650</v>
      </c>
    </row>
    <row r="488" spans="3:3" x14ac:dyDescent="0.3">
      <c r="C488" s="7" t="s">
        <v>651</v>
      </c>
    </row>
    <row r="489" spans="3:3" x14ac:dyDescent="0.3">
      <c r="C489" s="7" t="s">
        <v>652</v>
      </c>
    </row>
    <row r="490" spans="3:3" x14ac:dyDescent="0.3">
      <c r="C490" s="7" t="s">
        <v>653</v>
      </c>
    </row>
    <row r="491" spans="3:3" x14ac:dyDescent="0.3">
      <c r="C491" s="7" t="s">
        <v>654</v>
      </c>
    </row>
    <row r="492" spans="3:3" x14ac:dyDescent="0.3">
      <c r="C492" s="7" t="s">
        <v>655</v>
      </c>
    </row>
    <row r="493" spans="3:3" x14ac:dyDescent="0.3">
      <c r="C493" s="7" t="s">
        <v>656</v>
      </c>
    </row>
    <row r="494" spans="3:3" x14ac:dyDescent="0.3">
      <c r="C494" s="7" t="s">
        <v>657</v>
      </c>
    </row>
    <row r="495" spans="3:3" x14ac:dyDescent="0.3">
      <c r="C495" s="7" t="s">
        <v>658</v>
      </c>
    </row>
    <row r="496" spans="3:3" x14ac:dyDescent="0.3">
      <c r="C496" s="7" t="s">
        <v>658</v>
      </c>
    </row>
    <row r="497" spans="3:3" x14ac:dyDescent="0.3">
      <c r="C497" s="7" t="s">
        <v>658</v>
      </c>
    </row>
    <row r="498" spans="3:3" x14ac:dyDescent="0.3">
      <c r="C498" s="7" t="s">
        <v>659</v>
      </c>
    </row>
    <row r="499" spans="3:3" x14ac:dyDescent="0.3">
      <c r="C499" s="7" t="s">
        <v>660</v>
      </c>
    </row>
    <row r="500" spans="3:3" x14ac:dyDescent="0.3">
      <c r="C500" s="7" t="s">
        <v>661</v>
      </c>
    </row>
    <row r="501" spans="3:3" x14ac:dyDescent="0.3">
      <c r="C501" s="7" t="s">
        <v>661</v>
      </c>
    </row>
    <row r="502" spans="3:3" x14ac:dyDescent="0.3">
      <c r="C502" s="7" t="s">
        <v>662</v>
      </c>
    </row>
    <row r="503" spans="3:3" x14ac:dyDescent="0.3">
      <c r="C503" s="7" t="s">
        <v>662</v>
      </c>
    </row>
    <row r="504" spans="3:3" x14ac:dyDescent="0.3">
      <c r="C504" s="7" t="s">
        <v>662</v>
      </c>
    </row>
    <row r="505" spans="3:3" x14ac:dyDescent="0.3">
      <c r="C505" s="7" t="s">
        <v>663</v>
      </c>
    </row>
    <row r="506" spans="3:3" x14ac:dyDescent="0.3">
      <c r="C506" s="7" t="s">
        <v>664</v>
      </c>
    </row>
    <row r="507" spans="3:3" x14ac:dyDescent="0.3">
      <c r="C507" s="7" t="s">
        <v>665</v>
      </c>
    </row>
    <row r="508" spans="3:3" x14ac:dyDescent="0.3">
      <c r="C508" s="7" t="s">
        <v>666</v>
      </c>
    </row>
    <row r="509" spans="3:3" x14ac:dyDescent="0.3">
      <c r="C509" s="7" t="s">
        <v>667</v>
      </c>
    </row>
    <row r="510" spans="3:3" x14ac:dyDescent="0.3">
      <c r="C510" s="7" t="s">
        <v>668</v>
      </c>
    </row>
    <row r="511" spans="3:3" x14ac:dyDescent="0.3">
      <c r="C511" s="7" t="s">
        <v>669</v>
      </c>
    </row>
    <row r="512" spans="3:3" x14ac:dyDescent="0.3">
      <c r="C512" s="7" t="s">
        <v>670</v>
      </c>
    </row>
    <row r="513" spans="3:3" x14ac:dyDescent="0.3">
      <c r="C513" s="7" t="s">
        <v>671</v>
      </c>
    </row>
    <row r="514" spans="3:3" x14ac:dyDescent="0.3">
      <c r="C514" s="7" t="s">
        <v>672</v>
      </c>
    </row>
    <row r="515" spans="3:3" x14ac:dyDescent="0.3">
      <c r="C515" s="7" t="s">
        <v>673</v>
      </c>
    </row>
    <row r="516" spans="3:3" x14ac:dyDescent="0.3">
      <c r="C516" s="7" t="s">
        <v>674</v>
      </c>
    </row>
    <row r="517" spans="3:3" x14ac:dyDescent="0.3">
      <c r="C517" s="7" t="s">
        <v>675</v>
      </c>
    </row>
    <row r="518" spans="3:3" x14ac:dyDescent="0.3">
      <c r="C518" s="7" t="s">
        <v>676</v>
      </c>
    </row>
    <row r="519" spans="3:3" x14ac:dyDescent="0.3">
      <c r="C519" s="7" t="s">
        <v>677</v>
      </c>
    </row>
    <row r="520" spans="3:3" x14ac:dyDescent="0.3">
      <c r="C520" s="7" t="s">
        <v>678</v>
      </c>
    </row>
    <row r="521" spans="3:3" x14ac:dyDescent="0.3">
      <c r="C521" s="7" t="s">
        <v>679</v>
      </c>
    </row>
    <row r="522" spans="3:3" x14ac:dyDescent="0.3">
      <c r="C522" s="7" t="s">
        <v>680</v>
      </c>
    </row>
    <row r="523" spans="3:3" x14ac:dyDescent="0.3">
      <c r="C523" s="7" t="s">
        <v>681</v>
      </c>
    </row>
    <row r="524" spans="3:3" x14ac:dyDescent="0.3">
      <c r="C524" s="7" t="s">
        <v>682</v>
      </c>
    </row>
    <row r="525" spans="3:3" x14ac:dyDescent="0.3">
      <c r="C525" s="7" t="s">
        <v>683</v>
      </c>
    </row>
    <row r="526" spans="3:3" x14ac:dyDescent="0.3">
      <c r="C526" s="7" t="s">
        <v>684</v>
      </c>
    </row>
    <row r="527" spans="3:3" x14ac:dyDescent="0.3">
      <c r="C527" s="7" t="s">
        <v>685</v>
      </c>
    </row>
    <row r="528" spans="3:3" x14ac:dyDescent="0.3">
      <c r="C528" s="7" t="s">
        <v>686</v>
      </c>
    </row>
    <row r="529" spans="3:3" x14ac:dyDescent="0.3">
      <c r="C529" s="7" t="s">
        <v>687</v>
      </c>
    </row>
    <row r="530" spans="3:3" x14ac:dyDescent="0.3">
      <c r="C530" s="7" t="s">
        <v>688</v>
      </c>
    </row>
    <row r="531" spans="3:3" x14ac:dyDescent="0.3">
      <c r="C531" s="7" t="s">
        <v>689</v>
      </c>
    </row>
    <row r="532" spans="3:3" x14ac:dyDescent="0.3">
      <c r="C532" s="7" t="s">
        <v>690</v>
      </c>
    </row>
    <row r="533" spans="3:3" x14ac:dyDescent="0.3">
      <c r="C533" s="7" t="s">
        <v>691</v>
      </c>
    </row>
    <row r="534" spans="3:3" x14ac:dyDescent="0.3">
      <c r="C534" s="7" t="s">
        <v>692</v>
      </c>
    </row>
    <row r="535" spans="3:3" x14ac:dyDescent="0.3">
      <c r="C535" s="7" t="s">
        <v>693</v>
      </c>
    </row>
    <row r="536" spans="3:3" x14ac:dyDescent="0.3">
      <c r="C536" s="7" t="s">
        <v>694</v>
      </c>
    </row>
    <row r="537" spans="3:3" x14ac:dyDescent="0.3">
      <c r="C537" s="7" t="s">
        <v>695</v>
      </c>
    </row>
    <row r="538" spans="3:3" x14ac:dyDescent="0.3">
      <c r="C538" s="7" t="s">
        <v>696</v>
      </c>
    </row>
    <row r="539" spans="3:3" x14ac:dyDescent="0.3">
      <c r="C539" s="7" t="s">
        <v>697</v>
      </c>
    </row>
    <row r="540" spans="3:3" x14ac:dyDescent="0.3">
      <c r="C540" s="7" t="s">
        <v>698</v>
      </c>
    </row>
    <row r="541" spans="3:3" x14ac:dyDescent="0.3">
      <c r="C541" s="7" t="s">
        <v>699</v>
      </c>
    </row>
    <row r="542" spans="3:3" x14ac:dyDescent="0.3">
      <c r="C542" s="7" t="s">
        <v>700</v>
      </c>
    </row>
    <row r="543" spans="3:3" x14ac:dyDescent="0.3">
      <c r="C543" s="7" t="s">
        <v>700</v>
      </c>
    </row>
    <row r="544" spans="3:3" x14ac:dyDescent="0.3">
      <c r="C544" s="7" t="s">
        <v>701</v>
      </c>
    </row>
    <row r="545" spans="3:3" x14ac:dyDescent="0.3">
      <c r="C545" s="7" t="s">
        <v>702</v>
      </c>
    </row>
    <row r="546" spans="3:3" x14ac:dyDescent="0.3">
      <c r="C546" s="7" t="s">
        <v>703</v>
      </c>
    </row>
    <row r="547" spans="3:3" x14ac:dyDescent="0.3">
      <c r="C547" s="7" t="s">
        <v>704</v>
      </c>
    </row>
    <row r="548" spans="3:3" x14ac:dyDescent="0.3">
      <c r="C548" s="7" t="s">
        <v>705</v>
      </c>
    </row>
    <row r="549" spans="3:3" x14ac:dyDescent="0.3">
      <c r="C549" s="7" t="s">
        <v>705</v>
      </c>
    </row>
    <row r="550" spans="3:3" x14ac:dyDescent="0.3">
      <c r="C550" s="7" t="s">
        <v>706</v>
      </c>
    </row>
    <row r="551" spans="3:3" x14ac:dyDescent="0.3">
      <c r="C551" s="7" t="s">
        <v>707</v>
      </c>
    </row>
    <row r="552" spans="3:3" x14ac:dyDescent="0.3">
      <c r="C552" s="7" t="s">
        <v>708</v>
      </c>
    </row>
    <row r="553" spans="3:3" x14ac:dyDescent="0.3">
      <c r="C553" s="7" t="s">
        <v>709</v>
      </c>
    </row>
    <row r="554" spans="3:3" x14ac:dyDescent="0.3">
      <c r="C554" s="7" t="s">
        <v>710</v>
      </c>
    </row>
    <row r="555" spans="3:3" x14ac:dyDescent="0.3">
      <c r="C555" s="7" t="s">
        <v>711</v>
      </c>
    </row>
    <row r="556" spans="3:3" x14ac:dyDescent="0.3">
      <c r="C556" s="7" t="s">
        <v>712</v>
      </c>
    </row>
    <row r="557" spans="3:3" x14ac:dyDescent="0.3">
      <c r="C557" s="7" t="s">
        <v>713</v>
      </c>
    </row>
    <row r="558" spans="3:3" x14ac:dyDescent="0.3">
      <c r="C558" s="7" t="s">
        <v>714</v>
      </c>
    </row>
    <row r="559" spans="3:3" x14ac:dyDescent="0.3">
      <c r="C559" s="7" t="s">
        <v>715</v>
      </c>
    </row>
    <row r="560" spans="3:3" x14ac:dyDescent="0.3">
      <c r="C560" s="7" t="s">
        <v>716</v>
      </c>
    </row>
    <row r="561" spans="3:3" x14ac:dyDescent="0.3">
      <c r="C561" s="7" t="s">
        <v>717</v>
      </c>
    </row>
    <row r="562" spans="3:3" x14ac:dyDescent="0.3">
      <c r="C562" s="7" t="s">
        <v>718</v>
      </c>
    </row>
    <row r="563" spans="3:3" x14ac:dyDescent="0.3">
      <c r="C563" s="7" t="s">
        <v>719</v>
      </c>
    </row>
    <row r="564" spans="3:3" x14ac:dyDescent="0.3">
      <c r="C564" s="7" t="s">
        <v>720</v>
      </c>
    </row>
    <row r="565" spans="3:3" x14ac:dyDescent="0.3">
      <c r="C565" s="7" t="s">
        <v>721</v>
      </c>
    </row>
    <row r="566" spans="3:3" x14ac:dyDescent="0.3">
      <c r="C566" s="7" t="s">
        <v>722</v>
      </c>
    </row>
    <row r="567" spans="3:3" x14ac:dyDescent="0.3">
      <c r="C567" s="7" t="s">
        <v>723</v>
      </c>
    </row>
    <row r="568" spans="3:3" x14ac:dyDescent="0.3">
      <c r="C568" s="7" t="s">
        <v>724</v>
      </c>
    </row>
    <row r="569" spans="3:3" x14ac:dyDescent="0.3">
      <c r="C569" s="7" t="s">
        <v>725</v>
      </c>
    </row>
    <row r="570" spans="3:3" x14ac:dyDescent="0.3">
      <c r="C570" s="7" t="s">
        <v>725</v>
      </c>
    </row>
    <row r="571" spans="3:3" x14ac:dyDescent="0.3">
      <c r="C571" s="7" t="s">
        <v>726</v>
      </c>
    </row>
    <row r="572" spans="3:3" x14ac:dyDescent="0.3">
      <c r="C572" s="7" t="s">
        <v>727</v>
      </c>
    </row>
    <row r="573" spans="3:3" x14ac:dyDescent="0.3">
      <c r="C573" s="7" t="s">
        <v>728</v>
      </c>
    </row>
    <row r="574" spans="3:3" x14ac:dyDescent="0.3">
      <c r="C574" s="7" t="s">
        <v>729</v>
      </c>
    </row>
    <row r="575" spans="3:3" x14ac:dyDescent="0.3">
      <c r="C575" s="7" t="s">
        <v>730</v>
      </c>
    </row>
    <row r="576" spans="3:3" x14ac:dyDescent="0.3">
      <c r="C576" s="7" t="s">
        <v>731</v>
      </c>
    </row>
    <row r="577" spans="3:3" x14ac:dyDescent="0.3">
      <c r="C577" s="7" t="s">
        <v>732</v>
      </c>
    </row>
    <row r="578" spans="3:3" x14ac:dyDescent="0.3">
      <c r="C578" s="7" t="s">
        <v>733</v>
      </c>
    </row>
    <row r="579" spans="3:3" x14ac:dyDescent="0.3">
      <c r="C579" s="7" t="s">
        <v>734</v>
      </c>
    </row>
    <row r="580" spans="3:3" x14ac:dyDescent="0.3">
      <c r="C580" s="7" t="s">
        <v>735</v>
      </c>
    </row>
    <row r="581" spans="3:3" x14ac:dyDescent="0.3">
      <c r="C581" s="7" t="s">
        <v>736</v>
      </c>
    </row>
    <row r="582" spans="3:3" x14ac:dyDescent="0.3">
      <c r="C582" s="7" t="s">
        <v>737</v>
      </c>
    </row>
    <row r="583" spans="3:3" x14ac:dyDescent="0.3">
      <c r="C583" s="7" t="s">
        <v>738</v>
      </c>
    </row>
    <row r="584" spans="3:3" x14ac:dyDescent="0.3">
      <c r="C584" s="7" t="s">
        <v>739</v>
      </c>
    </row>
    <row r="585" spans="3:3" x14ac:dyDescent="0.3">
      <c r="C585" s="7" t="s">
        <v>740</v>
      </c>
    </row>
    <row r="586" spans="3:3" x14ac:dyDescent="0.3">
      <c r="C586" s="7" t="s">
        <v>741</v>
      </c>
    </row>
    <row r="587" spans="3:3" x14ac:dyDescent="0.3">
      <c r="C587" s="7" t="s">
        <v>742</v>
      </c>
    </row>
    <row r="588" spans="3:3" x14ac:dyDescent="0.3">
      <c r="C588" s="7" t="s">
        <v>743</v>
      </c>
    </row>
    <row r="589" spans="3:3" x14ac:dyDescent="0.3">
      <c r="C589" s="7" t="s">
        <v>744</v>
      </c>
    </row>
    <row r="590" spans="3:3" x14ac:dyDescent="0.3">
      <c r="C590" s="7" t="s">
        <v>745</v>
      </c>
    </row>
    <row r="591" spans="3:3" x14ac:dyDescent="0.3">
      <c r="C591" s="7" t="s">
        <v>745</v>
      </c>
    </row>
    <row r="592" spans="3:3" x14ac:dyDescent="0.3">
      <c r="C592" s="7" t="s">
        <v>746</v>
      </c>
    </row>
    <row r="593" spans="3:3" x14ac:dyDescent="0.3">
      <c r="C593" s="7" t="s">
        <v>747</v>
      </c>
    </row>
    <row r="594" spans="3:3" x14ac:dyDescent="0.3">
      <c r="C594" s="7" t="s">
        <v>748</v>
      </c>
    </row>
    <row r="595" spans="3:3" x14ac:dyDescent="0.3">
      <c r="C595" s="7" t="s">
        <v>749</v>
      </c>
    </row>
    <row r="596" spans="3:3" x14ac:dyDescent="0.3">
      <c r="C596" s="7" t="s">
        <v>749</v>
      </c>
    </row>
    <row r="597" spans="3:3" x14ac:dyDescent="0.3">
      <c r="C597" s="7" t="s">
        <v>750</v>
      </c>
    </row>
    <row r="598" spans="3:3" x14ac:dyDescent="0.3">
      <c r="C598" s="7" t="s">
        <v>751</v>
      </c>
    </row>
    <row r="599" spans="3:3" x14ac:dyDescent="0.3">
      <c r="C599" s="7" t="s">
        <v>752</v>
      </c>
    </row>
    <row r="600" spans="3:3" x14ac:dyDescent="0.3">
      <c r="C600" s="7" t="s">
        <v>753</v>
      </c>
    </row>
    <row r="601" spans="3:3" x14ac:dyDescent="0.3">
      <c r="C601" s="7" t="s">
        <v>754</v>
      </c>
    </row>
    <row r="602" spans="3:3" x14ac:dyDescent="0.3">
      <c r="C602" s="7" t="s">
        <v>755</v>
      </c>
    </row>
    <row r="603" spans="3:3" x14ac:dyDescent="0.3">
      <c r="C603" s="7" t="s">
        <v>201</v>
      </c>
    </row>
    <row r="604" spans="3:3" x14ac:dyDescent="0.3">
      <c r="C604" s="7" t="s">
        <v>201</v>
      </c>
    </row>
    <row r="605" spans="3:3" x14ac:dyDescent="0.3">
      <c r="C605" s="7" t="s">
        <v>201</v>
      </c>
    </row>
    <row r="606" spans="3:3" x14ac:dyDescent="0.3">
      <c r="C606" s="7" t="s">
        <v>756</v>
      </c>
    </row>
    <row r="607" spans="3:3" x14ac:dyDescent="0.3">
      <c r="C607" s="7" t="s">
        <v>757</v>
      </c>
    </row>
    <row r="608" spans="3:3" x14ac:dyDescent="0.3">
      <c r="C608" s="7" t="s">
        <v>758</v>
      </c>
    </row>
    <row r="609" spans="3:3" x14ac:dyDescent="0.3">
      <c r="C609" s="7" t="s">
        <v>759</v>
      </c>
    </row>
    <row r="610" spans="3:3" x14ac:dyDescent="0.3">
      <c r="C610" s="7" t="s">
        <v>760</v>
      </c>
    </row>
    <row r="611" spans="3:3" x14ac:dyDescent="0.3">
      <c r="C611" s="7" t="s">
        <v>761</v>
      </c>
    </row>
    <row r="612" spans="3:3" x14ac:dyDescent="0.3">
      <c r="C612" s="7" t="s">
        <v>762</v>
      </c>
    </row>
    <row r="613" spans="3:3" x14ac:dyDescent="0.3">
      <c r="C613" s="7" t="s">
        <v>763</v>
      </c>
    </row>
    <row r="614" spans="3:3" x14ac:dyDescent="0.3">
      <c r="C614" s="7" t="s">
        <v>764</v>
      </c>
    </row>
    <row r="615" spans="3:3" x14ac:dyDescent="0.3">
      <c r="C615" s="7" t="s">
        <v>765</v>
      </c>
    </row>
    <row r="616" spans="3:3" x14ac:dyDescent="0.3">
      <c r="C616" s="7" t="s">
        <v>766</v>
      </c>
    </row>
    <row r="617" spans="3:3" x14ac:dyDescent="0.3">
      <c r="C617" s="7" t="s">
        <v>767</v>
      </c>
    </row>
    <row r="618" spans="3:3" x14ac:dyDescent="0.3">
      <c r="C618" s="7" t="s">
        <v>768</v>
      </c>
    </row>
    <row r="619" spans="3:3" x14ac:dyDescent="0.3">
      <c r="C619" s="7" t="s">
        <v>769</v>
      </c>
    </row>
    <row r="620" spans="3:3" x14ac:dyDescent="0.3">
      <c r="C620" s="7" t="s">
        <v>770</v>
      </c>
    </row>
    <row r="621" spans="3:3" x14ac:dyDescent="0.3">
      <c r="C621" s="7" t="s">
        <v>771</v>
      </c>
    </row>
    <row r="622" spans="3:3" x14ac:dyDescent="0.3">
      <c r="C622" s="7" t="s">
        <v>772</v>
      </c>
    </row>
    <row r="623" spans="3:3" x14ac:dyDescent="0.3">
      <c r="C623" s="7" t="s">
        <v>773</v>
      </c>
    </row>
    <row r="624" spans="3:3" x14ac:dyDescent="0.3">
      <c r="C624" s="7" t="s">
        <v>774</v>
      </c>
    </row>
    <row r="625" spans="3:3" x14ac:dyDescent="0.3">
      <c r="C625" s="7" t="s">
        <v>775</v>
      </c>
    </row>
    <row r="626" spans="3:3" x14ac:dyDescent="0.3">
      <c r="C626" s="7" t="s">
        <v>776</v>
      </c>
    </row>
    <row r="627" spans="3:3" x14ac:dyDescent="0.3">
      <c r="C627" s="7" t="s">
        <v>777</v>
      </c>
    </row>
    <row r="628" spans="3:3" x14ac:dyDescent="0.3">
      <c r="C628" s="7" t="s">
        <v>778</v>
      </c>
    </row>
    <row r="629" spans="3:3" x14ac:dyDescent="0.3">
      <c r="C629" s="7" t="s">
        <v>779</v>
      </c>
    </row>
    <row r="630" spans="3:3" x14ac:dyDescent="0.3">
      <c r="C630" s="7" t="s">
        <v>780</v>
      </c>
    </row>
    <row r="631" spans="3:3" x14ac:dyDescent="0.3">
      <c r="C631" s="7" t="s">
        <v>781</v>
      </c>
    </row>
    <row r="632" spans="3:3" x14ac:dyDescent="0.3">
      <c r="C632" s="7" t="s">
        <v>782</v>
      </c>
    </row>
    <row r="633" spans="3:3" x14ac:dyDescent="0.3">
      <c r="C633" s="7" t="s">
        <v>783</v>
      </c>
    </row>
    <row r="634" spans="3:3" x14ac:dyDescent="0.3">
      <c r="C634" s="7" t="s">
        <v>784</v>
      </c>
    </row>
    <row r="635" spans="3:3" x14ac:dyDescent="0.3">
      <c r="C635" s="7" t="s">
        <v>785</v>
      </c>
    </row>
    <row r="636" spans="3:3" x14ac:dyDescent="0.3">
      <c r="C636" s="7" t="s">
        <v>786</v>
      </c>
    </row>
    <row r="637" spans="3:3" x14ac:dyDescent="0.3">
      <c r="C637" s="7" t="s">
        <v>787</v>
      </c>
    </row>
    <row r="638" spans="3:3" x14ac:dyDescent="0.3">
      <c r="C638" s="7" t="s">
        <v>788</v>
      </c>
    </row>
    <row r="639" spans="3:3" x14ac:dyDescent="0.3">
      <c r="C639" s="7" t="s">
        <v>789</v>
      </c>
    </row>
    <row r="640" spans="3:3" x14ac:dyDescent="0.3">
      <c r="C640" s="7" t="s">
        <v>790</v>
      </c>
    </row>
    <row r="641" spans="3:3" x14ac:dyDescent="0.3">
      <c r="C641" s="7" t="s">
        <v>791</v>
      </c>
    </row>
    <row r="642" spans="3:3" x14ac:dyDescent="0.3">
      <c r="C642" s="7" t="s">
        <v>792</v>
      </c>
    </row>
    <row r="643" spans="3:3" x14ac:dyDescent="0.3">
      <c r="C643" s="7" t="s">
        <v>793</v>
      </c>
    </row>
    <row r="644" spans="3:3" x14ac:dyDescent="0.3">
      <c r="C644" s="7" t="s">
        <v>794</v>
      </c>
    </row>
    <row r="645" spans="3:3" x14ac:dyDescent="0.3">
      <c r="C645" s="7" t="s">
        <v>795</v>
      </c>
    </row>
    <row r="646" spans="3:3" x14ac:dyDescent="0.3">
      <c r="C646" s="7" t="s">
        <v>796</v>
      </c>
    </row>
    <row r="647" spans="3:3" x14ac:dyDescent="0.3">
      <c r="C647" s="7" t="s">
        <v>797</v>
      </c>
    </row>
    <row r="648" spans="3:3" x14ac:dyDescent="0.3">
      <c r="C648" s="7" t="s">
        <v>798</v>
      </c>
    </row>
    <row r="649" spans="3:3" x14ac:dyDescent="0.3">
      <c r="C649" s="7" t="s">
        <v>799</v>
      </c>
    </row>
    <row r="650" spans="3:3" x14ac:dyDescent="0.3">
      <c r="C650" s="7" t="s">
        <v>800</v>
      </c>
    </row>
    <row r="651" spans="3:3" x14ac:dyDescent="0.3">
      <c r="C651" s="7" t="s">
        <v>801</v>
      </c>
    </row>
    <row r="652" spans="3:3" x14ac:dyDescent="0.3">
      <c r="C652" s="7" t="s">
        <v>801</v>
      </c>
    </row>
    <row r="653" spans="3:3" x14ac:dyDescent="0.3">
      <c r="C653" s="7" t="s">
        <v>802</v>
      </c>
    </row>
    <row r="654" spans="3:3" x14ac:dyDescent="0.3">
      <c r="C654" s="7" t="s">
        <v>803</v>
      </c>
    </row>
    <row r="655" spans="3:3" x14ac:dyDescent="0.3">
      <c r="C655" s="7" t="s">
        <v>804</v>
      </c>
    </row>
    <row r="656" spans="3:3" x14ac:dyDescent="0.3">
      <c r="C656" s="7" t="s">
        <v>805</v>
      </c>
    </row>
    <row r="657" spans="3:3" x14ac:dyDescent="0.3">
      <c r="C657" s="7" t="s">
        <v>806</v>
      </c>
    </row>
    <row r="658" spans="3:3" x14ac:dyDescent="0.3">
      <c r="C658" s="7" t="s">
        <v>807</v>
      </c>
    </row>
    <row r="659" spans="3:3" x14ac:dyDescent="0.3">
      <c r="C659" s="7" t="s">
        <v>808</v>
      </c>
    </row>
    <row r="660" spans="3:3" x14ac:dyDescent="0.3">
      <c r="C660" s="7" t="s">
        <v>809</v>
      </c>
    </row>
    <row r="661" spans="3:3" x14ac:dyDescent="0.3">
      <c r="C661" s="7" t="s">
        <v>810</v>
      </c>
    </row>
    <row r="662" spans="3:3" x14ac:dyDescent="0.3">
      <c r="C662" s="7" t="s">
        <v>811</v>
      </c>
    </row>
    <row r="663" spans="3:3" x14ac:dyDescent="0.3">
      <c r="C663" s="7" t="s">
        <v>812</v>
      </c>
    </row>
    <row r="664" spans="3:3" x14ac:dyDescent="0.3">
      <c r="C664" s="7" t="s">
        <v>813</v>
      </c>
    </row>
    <row r="665" spans="3:3" x14ac:dyDescent="0.3">
      <c r="C665" s="7" t="s">
        <v>814</v>
      </c>
    </row>
    <row r="666" spans="3:3" x14ac:dyDescent="0.3">
      <c r="C666" s="7" t="s">
        <v>815</v>
      </c>
    </row>
    <row r="667" spans="3:3" x14ac:dyDescent="0.3">
      <c r="C667" s="7" t="s">
        <v>816</v>
      </c>
    </row>
    <row r="668" spans="3:3" x14ac:dyDescent="0.3">
      <c r="C668" s="7" t="s">
        <v>817</v>
      </c>
    </row>
    <row r="669" spans="3:3" x14ac:dyDescent="0.3">
      <c r="C669" s="7" t="s">
        <v>818</v>
      </c>
    </row>
    <row r="670" spans="3:3" x14ac:dyDescent="0.3">
      <c r="C670" s="7" t="s">
        <v>819</v>
      </c>
    </row>
    <row r="671" spans="3:3" x14ac:dyDescent="0.3">
      <c r="C671" s="7" t="s">
        <v>820</v>
      </c>
    </row>
    <row r="672" spans="3:3" x14ac:dyDescent="0.3">
      <c r="C672" s="7" t="s">
        <v>821</v>
      </c>
    </row>
    <row r="673" spans="3:3" x14ac:dyDescent="0.3">
      <c r="C673" s="7" t="s">
        <v>822</v>
      </c>
    </row>
    <row r="674" spans="3:3" x14ac:dyDescent="0.3">
      <c r="C674" s="7" t="s">
        <v>823</v>
      </c>
    </row>
    <row r="675" spans="3:3" x14ac:dyDescent="0.3">
      <c r="C675" s="7" t="s">
        <v>824</v>
      </c>
    </row>
    <row r="676" spans="3:3" x14ac:dyDescent="0.3">
      <c r="C676" s="7" t="s">
        <v>825</v>
      </c>
    </row>
    <row r="677" spans="3:3" x14ac:dyDescent="0.3">
      <c r="C677" s="7" t="s">
        <v>826</v>
      </c>
    </row>
    <row r="678" spans="3:3" x14ac:dyDescent="0.3">
      <c r="C678" s="7" t="s">
        <v>827</v>
      </c>
    </row>
    <row r="679" spans="3:3" x14ac:dyDescent="0.3">
      <c r="C679" s="7" t="s">
        <v>828</v>
      </c>
    </row>
    <row r="680" spans="3:3" x14ac:dyDescent="0.3">
      <c r="C680" s="7" t="s">
        <v>829</v>
      </c>
    </row>
    <row r="681" spans="3:3" x14ac:dyDescent="0.3">
      <c r="C681" s="7" t="s">
        <v>830</v>
      </c>
    </row>
    <row r="682" spans="3:3" x14ac:dyDescent="0.3">
      <c r="C682" s="7" t="s">
        <v>831</v>
      </c>
    </row>
    <row r="683" spans="3:3" x14ac:dyDescent="0.3">
      <c r="C683" s="7" t="s">
        <v>832</v>
      </c>
    </row>
    <row r="684" spans="3:3" x14ac:dyDescent="0.3">
      <c r="C684" s="7" t="s">
        <v>833</v>
      </c>
    </row>
    <row r="685" spans="3:3" x14ac:dyDescent="0.3">
      <c r="C685" s="7" t="s">
        <v>834</v>
      </c>
    </row>
    <row r="686" spans="3:3" x14ac:dyDescent="0.3">
      <c r="C686" s="7" t="s">
        <v>835</v>
      </c>
    </row>
    <row r="687" spans="3:3" x14ac:dyDescent="0.3">
      <c r="C687" s="7" t="s">
        <v>836</v>
      </c>
    </row>
    <row r="688" spans="3:3" x14ac:dyDescent="0.3">
      <c r="C688" s="7" t="s">
        <v>837</v>
      </c>
    </row>
    <row r="689" spans="3:3" x14ac:dyDescent="0.3">
      <c r="C689" s="7" t="s">
        <v>838</v>
      </c>
    </row>
    <row r="690" spans="3:3" x14ac:dyDescent="0.3">
      <c r="C690" s="7" t="s">
        <v>839</v>
      </c>
    </row>
    <row r="691" spans="3:3" x14ac:dyDescent="0.3">
      <c r="C691" s="7" t="s">
        <v>840</v>
      </c>
    </row>
    <row r="692" spans="3:3" x14ac:dyDescent="0.3">
      <c r="C692" s="7" t="s">
        <v>841</v>
      </c>
    </row>
    <row r="693" spans="3:3" x14ac:dyDescent="0.3">
      <c r="C693" s="7" t="s">
        <v>842</v>
      </c>
    </row>
    <row r="694" spans="3:3" x14ac:dyDescent="0.3">
      <c r="C694" s="7" t="s">
        <v>843</v>
      </c>
    </row>
    <row r="695" spans="3:3" x14ac:dyDescent="0.3">
      <c r="C695" s="7" t="s">
        <v>844</v>
      </c>
    </row>
    <row r="696" spans="3:3" x14ac:dyDescent="0.3">
      <c r="C696" s="7" t="s">
        <v>845</v>
      </c>
    </row>
    <row r="697" spans="3:3" x14ac:dyDescent="0.3">
      <c r="C697" s="7" t="s">
        <v>846</v>
      </c>
    </row>
    <row r="698" spans="3:3" x14ac:dyDescent="0.3">
      <c r="C698" s="7" t="s">
        <v>847</v>
      </c>
    </row>
    <row r="699" spans="3:3" x14ac:dyDescent="0.3">
      <c r="C699" s="7" t="s">
        <v>848</v>
      </c>
    </row>
    <row r="700" spans="3:3" x14ac:dyDescent="0.3">
      <c r="C700" s="7" t="s">
        <v>849</v>
      </c>
    </row>
    <row r="701" spans="3:3" x14ac:dyDescent="0.3">
      <c r="C701" s="7" t="s">
        <v>850</v>
      </c>
    </row>
    <row r="702" spans="3:3" x14ac:dyDescent="0.3">
      <c r="C702" s="7" t="s">
        <v>851</v>
      </c>
    </row>
    <row r="703" spans="3:3" x14ac:dyDescent="0.3">
      <c r="C703" s="7" t="s">
        <v>852</v>
      </c>
    </row>
    <row r="704" spans="3:3" x14ac:dyDescent="0.3">
      <c r="C704" s="7" t="s">
        <v>853</v>
      </c>
    </row>
    <row r="705" spans="3:3" x14ac:dyDescent="0.3">
      <c r="C705" s="7" t="s">
        <v>854</v>
      </c>
    </row>
    <row r="706" spans="3:3" ht="28.8" x14ac:dyDescent="0.3">
      <c r="C706" s="7" t="s">
        <v>855</v>
      </c>
    </row>
    <row r="707" spans="3:3" x14ac:dyDescent="0.3">
      <c r="C707" s="7" t="s">
        <v>856</v>
      </c>
    </row>
    <row r="708" spans="3:3" x14ac:dyDescent="0.3">
      <c r="C708" s="7" t="s">
        <v>857</v>
      </c>
    </row>
    <row r="709" spans="3:3" x14ac:dyDescent="0.3">
      <c r="C709" s="7" t="s">
        <v>858</v>
      </c>
    </row>
    <row r="710" spans="3:3" x14ac:dyDescent="0.3">
      <c r="C710" s="7" t="s">
        <v>859</v>
      </c>
    </row>
    <row r="711" spans="3:3" x14ac:dyDescent="0.3">
      <c r="C711" s="7" t="s">
        <v>860</v>
      </c>
    </row>
    <row r="712" spans="3:3" x14ac:dyDescent="0.3">
      <c r="C712" s="7" t="s">
        <v>861</v>
      </c>
    </row>
    <row r="713" spans="3:3" x14ac:dyDescent="0.3">
      <c r="C713" s="7" t="s">
        <v>862</v>
      </c>
    </row>
    <row r="714" spans="3:3" x14ac:dyDescent="0.3">
      <c r="C714" s="7" t="s">
        <v>863</v>
      </c>
    </row>
    <row r="715" spans="3:3" x14ac:dyDescent="0.3">
      <c r="C715" s="7" t="s">
        <v>864</v>
      </c>
    </row>
    <row r="716" spans="3:3" x14ac:dyDescent="0.3">
      <c r="C716" s="7" t="s">
        <v>865</v>
      </c>
    </row>
    <row r="717" spans="3:3" x14ac:dyDescent="0.3">
      <c r="C717" s="7" t="s">
        <v>866</v>
      </c>
    </row>
    <row r="718" spans="3:3" x14ac:dyDescent="0.3">
      <c r="C718" s="7" t="s">
        <v>867</v>
      </c>
    </row>
    <row r="719" spans="3:3" x14ac:dyDescent="0.3">
      <c r="C719" s="7" t="s">
        <v>868</v>
      </c>
    </row>
    <row r="720" spans="3:3" x14ac:dyDescent="0.3">
      <c r="C720" s="7" t="s">
        <v>869</v>
      </c>
    </row>
    <row r="721" spans="3:3" x14ac:dyDescent="0.3">
      <c r="C721" s="7" t="s">
        <v>870</v>
      </c>
    </row>
    <row r="722" spans="3:3" x14ac:dyDescent="0.3">
      <c r="C722" s="7" t="s">
        <v>870</v>
      </c>
    </row>
    <row r="723" spans="3:3" x14ac:dyDescent="0.3">
      <c r="C723" s="7" t="s">
        <v>871</v>
      </c>
    </row>
    <row r="724" spans="3:3" x14ac:dyDescent="0.3">
      <c r="C724" s="7" t="s">
        <v>872</v>
      </c>
    </row>
    <row r="725" spans="3:3" x14ac:dyDescent="0.3">
      <c r="C725" s="7" t="s">
        <v>873</v>
      </c>
    </row>
    <row r="726" spans="3:3" x14ac:dyDescent="0.3">
      <c r="C726" s="7" t="s">
        <v>874</v>
      </c>
    </row>
    <row r="727" spans="3:3" x14ac:dyDescent="0.3">
      <c r="C727" s="7" t="s">
        <v>875</v>
      </c>
    </row>
    <row r="728" spans="3:3" x14ac:dyDescent="0.3">
      <c r="C728" s="7" t="s">
        <v>876</v>
      </c>
    </row>
    <row r="729" spans="3:3" x14ac:dyDescent="0.3">
      <c r="C729" s="7" t="s">
        <v>877</v>
      </c>
    </row>
    <row r="730" spans="3:3" x14ac:dyDescent="0.3">
      <c r="C730" s="7" t="s">
        <v>878</v>
      </c>
    </row>
    <row r="731" spans="3:3" x14ac:dyDescent="0.3">
      <c r="C731" s="7" t="s">
        <v>879</v>
      </c>
    </row>
    <row r="732" spans="3:3" x14ac:dyDescent="0.3">
      <c r="C732" s="7" t="s">
        <v>880</v>
      </c>
    </row>
    <row r="733" spans="3:3" x14ac:dyDescent="0.3">
      <c r="C733" s="7" t="s">
        <v>881</v>
      </c>
    </row>
    <row r="734" spans="3:3" x14ac:dyDescent="0.3">
      <c r="C734" s="7" t="s">
        <v>882</v>
      </c>
    </row>
    <row r="735" spans="3:3" x14ac:dyDescent="0.3">
      <c r="C735" s="7" t="s">
        <v>882</v>
      </c>
    </row>
    <row r="736" spans="3:3" x14ac:dyDescent="0.3">
      <c r="C736" s="7" t="s">
        <v>883</v>
      </c>
    </row>
    <row r="737" spans="3:3" x14ac:dyDescent="0.3">
      <c r="C737" s="7" t="s">
        <v>884</v>
      </c>
    </row>
    <row r="738" spans="3:3" x14ac:dyDescent="0.3">
      <c r="C738" s="7" t="s">
        <v>885</v>
      </c>
    </row>
    <row r="739" spans="3:3" x14ac:dyDescent="0.3">
      <c r="C739" s="7" t="s">
        <v>885</v>
      </c>
    </row>
    <row r="740" spans="3:3" x14ac:dyDescent="0.3">
      <c r="C740" s="7" t="s">
        <v>886</v>
      </c>
    </row>
    <row r="741" spans="3:3" x14ac:dyDescent="0.3">
      <c r="C741" s="7" t="s">
        <v>887</v>
      </c>
    </row>
    <row r="742" spans="3:3" x14ac:dyDescent="0.3">
      <c r="C742" s="7" t="s">
        <v>888</v>
      </c>
    </row>
    <row r="743" spans="3:3" x14ac:dyDescent="0.3">
      <c r="C743" s="7" t="s">
        <v>889</v>
      </c>
    </row>
    <row r="744" spans="3:3" x14ac:dyDescent="0.3">
      <c r="C744" s="7" t="s">
        <v>890</v>
      </c>
    </row>
    <row r="745" spans="3:3" x14ac:dyDescent="0.3">
      <c r="C745" s="7" t="s">
        <v>891</v>
      </c>
    </row>
    <row r="746" spans="3:3" x14ac:dyDescent="0.3">
      <c r="C746" s="7" t="s">
        <v>892</v>
      </c>
    </row>
    <row r="747" spans="3:3" x14ac:dyDescent="0.3">
      <c r="C747" s="7" t="s">
        <v>893</v>
      </c>
    </row>
    <row r="748" spans="3:3" x14ac:dyDescent="0.3">
      <c r="C748" s="7" t="s">
        <v>894</v>
      </c>
    </row>
    <row r="749" spans="3:3" x14ac:dyDescent="0.3">
      <c r="C749" s="7" t="s">
        <v>895</v>
      </c>
    </row>
    <row r="750" spans="3:3" x14ac:dyDescent="0.3">
      <c r="C750" s="7" t="s">
        <v>896</v>
      </c>
    </row>
    <row r="751" spans="3:3" x14ac:dyDescent="0.3">
      <c r="C751" s="7" t="s">
        <v>897</v>
      </c>
    </row>
    <row r="752" spans="3:3" x14ac:dyDescent="0.3">
      <c r="C752" s="7" t="s">
        <v>898</v>
      </c>
    </row>
    <row r="753" spans="3:3" x14ac:dyDescent="0.3">
      <c r="C753" s="7" t="s">
        <v>899</v>
      </c>
    </row>
    <row r="754" spans="3:3" x14ac:dyDescent="0.3">
      <c r="C754" s="7" t="s">
        <v>900</v>
      </c>
    </row>
    <row r="755" spans="3:3" x14ac:dyDescent="0.3">
      <c r="C755" s="7" t="s">
        <v>901</v>
      </c>
    </row>
    <row r="756" spans="3:3" x14ac:dyDescent="0.3">
      <c r="C756" s="7" t="s">
        <v>902</v>
      </c>
    </row>
    <row r="757" spans="3:3" x14ac:dyDescent="0.3">
      <c r="C757" s="7" t="s">
        <v>903</v>
      </c>
    </row>
    <row r="758" spans="3:3" x14ac:dyDescent="0.3">
      <c r="C758" s="7" t="s">
        <v>904</v>
      </c>
    </row>
    <row r="759" spans="3:3" x14ac:dyDescent="0.3">
      <c r="C759" s="7" t="s">
        <v>905</v>
      </c>
    </row>
    <row r="760" spans="3:3" x14ac:dyDescent="0.3">
      <c r="C760" s="7" t="s">
        <v>906</v>
      </c>
    </row>
    <row r="761" spans="3:3" x14ac:dyDescent="0.3">
      <c r="C761" s="7" t="s">
        <v>907</v>
      </c>
    </row>
    <row r="762" spans="3:3" x14ac:dyDescent="0.3">
      <c r="C762" s="7" t="s">
        <v>908</v>
      </c>
    </row>
    <row r="763" spans="3:3" x14ac:dyDescent="0.3">
      <c r="C763" s="7" t="s">
        <v>909</v>
      </c>
    </row>
    <row r="764" spans="3:3" x14ac:dyDescent="0.3">
      <c r="C764" s="7" t="s">
        <v>909</v>
      </c>
    </row>
    <row r="765" spans="3:3" x14ac:dyDescent="0.3">
      <c r="C765" s="7" t="s">
        <v>910</v>
      </c>
    </row>
    <row r="766" spans="3:3" x14ac:dyDescent="0.3">
      <c r="C766" s="7" t="s">
        <v>911</v>
      </c>
    </row>
    <row r="767" spans="3:3" x14ac:dyDescent="0.3">
      <c r="C767" s="7" t="s">
        <v>911</v>
      </c>
    </row>
    <row r="768" spans="3:3" x14ac:dyDescent="0.3">
      <c r="C768" s="7" t="s">
        <v>912</v>
      </c>
    </row>
    <row r="769" spans="3:3" x14ac:dyDescent="0.3">
      <c r="C769" s="7" t="s">
        <v>913</v>
      </c>
    </row>
    <row r="770" spans="3:3" x14ac:dyDescent="0.3">
      <c r="C770" s="7" t="s">
        <v>914</v>
      </c>
    </row>
    <row r="771" spans="3:3" x14ac:dyDescent="0.3">
      <c r="C771" s="7" t="s">
        <v>915</v>
      </c>
    </row>
    <row r="772" spans="3:3" x14ac:dyDescent="0.3">
      <c r="C772" s="7" t="s">
        <v>916</v>
      </c>
    </row>
    <row r="773" spans="3:3" x14ac:dyDescent="0.3">
      <c r="C773" s="7" t="s">
        <v>917</v>
      </c>
    </row>
    <row r="774" spans="3:3" x14ac:dyDescent="0.3">
      <c r="C774" s="7" t="s">
        <v>918</v>
      </c>
    </row>
    <row r="775" spans="3:3" x14ac:dyDescent="0.3">
      <c r="C775" s="7" t="s">
        <v>919</v>
      </c>
    </row>
    <row r="776" spans="3:3" x14ac:dyDescent="0.3">
      <c r="C776" s="7" t="s">
        <v>919</v>
      </c>
    </row>
    <row r="777" spans="3:3" x14ac:dyDescent="0.3">
      <c r="C777" s="7" t="s">
        <v>920</v>
      </c>
    </row>
    <row r="778" spans="3:3" x14ac:dyDescent="0.3">
      <c r="C778" s="7" t="s">
        <v>920</v>
      </c>
    </row>
    <row r="779" spans="3:3" x14ac:dyDescent="0.3">
      <c r="C779" s="7" t="s">
        <v>211</v>
      </c>
    </row>
    <row r="780" spans="3:3" x14ac:dyDescent="0.3">
      <c r="C780" s="7" t="s">
        <v>921</v>
      </c>
    </row>
    <row r="781" spans="3:3" x14ac:dyDescent="0.3">
      <c r="C781" s="7" t="s">
        <v>922</v>
      </c>
    </row>
    <row r="782" spans="3:3" x14ac:dyDescent="0.3">
      <c r="C782" s="7" t="s">
        <v>923</v>
      </c>
    </row>
    <row r="783" spans="3:3" x14ac:dyDescent="0.3">
      <c r="C783" s="7" t="s">
        <v>924</v>
      </c>
    </row>
    <row r="784" spans="3:3" x14ac:dyDescent="0.3">
      <c r="C784" s="7" t="s">
        <v>925</v>
      </c>
    </row>
    <row r="785" spans="3:3" x14ac:dyDescent="0.3">
      <c r="C785" s="7" t="s">
        <v>926</v>
      </c>
    </row>
    <row r="786" spans="3:3" x14ac:dyDescent="0.3">
      <c r="C786" s="7" t="s">
        <v>927</v>
      </c>
    </row>
    <row r="787" spans="3:3" x14ac:dyDescent="0.3">
      <c r="C787" s="7" t="s">
        <v>928</v>
      </c>
    </row>
    <row r="788" spans="3:3" x14ac:dyDescent="0.3">
      <c r="C788" s="7" t="s">
        <v>929</v>
      </c>
    </row>
    <row r="789" spans="3:3" x14ac:dyDescent="0.3">
      <c r="C789" s="7" t="s">
        <v>930</v>
      </c>
    </row>
    <row r="790" spans="3:3" x14ac:dyDescent="0.3">
      <c r="C790" s="7" t="s">
        <v>930</v>
      </c>
    </row>
    <row r="791" spans="3:3" x14ac:dyDescent="0.3">
      <c r="C791" s="7" t="s">
        <v>930</v>
      </c>
    </row>
    <row r="792" spans="3:3" x14ac:dyDescent="0.3">
      <c r="C792" s="7" t="s">
        <v>931</v>
      </c>
    </row>
    <row r="793" spans="3:3" x14ac:dyDescent="0.3">
      <c r="C793" s="7" t="s">
        <v>932</v>
      </c>
    </row>
    <row r="794" spans="3:3" x14ac:dyDescent="0.3">
      <c r="C794" s="7" t="s">
        <v>933</v>
      </c>
    </row>
    <row r="795" spans="3:3" x14ac:dyDescent="0.3">
      <c r="C795" s="7" t="s">
        <v>934</v>
      </c>
    </row>
    <row r="796" spans="3:3" x14ac:dyDescent="0.3">
      <c r="C796" s="7" t="s">
        <v>935</v>
      </c>
    </row>
    <row r="797" spans="3:3" x14ac:dyDescent="0.3">
      <c r="C797" s="7" t="s">
        <v>936</v>
      </c>
    </row>
    <row r="798" spans="3:3" x14ac:dyDescent="0.3">
      <c r="C798" s="7" t="s">
        <v>937</v>
      </c>
    </row>
    <row r="799" spans="3:3" x14ac:dyDescent="0.3">
      <c r="C799" s="7" t="s">
        <v>938</v>
      </c>
    </row>
    <row r="800" spans="3:3" x14ac:dyDescent="0.3">
      <c r="C800" s="7" t="s">
        <v>938</v>
      </c>
    </row>
    <row r="801" spans="3:3" x14ac:dyDescent="0.3">
      <c r="C801" s="7" t="s">
        <v>939</v>
      </c>
    </row>
    <row r="802" spans="3:3" x14ac:dyDescent="0.3">
      <c r="C802" s="7" t="s">
        <v>940</v>
      </c>
    </row>
    <row r="803" spans="3:3" x14ac:dyDescent="0.3">
      <c r="C803" s="7" t="s">
        <v>941</v>
      </c>
    </row>
    <row r="804" spans="3:3" x14ac:dyDescent="0.3">
      <c r="C804" s="7" t="s">
        <v>942</v>
      </c>
    </row>
    <row r="805" spans="3:3" x14ac:dyDescent="0.3">
      <c r="C805" s="7" t="s">
        <v>943</v>
      </c>
    </row>
    <row r="806" spans="3:3" x14ac:dyDescent="0.3">
      <c r="C806" s="7" t="s">
        <v>944</v>
      </c>
    </row>
    <row r="807" spans="3:3" x14ac:dyDescent="0.3">
      <c r="C807" s="7" t="s">
        <v>945</v>
      </c>
    </row>
    <row r="808" spans="3:3" x14ac:dyDescent="0.3">
      <c r="C808" s="7" t="s">
        <v>946</v>
      </c>
    </row>
    <row r="809" spans="3:3" x14ac:dyDescent="0.3">
      <c r="C809" s="7" t="s">
        <v>947</v>
      </c>
    </row>
    <row r="810" spans="3:3" x14ac:dyDescent="0.3">
      <c r="C810" s="7" t="s">
        <v>948</v>
      </c>
    </row>
    <row r="811" spans="3:3" x14ac:dyDescent="0.3">
      <c r="C811" s="7" t="s">
        <v>949</v>
      </c>
    </row>
    <row r="812" spans="3:3" x14ac:dyDescent="0.3">
      <c r="C812" s="7" t="s">
        <v>213</v>
      </c>
    </row>
    <row r="813" spans="3:3" x14ac:dyDescent="0.3">
      <c r="C813" s="7" t="s">
        <v>213</v>
      </c>
    </row>
    <row r="814" spans="3:3" x14ac:dyDescent="0.3">
      <c r="C814" s="7" t="s">
        <v>950</v>
      </c>
    </row>
    <row r="815" spans="3:3" x14ac:dyDescent="0.3">
      <c r="C815" s="7" t="s">
        <v>951</v>
      </c>
    </row>
    <row r="816" spans="3:3" x14ac:dyDescent="0.3">
      <c r="C816" s="7" t="s">
        <v>952</v>
      </c>
    </row>
    <row r="817" spans="3:3" ht="28.8" x14ac:dyDescent="0.3">
      <c r="C817" s="7" t="s">
        <v>953</v>
      </c>
    </row>
    <row r="818" spans="3:3" x14ac:dyDescent="0.3">
      <c r="C818" s="7" t="s">
        <v>954</v>
      </c>
    </row>
    <row r="819" spans="3:3" x14ac:dyDescent="0.3">
      <c r="C819" s="7" t="s">
        <v>955</v>
      </c>
    </row>
    <row r="820" spans="3:3" x14ac:dyDescent="0.3">
      <c r="C820" s="7" t="s">
        <v>956</v>
      </c>
    </row>
    <row r="821" spans="3:3" x14ac:dyDescent="0.3">
      <c r="C821" s="7" t="s">
        <v>956</v>
      </c>
    </row>
    <row r="822" spans="3:3" x14ac:dyDescent="0.3">
      <c r="C822" s="7" t="s">
        <v>957</v>
      </c>
    </row>
    <row r="823" spans="3:3" x14ac:dyDescent="0.3">
      <c r="C823" s="7" t="s">
        <v>958</v>
      </c>
    </row>
    <row r="824" spans="3:3" x14ac:dyDescent="0.3">
      <c r="C824" s="7" t="s">
        <v>959</v>
      </c>
    </row>
    <row r="825" spans="3:3" x14ac:dyDescent="0.3">
      <c r="C825" s="7" t="s">
        <v>959</v>
      </c>
    </row>
    <row r="826" spans="3:3" x14ac:dyDescent="0.3">
      <c r="C826" s="7" t="s">
        <v>960</v>
      </c>
    </row>
    <row r="827" spans="3:3" x14ac:dyDescent="0.3">
      <c r="C827" s="7" t="s">
        <v>961</v>
      </c>
    </row>
    <row r="828" spans="3:3" x14ac:dyDescent="0.3">
      <c r="C828" s="7" t="s">
        <v>961</v>
      </c>
    </row>
    <row r="829" spans="3:3" x14ac:dyDescent="0.3">
      <c r="C829" s="7" t="s">
        <v>962</v>
      </c>
    </row>
    <row r="830" spans="3:3" x14ac:dyDescent="0.3">
      <c r="C830" s="7" t="s">
        <v>963</v>
      </c>
    </row>
    <row r="831" spans="3:3" x14ac:dyDescent="0.3">
      <c r="C831" s="7" t="s">
        <v>964</v>
      </c>
    </row>
    <row r="832" spans="3:3" x14ac:dyDescent="0.3">
      <c r="C832" s="7" t="s">
        <v>965</v>
      </c>
    </row>
    <row r="833" spans="3:3" x14ac:dyDescent="0.3">
      <c r="C833" s="7" t="s">
        <v>966</v>
      </c>
    </row>
    <row r="834" spans="3:3" x14ac:dyDescent="0.3">
      <c r="C834" s="7" t="s">
        <v>967</v>
      </c>
    </row>
    <row r="835" spans="3:3" x14ac:dyDescent="0.3">
      <c r="C835" s="7" t="s">
        <v>968</v>
      </c>
    </row>
    <row r="836" spans="3:3" x14ac:dyDescent="0.3">
      <c r="C836" s="7" t="s">
        <v>968</v>
      </c>
    </row>
    <row r="837" spans="3:3" x14ac:dyDescent="0.3">
      <c r="C837" s="7" t="s">
        <v>968</v>
      </c>
    </row>
    <row r="838" spans="3:3" x14ac:dyDescent="0.3">
      <c r="C838" s="7" t="s">
        <v>969</v>
      </c>
    </row>
    <row r="839" spans="3:3" x14ac:dyDescent="0.3">
      <c r="C839" s="7" t="s">
        <v>970</v>
      </c>
    </row>
    <row r="840" spans="3:3" x14ac:dyDescent="0.3">
      <c r="C840" s="7" t="s">
        <v>971</v>
      </c>
    </row>
    <row r="841" spans="3:3" x14ac:dyDescent="0.3">
      <c r="C841" s="7" t="s">
        <v>972</v>
      </c>
    </row>
    <row r="842" spans="3:3" x14ac:dyDescent="0.3">
      <c r="C842" s="7" t="s">
        <v>973</v>
      </c>
    </row>
    <row r="843" spans="3:3" x14ac:dyDescent="0.3">
      <c r="C843" s="7" t="s">
        <v>974</v>
      </c>
    </row>
    <row r="844" spans="3:3" x14ac:dyDescent="0.3">
      <c r="C844" s="7" t="s">
        <v>975</v>
      </c>
    </row>
    <row r="845" spans="3:3" x14ac:dyDescent="0.3">
      <c r="C845" s="7" t="s">
        <v>976</v>
      </c>
    </row>
    <row r="846" spans="3:3" x14ac:dyDescent="0.3">
      <c r="C846" s="7" t="s">
        <v>977</v>
      </c>
    </row>
    <row r="847" spans="3:3" x14ac:dyDescent="0.3">
      <c r="C847" s="7" t="s">
        <v>978</v>
      </c>
    </row>
    <row r="848" spans="3:3" x14ac:dyDescent="0.3">
      <c r="C848" s="7" t="s">
        <v>979</v>
      </c>
    </row>
    <row r="849" spans="3:3" x14ac:dyDescent="0.3">
      <c r="C849" s="7" t="s">
        <v>980</v>
      </c>
    </row>
    <row r="850" spans="3:3" x14ac:dyDescent="0.3">
      <c r="C850" s="7" t="s">
        <v>981</v>
      </c>
    </row>
    <row r="851" spans="3:3" x14ac:dyDescent="0.3">
      <c r="C851" s="7" t="s">
        <v>982</v>
      </c>
    </row>
    <row r="852" spans="3:3" x14ac:dyDescent="0.3">
      <c r="C852" s="7" t="s">
        <v>983</v>
      </c>
    </row>
    <row r="853" spans="3:3" x14ac:dyDescent="0.3">
      <c r="C853" s="7" t="s">
        <v>984</v>
      </c>
    </row>
    <row r="854" spans="3:3" x14ac:dyDescent="0.3">
      <c r="C854" s="7" t="s">
        <v>985</v>
      </c>
    </row>
    <row r="855" spans="3:3" x14ac:dyDescent="0.3">
      <c r="C855" s="7" t="s">
        <v>986</v>
      </c>
    </row>
    <row r="856" spans="3:3" x14ac:dyDescent="0.3">
      <c r="C856" s="7" t="s">
        <v>987</v>
      </c>
    </row>
    <row r="857" spans="3:3" x14ac:dyDescent="0.3">
      <c r="C857" s="7" t="s">
        <v>988</v>
      </c>
    </row>
    <row r="858" spans="3:3" x14ac:dyDescent="0.3">
      <c r="C858" s="7" t="s">
        <v>989</v>
      </c>
    </row>
    <row r="859" spans="3:3" x14ac:dyDescent="0.3">
      <c r="C859" s="7" t="s">
        <v>989</v>
      </c>
    </row>
    <row r="860" spans="3:3" x14ac:dyDescent="0.3">
      <c r="C860" s="7" t="s">
        <v>990</v>
      </c>
    </row>
    <row r="861" spans="3:3" x14ac:dyDescent="0.3">
      <c r="C861" s="7" t="s">
        <v>991</v>
      </c>
    </row>
    <row r="862" spans="3:3" x14ac:dyDescent="0.3">
      <c r="C862" s="7" t="s">
        <v>992</v>
      </c>
    </row>
    <row r="863" spans="3:3" x14ac:dyDescent="0.3">
      <c r="C863" s="7" t="s">
        <v>993</v>
      </c>
    </row>
    <row r="864" spans="3:3" x14ac:dyDescent="0.3">
      <c r="C864" s="7" t="s">
        <v>994</v>
      </c>
    </row>
    <row r="865" spans="3:3" x14ac:dyDescent="0.3">
      <c r="C865" s="7" t="s">
        <v>994</v>
      </c>
    </row>
    <row r="866" spans="3:3" x14ac:dyDescent="0.3">
      <c r="C866" s="7" t="s">
        <v>995</v>
      </c>
    </row>
    <row r="867" spans="3:3" x14ac:dyDescent="0.3">
      <c r="C867" s="7" t="s">
        <v>996</v>
      </c>
    </row>
    <row r="868" spans="3:3" x14ac:dyDescent="0.3">
      <c r="C868" s="7" t="s">
        <v>997</v>
      </c>
    </row>
    <row r="869" spans="3:3" x14ac:dyDescent="0.3">
      <c r="C869" s="7" t="s">
        <v>997</v>
      </c>
    </row>
    <row r="870" spans="3:3" x14ac:dyDescent="0.3">
      <c r="C870" s="7" t="s">
        <v>998</v>
      </c>
    </row>
    <row r="871" spans="3:3" x14ac:dyDescent="0.3">
      <c r="C871" s="7" t="s">
        <v>999</v>
      </c>
    </row>
    <row r="872" spans="3:3" x14ac:dyDescent="0.3">
      <c r="C872" s="7" t="s">
        <v>1000</v>
      </c>
    </row>
    <row r="873" spans="3:3" x14ac:dyDescent="0.3">
      <c r="C873" s="7" t="s">
        <v>1000</v>
      </c>
    </row>
    <row r="874" spans="3:3" x14ac:dyDescent="0.3">
      <c r="C874" s="7" t="s">
        <v>1001</v>
      </c>
    </row>
    <row r="875" spans="3:3" x14ac:dyDescent="0.3">
      <c r="C875" s="7" t="s">
        <v>1002</v>
      </c>
    </row>
    <row r="876" spans="3:3" x14ac:dyDescent="0.3">
      <c r="C876" s="7" t="s">
        <v>1002</v>
      </c>
    </row>
    <row r="877" spans="3:3" x14ac:dyDescent="0.3">
      <c r="C877" s="7" t="s">
        <v>1002</v>
      </c>
    </row>
    <row r="878" spans="3:3" x14ac:dyDescent="0.3">
      <c r="C878" s="7" t="s">
        <v>1003</v>
      </c>
    </row>
    <row r="879" spans="3:3" x14ac:dyDescent="0.3">
      <c r="C879" s="7" t="s">
        <v>1004</v>
      </c>
    </row>
    <row r="880" spans="3:3" x14ac:dyDescent="0.3">
      <c r="C880" s="7" t="s">
        <v>1005</v>
      </c>
    </row>
    <row r="881" spans="3:3" x14ac:dyDescent="0.3">
      <c r="C881" s="7" t="s">
        <v>1006</v>
      </c>
    </row>
    <row r="882" spans="3:3" x14ac:dyDescent="0.3">
      <c r="C882" s="7" t="s">
        <v>1007</v>
      </c>
    </row>
    <row r="883" spans="3:3" x14ac:dyDescent="0.3">
      <c r="C883" s="7" t="s">
        <v>1008</v>
      </c>
    </row>
    <row r="884" spans="3:3" x14ac:dyDescent="0.3">
      <c r="C884" s="7" t="s">
        <v>1009</v>
      </c>
    </row>
    <row r="885" spans="3:3" ht="28.8" x14ac:dyDescent="0.3">
      <c r="C885" s="7" t="s">
        <v>1010</v>
      </c>
    </row>
    <row r="886" spans="3:3" x14ac:dyDescent="0.3">
      <c r="C886" s="7" t="s">
        <v>1011</v>
      </c>
    </row>
    <row r="887" spans="3:3" x14ac:dyDescent="0.3">
      <c r="C887" s="7" t="s">
        <v>1012</v>
      </c>
    </row>
    <row r="888" spans="3:3" x14ac:dyDescent="0.3">
      <c r="C888" s="7" t="s">
        <v>1013</v>
      </c>
    </row>
    <row r="889" spans="3:3" x14ac:dyDescent="0.3">
      <c r="C889" s="7" t="s">
        <v>1014</v>
      </c>
    </row>
    <row r="890" spans="3:3" x14ac:dyDescent="0.3">
      <c r="C890" s="7" t="s">
        <v>1015</v>
      </c>
    </row>
    <row r="891" spans="3:3" x14ac:dyDescent="0.3">
      <c r="C891" s="7" t="s">
        <v>1016</v>
      </c>
    </row>
    <row r="892" spans="3:3" x14ac:dyDescent="0.3">
      <c r="C892" s="7" t="s">
        <v>1017</v>
      </c>
    </row>
    <row r="893" spans="3:3" x14ac:dyDescent="0.3">
      <c r="C893" s="7" t="s">
        <v>1017</v>
      </c>
    </row>
    <row r="894" spans="3:3" x14ac:dyDescent="0.3">
      <c r="C894" s="7" t="s">
        <v>1018</v>
      </c>
    </row>
    <row r="895" spans="3:3" x14ac:dyDescent="0.3">
      <c r="C895" s="7" t="s">
        <v>1019</v>
      </c>
    </row>
    <row r="896" spans="3:3" x14ac:dyDescent="0.3">
      <c r="C896" s="7" t="s">
        <v>1020</v>
      </c>
    </row>
    <row r="897" spans="3:3" x14ac:dyDescent="0.3">
      <c r="C897" s="7" t="s">
        <v>1021</v>
      </c>
    </row>
    <row r="898" spans="3:3" x14ac:dyDescent="0.3">
      <c r="C898" s="7" t="s">
        <v>1022</v>
      </c>
    </row>
    <row r="899" spans="3:3" x14ac:dyDescent="0.3">
      <c r="C899" s="7" t="s">
        <v>1023</v>
      </c>
    </row>
    <row r="900" spans="3:3" x14ac:dyDescent="0.3">
      <c r="C900" s="7" t="s">
        <v>1024</v>
      </c>
    </row>
    <row r="901" spans="3:3" x14ac:dyDescent="0.3">
      <c r="C901" s="7" t="s">
        <v>1025</v>
      </c>
    </row>
    <row r="902" spans="3:3" x14ac:dyDescent="0.3">
      <c r="C902" s="7" t="s">
        <v>1025</v>
      </c>
    </row>
    <row r="903" spans="3:3" x14ac:dyDescent="0.3">
      <c r="C903" s="7" t="s">
        <v>1026</v>
      </c>
    </row>
    <row r="904" spans="3:3" x14ac:dyDescent="0.3">
      <c r="C904" s="7" t="s">
        <v>1027</v>
      </c>
    </row>
    <row r="905" spans="3:3" x14ac:dyDescent="0.3">
      <c r="C905" s="7" t="s">
        <v>1028</v>
      </c>
    </row>
    <row r="906" spans="3:3" x14ac:dyDescent="0.3">
      <c r="C906" s="7" t="s">
        <v>1029</v>
      </c>
    </row>
    <row r="907" spans="3:3" x14ac:dyDescent="0.3">
      <c r="C907" s="7" t="s">
        <v>1030</v>
      </c>
    </row>
    <row r="908" spans="3:3" x14ac:dyDescent="0.3">
      <c r="C908" s="7" t="s">
        <v>1031</v>
      </c>
    </row>
    <row r="909" spans="3:3" x14ac:dyDescent="0.3">
      <c r="C909" s="7" t="s">
        <v>1032</v>
      </c>
    </row>
    <row r="910" spans="3:3" x14ac:dyDescent="0.3">
      <c r="C910" s="7" t="s">
        <v>1033</v>
      </c>
    </row>
    <row r="911" spans="3:3" x14ac:dyDescent="0.3">
      <c r="C911" s="7" t="s">
        <v>1034</v>
      </c>
    </row>
    <row r="912" spans="3:3" x14ac:dyDescent="0.3">
      <c r="C912" s="7" t="s">
        <v>1035</v>
      </c>
    </row>
    <row r="913" spans="3:3" x14ac:dyDescent="0.3">
      <c r="C913" s="7" t="s">
        <v>1036</v>
      </c>
    </row>
    <row r="914" spans="3:3" x14ac:dyDescent="0.3">
      <c r="C914" s="7" t="s">
        <v>1037</v>
      </c>
    </row>
    <row r="915" spans="3:3" x14ac:dyDescent="0.3">
      <c r="C915" s="7" t="s">
        <v>1037</v>
      </c>
    </row>
    <row r="916" spans="3:3" x14ac:dyDescent="0.3">
      <c r="C916" s="7" t="s">
        <v>1038</v>
      </c>
    </row>
    <row r="917" spans="3:3" x14ac:dyDescent="0.3">
      <c r="C917" s="7" t="s">
        <v>1039</v>
      </c>
    </row>
    <row r="918" spans="3:3" x14ac:dyDescent="0.3">
      <c r="C918" s="7" t="s">
        <v>1040</v>
      </c>
    </row>
    <row r="919" spans="3:3" x14ac:dyDescent="0.3">
      <c r="C919" s="7" t="s">
        <v>1041</v>
      </c>
    </row>
    <row r="920" spans="3:3" x14ac:dyDescent="0.3">
      <c r="C920" s="7" t="s">
        <v>1041</v>
      </c>
    </row>
    <row r="921" spans="3:3" x14ac:dyDescent="0.3">
      <c r="C921" s="7" t="s">
        <v>1042</v>
      </c>
    </row>
    <row r="922" spans="3:3" x14ac:dyDescent="0.3">
      <c r="C922" s="7" t="s">
        <v>1043</v>
      </c>
    </row>
    <row r="923" spans="3:3" x14ac:dyDescent="0.3">
      <c r="C923" s="7" t="s">
        <v>1044</v>
      </c>
    </row>
    <row r="924" spans="3:3" x14ac:dyDescent="0.3">
      <c r="C924" s="7" t="s">
        <v>1045</v>
      </c>
    </row>
    <row r="925" spans="3:3" x14ac:dyDescent="0.3">
      <c r="C925" s="7" t="s">
        <v>1046</v>
      </c>
    </row>
    <row r="926" spans="3:3" x14ac:dyDescent="0.3">
      <c r="C926" s="7" t="s">
        <v>1047</v>
      </c>
    </row>
    <row r="927" spans="3:3" x14ac:dyDescent="0.3">
      <c r="C927" s="7" t="s">
        <v>1048</v>
      </c>
    </row>
    <row r="928" spans="3:3" x14ac:dyDescent="0.3">
      <c r="C928" s="7" t="s">
        <v>1049</v>
      </c>
    </row>
    <row r="929" spans="3:3" x14ac:dyDescent="0.3">
      <c r="C929" s="7" t="s">
        <v>1050</v>
      </c>
    </row>
    <row r="930" spans="3:3" x14ac:dyDescent="0.3">
      <c r="C930" s="7" t="s">
        <v>1051</v>
      </c>
    </row>
    <row r="931" spans="3:3" x14ac:dyDescent="0.3">
      <c r="C931" s="7" t="s">
        <v>1052</v>
      </c>
    </row>
    <row r="932" spans="3:3" x14ac:dyDescent="0.3">
      <c r="C932" s="7" t="s">
        <v>1053</v>
      </c>
    </row>
    <row r="933" spans="3:3" x14ac:dyDescent="0.3">
      <c r="C933" s="7" t="s">
        <v>1054</v>
      </c>
    </row>
    <row r="934" spans="3:3" x14ac:dyDescent="0.3">
      <c r="C934" s="7" t="s">
        <v>1055</v>
      </c>
    </row>
    <row r="935" spans="3:3" x14ac:dyDescent="0.3">
      <c r="C935" s="7" t="s">
        <v>1056</v>
      </c>
    </row>
    <row r="936" spans="3:3" x14ac:dyDescent="0.3">
      <c r="C936" s="7" t="s">
        <v>1057</v>
      </c>
    </row>
    <row r="937" spans="3:3" x14ac:dyDescent="0.3">
      <c r="C937" s="7" t="s">
        <v>1058</v>
      </c>
    </row>
    <row r="938" spans="3:3" x14ac:dyDescent="0.3">
      <c r="C938" s="7" t="s">
        <v>1059</v>
      </c>
    </row>
    <row r="939" spans="3:3" x14ac:dyDescent="0.3">
      <c r="C939" s="7" t="s">
        <v>1060</v>
      </c>
    </row>
    <row r="940" spans="3:3" x14ac:dyDescent="0.3">
      <c r="C940" s="7" t="s">
        <v>1061</v>
      </c>
    </row>
    <row r="941" spans="3:3" x14ac:dyDescent="0.3">
      <c r="C941" s="7" t="s">
        <v>1062</v>
      </c>
    </row>
    <row r="942" spans="3:3" x14ac:dyDescent="0.3">
      <c r="C942" s="7" t="s">
        <v>1063</v>
      </c>
    </row>
    <row r="943" spans="3:3" x14ac:dyDescent="0.3">
      <c r="C943" s="7" t="s">
        <v>1064</v>
      </c>
    </row>
    <row r="944" spans="3:3" x14ac:dyDescent="0.3">
      <c r="C944" s="7" t="s">
        <v>1065</v>
      </c>
    </row>
    <row r="945" spans="3:3" x14ac:dyDescent="0.3">
      <c r="C945" s="7" t="s">
        <v>1066</v>
      </c>
    </row>
    <row r="946" spans="3:3" x14ac:dyDescent="0.3">
      <c r="C946" s="7" t="s">
        <v>1067</v>
      </c>
    </row>
    <row r="947" spans="3:3" x14ac:dyDescent="0.3">
      <c r="C947" s="7" t="s">
        <v>1068</v>
      </c>
    </row>
    <row r="948" spans="3:3" x14ac:dyDescent="0.3">
      <c r="C948" s="7" t="s">
        <v>1069</v>
      </c>
    </row>
    <row r="949" spans="3:3" x14ac:dyDescent="0.3">
      <c r="C949" s="7" t="s">
        <v>1070</v>
      </c>
    </row>
    <row r="950" spans="3:3" x14ac:dyDescent="0.3">
      <c r="C950" s="7" t="s">
        <v>1071</v>
      </c>
    </row>
    <row r="951" spans="3:3" x14ac:dyDescent="0.3">
      <c r="C951" s="7" t="s">
        <v>1072</v>
      </c>
    </row>
    <row r="952" spans="3:3" x14ac:dyDescent="0.3">
      <c r="C952" s="7" t="s">
        <v>1073</v>
      </c>
    </row>
    <row r="953" spans="3:3" x14ac:dyDescent="0.3">
      <c r="C953" s="7" t="s">
        <v>1074</v>
      </c>
    </row>
    <row r="954" spans="3:3" x14ac:dyDescent="0.3">
      <c r="C954" s="7" t="s">
        <v>1075</v>
      </c>
    </row>
    <row r="955" spans="3:3" x14ac:dyDescent="0.3">
      <c r="C955" s="7" t="s">
        <v>1076</v>
      </c>
    </row>
    <row r="956" spans="3:3" x14ac:dyDescent="0.3">
      <c r="C956" s="7" t="s">
        <v>1077</v>
      </c>
    </row>
    <row r="957" spans="3:3" x14ac:dyDescent="0.3">
      <c r="C957" s="7" t="s">
        <v>1078</v>
      </c>
    </row>
    <row r="958" spans="3:3" x14ac:dyDescent="0.3">
      <c r="C958" s="7" t="s">
        <v>1079</v>
      </c>
    </row>
    <row r="959" spans="3:3" x14ac:dyDescent="0.3">
      <c r="C959" s="7" t="s">
        <v>1080</v>
      </c>
    </row>
    <row r="960" spans="3:3" x14ac:dyDescent="0.3">
      <c r="C960" s="7" t="s">
        <v>1081</v>
      </c>
    </row>
    <row r="961" spans="3:3" x14ac:dyDescent="0.3">
      <c r="C961" s="7" t="s">
        <v>1082</v>
      </c>
    </row>
    <row r="962" spans="3:3" x14ac:dyDescent="0.3">
      <c r="C962" s="7" t="s">
        <v>1083</v>
      </c>
    </row>
    <row r="963" spans="3:3" x14ac:dyDescent="0.3">
      <c r="C963" s="7" t="s">
        <v>1084</v>
      </c>
    </row>
    <row r="964" spans="3:3" x14ac:dyDescent="0.3">
      <c r="C964" s="7" t="s">
        <v>1085</v>
      </c>
    </row>
    <row r="965" spans="3:3" x14ac:dyDescent="0.3">
      <c r="C965" s="7" t="s">
        <v>1086</v>
      </c>
    </row>
    <row r="966" spans="3:3" x14ac:dyDescent="0.3">
      <c r="C966" s="7" t="s">
        <v>1087</v>
      </c>
    </row>
    <row r="967" spans="3:3" x14ac:dyDescent="0.3">
      <c r="C967" s="7" t="s">
        <v>218</v>
      </c>
    </row>
    <row r="968" spans="3:3" x14ac:dyDescent="0.3">
      <c r="C968" s="7" t="s">
        <v>218</v>
      </c>
    </row>
    <row r="969" spans="3:3" x14ac:dyDescent="0.3">
      <c r="C969" s="7" t="s">
        <v>218</v>
      </c>
    </row>
    <row r="970" spans="3:3" x14ac:dyDescent="0.3">
      <c r="C970" s="7" t="s">
        <v>1088</v>
      </c>
    </row>
    <row r="971" spans="3:3" x14ac:dyDescent="0.3">
      <c r="C971" s="7" t="s">
        <v>1089</v>
      </c>
    </row>
    <row r="972" spans="3:3" x14ac:dyDescent="0.3">
      <c r="C972" s="7" t="s">
        <v>1090</v>
      </c>
    </row>
    <row r="973" spans="3:3" x14ac:dyDescent="0.3">
      <c r="C973" s="7" t="s">
        <v>1091</v>
      </c>
    </row>
    <row r="974" spans="3:3" x14ac:dyDescent="0.3">
      <c r="C974" s="7" t="s">
        <v>1092</v>
      </c>
    </row>
    <row r="975" spans="3:3" x14ac:dyDescent="0.3">
      <c r="C975" s="7" t="s">
        <v>1093</v>
      </c>
    </row>
    <row r="976" spans="3:3" x14ac:dyDescent="0.3">
      <c r="C976" s="7" t="s">
        <v>1094</v>
      </c>
    </row>
    <row r="977" spans="3:3" x14ac:dyDescent="0.3">
      <c r="C977" s="7" t="s">
        <v>1095</v>
      </c>
    </row>
    <row r="978" spans="3:3" x14ac:dyDescent="0.3">
      <c r="C978" s="7" t="s">
        <v>1096</v>
      </c>
    </row>
    <row r="979" spans="3:3" x14ac:dyDescent="0.3">
      <c r="C979" s="7" t="s">
        <v>1097</v>
      </c>
    </row>
    <row r="980" spans="3:3" x14ac:dyDescent="0.3">
      <c r="C980" s="7" t="s">
        <v>1098</v>
      </c>
    </row>
    <row r="981" spans="3:3" x14ac:dyDescent="0.3">
      <c r="C981" s="7" t="s">
        <v>1099</v>
      </c>
    </row>
    <row r="982" spans="3:3" x14ac:dyDescent="0.3">
      <c r="C982" s="7" t="s">
        <v>1100</v>
      </c>
    </row>
    <row r="983" spans="3:3" x14ac:dyDescent="0.3">
      <c r="C983" s="7" t="s">
        <v>1101</v>
      </c>
    </row>
    <row r="984" spans="3:3" x14ac:dyDescent="0.3">
      <c r="C984" s="7" t="s">
        <v>1102</v>
      </c>
    </row>
    <row r="985" spans="3:3" x14ac:dyDescent="0.3">
      <c r="C985" s="7" t="s">
        <v>1103</v>
      </c>
    </row>
    <row r="986" spans="3:3" x14ac:dyDescent="0.3">
      <c r="C986" s="7" t="s">
        <v>1104</v>
      </c>
    </row>
    <row r="987" spans="3:3" x14ac:dyDescent="0.3">
      <c r="C987" s="7" t="s">
        <v>1105</v>
      </c>
    </row>
    <row r="988" spans="3:3" x14ac:dyDescent="0.3">
      <c r="C988" s="7" t="s">
        <v>1106</v>
      </c>
    </row>
    <row r="989" spans="3:3" x14ac:dyDescent="0.3">
      <c r="C989" s="7" t="s">
        <v>1107</v>
      </c>
    </row>
    <row r="990" spans="3:3" x14ac:dyDescent="0.3">
      <c r="C990" s="7" t="s">
        <v>1108</v>
      </c>
    </row>
    <row r="991" spans="3:3" x14ac:dyDescent="0.3">
      <c r="C991" s="7" t="s">
        <v>1109</v>
      </c>
    </row>
    <row r="992" spans="3:3" x14ac:dyDescent="0.3">
      <c r="C992" s="7" t="s">
        <v>1110</v>
      </c>
    </row>
    <row r="993" spans="3:3" x14ac:dyDescent="0.3">
      <c r="C993" s="7" t="s">
        <v>1111</v>
      </c>
    </row>
    <row r="994" spans="3:3" x14ac:dyDescent="0.3">
      <c r="C994" s="7" t="s">
        <v>1112</v>
      </c>
    </row>
    <row r="995" spans="3:3" x14ac:dyDescent="0.3">
      <c r="C995" s="7" t="s">
        <v>1113</v>
      </c>
    </row>
    <row r="996" spans="3:3" x14ac:dyDescent="0.3">
      <c r="C996" s="7" t="s">
        <v>1114</v>
      </c>
    </row>
    <row r="997" spans="3:3" x14ac:dyDescent="0.3">
      <c r="C997" s="7" t="s">
        <v>1115</v>
      </c>
    </row>
    <row r="998" spans="3:3" x14ac:dyDescent="0.3">
      <c r="C998" s="7" t="s">
        <v>1116</v>
      </c>
    </row>
    <row r="999" spans="3:3" x14ac:dyDescent="0.3">
      <c r="C999" s="7" t="s">
        <v>1117</v>
      </c>
    </row>
    <row r="1000" spans="3:3" x14ac:dyDescent="0.3">
      <c r="C1000" s="7" t="s">
        <v>1118</v>
      </c>
    </row>
    <row r="1001" spans="3:3" x14ac:dyDescent="0.3">
      <c r="C1001" s="7" t="s">
        <v>1119</v>
      </c>
    </row>
    <row r="1002" spans="3:3" x14ac:dyDescent="0.3">
      <c r="C1002" s="7" t="s">
        <v>1120</v>
      </c>
    </row>
    <row r="1003" spans="3:3" x14ac:dyDescent="0.3">
      <c r="C1003" s="7" t="s">
        <v>1121</v>
      </c>
    </row>
    <row r="1004" spans="3:3" x14ac:dyDescent="0.3">
      <c r="C1004" s="7" t="s">
        <v>1122</v>
      </c>
    </row>
    <row r="1005" spans="3:3" x14ac:dyDescent="0.3">
      <c r="C1005" s="7" t="s">
        <v>1123</v>
      </c>
    </row>
    <row r="1006" spans="3:3" x14ac:dyDescent="0.3">
      <c r="C1006" s="7" t="s">
        <v>1124</v>
      </c>
    </row>
    <row r="1007" spans="3:3" x14ac:dyDescent="0.3">
      <c r="C1007" s="7" t="s">
        <v>1125</v>
      </c>
    </row>
    <row r="1008" spans="3:3" x14ac:dyDescent="0.3">
      <c r="C1008" s="7" t="s">
        <v>1126</v>
      </c>
    </row>
    <row r="1009" spans="3:3" x14ac:dyDescent="0.3">
      <c r="C1009" s="7" t="s">
        <v>1127</v>
      </c>
    </row>
    <row r="1010" spans="3:3" x14ac:dyDescent="0.3">
      <c r="C1010" s="7" t="s">
        <v>1128</v>
      </c>
    </row>
    <row r="1011" spans="3:3" x14ac:dyDescent="0.3">
      <c r="C1011" s="7" t="s">
        <v>1129</v>
      </c>
    </row>
    <row r="1012" spans="3:3" x14ac:dyDescent="0.3">
      <c r="C1012" s="7" t="s">
        <v>1130</v>
      </c>
    </row>
    <row r="1013" spans="3:3" x14ac:dyDescent="0.3">
      <c r="C1013" s="7" t="s">
        <v>1131</v>
      </c>
    </row>
    <row r="1014" spans="3:3" x14ac:dyDescent="0.3">
      <c r="C1014" s="7" t="s">
        <v>1132</v>
      </c>
    </row>
    <row r="1015" spans="3:3" x14ac:dyDescent="0.3">
      <c r="C1015" s="7" t="s">
        <v>1133</v>
      </c>
    </row>
    <row r="1016" spans="3:3" x14ac:dyDescent="0.3">
      <c r="C1016" s="7" t="s">
        <v>1134</v>
      </c>
    </row>
    <row r="1017" spans="3:3" x14ac:dyDescent="0.3">
      <c r="C1017" s="7" t="s">
        <v>1135</v>
      </c>
    </row>
    <row r="1018" spans="3:3" x14ac:dyDescent="0.3">
      <c r="C1018" s="7" t="s">
        <v>1136</v>
      </c>
    </row>
    <row r="1019" spans="3:3" x14ac:dyDescent="0.3">
      <c r="C1019" s="7" t="s">
        <v>1137</v>
      </c>
    </row>
    <row r="1020" spans="3:3" x14ac:dyDescent="0.3">
      <c r="C1020" s="7" t="s">
        <v>1138</v>
      </c>
    </row>
    <row r="1021" spans="3:3" x14ac:dyDescent="0.3">
      <c r="C1021" s="7" t="s">
        <v>1139</v>
      </c>
    </row>
    <row r="1022" spans="3:3" x14ac:dyDescent="0.3">
      <c r="C1022" s="7" t="s">
        <v>1139</v>
      </c>
    </row>
    <row r="1023" spans="3:3" x14ac:dyDescent="0.3">
      <c r="C1023" s="7" t="s">
        <v>1140</v>
      </c>
    </row>
    <row r="1024" spans="3:3" x14ac:dyDescent="0.3">
      <c r="C1024" s="7" t="s">
        <v>1141</v>
      </c>
    </row>
    <row r="1025" spans="3:3" x14ac:dyDescent="0.3">
      <c r="C1025" s="7" t="s">
        <v>1142</v>
      </c>
    </row>
    <row r="1026" spans="3:3" x14ac:dyDescent="0.3">
      <c r="C1026" s="7" t="s">
        <v>1143</v>
      </c>
    </row>
    <row r="1027" spans="3:3" x14ac:dyDescent="0.3">
      <c r="C1027" s="7" t="s">
        <v>1144</v>
      </c>
    </row>
    <row r="1028" spans="3:3" x14ac:dyDescent="0.3">
      <c r="C1028" s="7" t="s">
        <v>1145</v>
      </c>
    </row>
    <row r="1029" spans="3:3" x14ac:dyDescent="0.3">
      <c r="C1029" s="7" t="s">
        <v>1146</v>
      </c>
    </row>
    <row r="1030" spans="3:3" x14ac:dyDescent="0.3">
      <c r="C1030" s="7" t="s">
        <v>1147</v>
      </c>
    </row>
    <row r="1031" spans="3:3" x14ac:dyDescent="0.3">
      <c r="C1031" s="7" t="s">
        <v>1148</v>
      </c>
    </row>
    <row r="1032" spans="3:3" x14ac:dyDescent="0.3">
      <c r="C1032" s="7" t="s">
        <v>1149</v>
      </c>
    </row>
    <row r="1033" spans="3:3" x14ac:dyDescent="0.3">
      <c r="C1033" s="7" t="s">
        <v>1150</v>
      </c>
    </row>
    <row r="1034" spans="3:3" x14ac:dyDescent="0.3">
      <c r="C1034" s="7" t="s">
        <v>1151</v>
      </c>
    </row>
    <row r="1035" spans="3:3" x14ac:dyDescent="0.3">
      <c r="C1035" s="7" t="s">
        <v>1152</v>
      </c>
    </row>
    <row r="1036" spans="3:3" x14ac:dyDescent="0.3">
      <c r="C1036" s="7" t="s">
        <v>1153</v>
      </c>
    </row>
    <row r="1037" spans="3:3" x14ac:dyDescent="0.3">
      <c r="C1037" s="7" t="s">
        <v>1154</v>
      </c>
    </row>
    <row r="1038" spans="3:3" x14ac:dyDescent="0.3">
      <c r="C1038" s="7" t="s">
        <v>1155</v>
      </c>
    </row>
    <row r="1039" spans="3:3" x14ac:dyDescent="0.3">
      <c r="C1039" s="7" t="s">
        <v>1156</v>
      </c>
    </row>
    <row r="1040" spans="3:3" x14ac:dyDescent="0.3">
      <c r="C1040" s="7" t="s">
        <v>1157</v>
      </c>
    </row>
    <row r="1041" spans="3:3" x14ac:dyDescent="0.3">
      <c r="C1041" s="7" t="s">
        <v>1158</v>
      </c>
    </row>
    <row r="1042" spans="3:3" x14ac:dyDescent="0.3">
      <c r="C1042" s="7" t="s">
        <v>1159</v>
      </c>
    </row>
    <row r="1043" spans="3:3" x14ac:dyDescent="0.3">
      <c r="C1043" s="7" t="s">
        <v>1160</v>
      </c>
    </row>
    <row r="1044" spans="3:3" x14ac:dyDescent="0.3">
      <c r="C1044" s="7" t="s">
        <v>1161</v>
      </c>
    </row>
    <row r="1045" spans="3:3" x14ac:dyDescent="0.3">
      <c r="C1045" s="7" t="s">
        <v>1162</v>
      </c>
    </row>
    <row r="1046" spans="3:3" x14ac:dyDescent="0.3">
      <c r="C1046" s="7" t="s">
        <v>1163</v>
      </c>
    </row>
    <row r="1047" spans="3:3" x14ac:dyDescent="0.3">
      <c r="C1047" s="7" t="s">
        <v>1164</v>
      </c>
    </row>
    <row r="1048" spans="3:3" x14ac:dyDescent="0.3">
      <c r="C1048" s="7" t="s">
        <v>1165</v>
      </c>
    </row>
    <row r="1049" spans="3:3" x14ac:dyDescent="0.3">
      <c r="C1049" s="7" t="s">
        <v>1166</v>
      </c>
    </row>
    <row r="1050" spans="3:3" x14ac:dyDescent="0.3">
      <c r="C1050" s="7" t="s">
        <v>1167</v>
      </c>
    </row>
    <row r="1051" spans="3:3" x14ac:dyDescent="0.3">
      <c r="C1051" s="7" t="s">
        <v>1168</v>
      </c>
    </row>
    <row r="1052" spans="3:3" x14ac:dyDescent="0.3">
      <c r="C1052" s="7" t="s">
        <v>1169</v>
      </c>
    </row>
    <row r="1053" spans="3:3" x14ac:dyDescent="0.3">
      <c r="C1053" s="7" t="s">
        <v>1170</v>
      </c>
    </row>
    <row r="1054" spans="3:3" x14ac:dyDescent="0.3">
      <c r="C1054" s="7" t="s">
        <v>1171</v>
      </c>
    </row>
    <row r="1055" spans="3:3" x14ac:dyDescent="0.3">
      <c r="C1055" s="7" t="s">
        <v>1172</v>
      </c>
    </row>
    <row r="1056" spans="3:3" x14ac:dyDescent="0.3">
      <c r="C1056" s="7" t="s">
        <v>1173</v>
      </c>
    </row>
    <row r="1057" spans="3:3" x14ac:dyDescent="0.3">
      <c r="C1057" s="7" t="s">
        <v>1174</v>
      </c>
    </row>
    <row r="1058" spans="3:3" x14ac:dyDescent="0.3">
      <c r="C1058" s="7" t="s">
        <v>1175</v>
      </c>
    </row>
    <row r="1059" spans="3:3" x14ac:dyDescent="0.3">
      <c r="C1059" s="7" t="s">
        <v>1176</v>
      </c>
    </row>
    <row r="1060" spans="3:3" x14ac:dyDescent="0.3">
      <c r="C1060" s="7" t="s">
        <v>1177</v>
      </c>
    </row>
    <row r="1061" spans="3:3" x14ac:dyDescent="0.3">
      <c r="C1061" s="7" t="s">
        <v>1178</v>
      </c>
    </row>
    <row r="1062" spans="3:3" x14ac:dyDescent="0.3">
      <c r="C1062" s="7" t="s">
        <v>1179</v>
      </c>
    </row>
    <row r="1063" spans="3:3" x14ac:dyDescent="0.3">
      <c r="C1063" s="7" t="s">
        <v>1180</v>
      </c>
    </row>
    <row r="1064" spans="3:3" x14ac:dyDescent="0.3">
      <c r="C1064" s="7" t="s">
        <v>1181</v>
      </c>
    </row>
    <row r="1065" spans="3:3" x14ac:dyDescent="0.3">
      <c r="C1065" s="7" t="s">
        <v>1182</v>
      </c>
    </row>
    <row r="1066" spans="3:3" x14ac:dyDescent="0.3">
      <c r="C1066" s="7" t="s">
        <v>1182</v>
      </c>
    </row>
    <row r="1067" spans="3:3" x14ac:dyDescent="0.3">
      <c r="C1067" s="7" t="s">
        <v>1183</v>
      </c>
    </row>
    <row r="1068" spans="3:3" x14ac:dyDescent="0.3">
      <c r="C1068" s="7" t="s">
        <v>1184</v>
      </c>
    </row>
    <row r="1069" spans="3:3" x14ac:dyDescent="0.3">
      <c r="C1069" s="7" t="s">
        <v>1185</v>
      </c>
    </row>
    <row r="1070" spans="3:3" x14ac:dyDescent="0.3">
      <c r="C1070" s="7" t="s">
        <v>1186</v>
      </c>
    </row>
    <row r="1071" spans="3:3" x14ac:dyDescent="0.3">
      <c r="C1071" s="7" t="s">
        <v>1186</v>
      </c>
    </row>
    <row r="1072" spans="3:3" x14ac:dyDescent="0.3">
      <c r="C1072" s="7" t="s">
        <v>1187</v>
      </c>
    </row>
    <row r="1073" spans="3:3" x14ac:dyDescent="0.3">
      <c r="C1073" s="7" t="s">
        <v>1188</v>
      </c>
    </row>
    <row r="1074" spans="3:3" x14ac:dyDescent="0.3">
      <c r="C1074" s="7" t="s">
        <v>1189</v>
      </c>
    </row>
    <row r="1075" spans="3:3" x14ac:dyDescent="0.3">
      <c r="C1075" s="7" t="s">
        <v>1190</v>
      </c>
    </row>
    <row r="1076" spans="3:3" x14ac:dyDescent="0.3">
      <c r="C1076" s="7" t="s">
        <v>1191</v>
      </c>
    </row>
    <row r="1077" spans="3:3" x14ac:dyDescent="0.3">
      <c r="C1077" s="7" t="s">
        <v>1192</v>
      </c>
    </row>
    <row r="1078" spans="3:3" x14ac:dyDescent="0.3">
      <c r="C1078" s="7" t="s">
        <v>1193</v>
      </c>
    </row>
    <row r="1079" spans="3:3" x14ac:dyDescent="0.3">
      <c r="C1079" s="7" t="s">
        <v>1194</v>
      </c>
    </row>
    <row r="1080" spans="3:3" x14ac:dyDescent="0.3">
      <c r="C1080" s="7" t="s">
        <v>1195</v>
      </c>
    </row>
    <row r="1081" spans="3:3" x14ac:dyDescent="0.3">
      <c r="C1081" s="7" t="s">
        <v>1196</v>
      </c>
    </row>
    <row r="1082" spans="3:3" x14ac:dyDescent="0.3">
      <c r="C1082" s="7" t="s">
        <v>1197</v>
      </c>
    </row>
    <row r="1083" spans="3:3" x14ac:dyDescent="0.3">
      <c r="C1083" s="7" t="s">
        <v>1198</v>
      </c>
    </row>
    <row r="1084" spans="3:3" x14ac:dyDescent="0.3">
      <c r="C1084" s="7" t="s">
        <v>1199</v>
      </c>
    </row>
    <row r="1085" spans="3:3" x14ac:dyDescent="0.3">
      <c r="C1085" s="7" t="s">
        <v>1200</v>
      </c>
    </row>
    <row r="1086" spans="3:3" x14ac:dyDescent="0.3">
      <c r="C1086" s="7" t="s">
        <v>1201</v>
      </c>
    </row>
    <row r="1087" spans="3:3" x14ac:dyDescent="0.3">
      <c r="C1087" s="7" t="s">
        <v>1202</v>
      </c>
    </row>
    <row r="1088" spans="3:3" x14ac:dyDescent="0.3">
      <c r="C1088" s="7" t="s">
        <v>1203</v>
      </c>
    </row>
    <row r="1089" spans="3:3" x14ac:dyDescent="0.3">
      <c r="C1089" s="7" t="s">
        <v>1203</v>
      </c>
    </row>
    <row r="1090" spans="3:3" x14ac:dyDescent="0.3">
      <c r="C1090" s="7" t="s">
        <v>1203</v>
      </c>
    </row>
    <row r="1091" spans="3:3" x14ac:dyDescent="0.3">
      <c r="C1091" s="7" t="s">
        <v>1203</v>
      </c>
    </row>
    <row r="1092" spans="3:3" x14ac:dyDescent="0.3">
      <c r="C1092" s="7" t="s">
        <v>1204</v>
      </c>
    </row>
    <row r="1093" spans="3:3" x14ac:dyDescent="0.3">
      <c r="C1093" s="7" t="s">
        <v>1205</v>
      </c>
    </row>
    <row r="1094" spans="3:3" x14ac:dyDescent="0.3">
      <c r="C1094" s="7" t="s">
        <v>1206</v>
      </c>
    </row>
    <row r="1095" spans="3:3" x14ac:dyDescent="0.3">
      <c r="C1095" s="7" t="s">
        <v>1207</v>
      </c>
    </row>
    <row r="1096" spans="3:3" x14ac:dyDescent="0.3">
      <c r="C1096" s="7" t="s">
        <v>1208</v>
      </c>
    </row>
    <row r="1097" spans="3:3" x14ac:dyDescent="0.3">
      <c r="C1097" s="7" t="s">
        <v>1209</v>
      </c>
    </row>
    <row r="1098" spans="3:3" x14ac:dyDescent="0.3">
      <c r="C1098" s="7" t="s">
        <v>1210</v>
      </c>
    </row>
    <row r="1099" spans="3:3" x14ac:dyDescent="0.3">
      <c r="C1099" s="7" t="s">
        <v>1211</v>
      </c>
    </row>
    <row r="1100" spans="3:3" x14ac:dyDescent="0.3">
      <c r="C1100" s="7" t="s">
        <v>1212</v>
      </c>
    </row>
    <row r="1101" spans="3:3" x14ac:dyDescent="0.3">
      <c r="C1101" s="7" t="s">
        <v>1213</v>
      </c>
    </row>
    <row r="1102" spans="3:3" x14ac:dyDescent="0.3">
      <c r="C1102" s="7" t="s">
        <v>1214</v>
      </c>
    </row>
    <row r="1103" spans="3:3" x14ac:dyDescent="0.3">
      <c r="C1103" s="7" t="s">
        <v>1215</v>
      </c>
    </row>
    <row r="1104" spans="3:3" x14ac:dyDescent="0.3">
      <c r="C1104" s="7" t="s">
        <v>1216</v>
      </c>
    </row>
    <row r="1105" spans="3:3" x14ac:dyDescent="0.3">
      <c r="C1105" s="7" t="s">
        <v>1217</v>
      </c>
    </row>
    <row r="1106" spans="3:3" x14ac:dyDescent="0.3">
      <c r="C1106" s="7" t="s">
        <v>1218</v>
      </c>
    </row>
    <row r="1107" spans="3:3" x14ac:dyDescent="0.3">
      <c r="C1107" s="7" t="s">
        <v>1219</v>
      </c>
    </row>
    <row r="1108" spans="3:3" x14ac:dyDescent="0.3">
      <c r="C1108" s="7" t="s">
        <v>1220</v>
      </c>
    </row>
    <row r="1109" spans="3:3" x14ac:dyDescent="0.3">
      <c r="C1109" s="7" t="s">
        <v>1221</v>
      </c>
    </row>
    <row r="1110" spans="3:3" x14ac:dyDescent="0.3">
      <c r="C1110" s="7" t="s">
        <v>1222</v>
      </c>
    </row>
    <row r="1111" spans="3:3" x14ac:dyDescent="0.3">
      <c r="C1111" s="7" t="s">
        <v>1223</v>
      </c>
    </row>
    <row r="1112" spans="3:3" x14ac:dyDescent="0.3">
      <c r="C1112" s="7" t="s">
        <v>1224</v>
      </c>
    </row>
    <row r="1113" spans="3:3" x14ac:dyDescent="0.3">
      <c r="C1113" s="7" t="s">
        <v>1225</v>
      </c>
    </row>
    <row r="1114" spans="3:3" x14ac:dyDescent="0.3">
      <c r="C1114" s="7" t="s">
        <v>1226</v>
      </c>
    </row>
    <row r="1115" spans="3:3" x14ac:dyDescent="0.3">
      <c r="C1115" s="7" t="s">
        <v>1227</v>
      </c>
    </row>
    <row r="1116" spans="3:3" x14ac:dyDescent="0.3">
      <c r="C1116" s="7" t="s">
        <v>1228</v>
      </c>
    </row>
    <row r="1117" spans="3:3" x14ac:dyDescent="0.3">
      <c r="C1117" s="7" t="s">
        <v>1229</v>
      </c>
    </row>
    <row r="1118" spans="3:3" x14ac:dyDescent="0.3">
      <c r="C1118" s="7" t="s">
        <v>1230</v>
      </c>
    </row>
    <row r="1119" spans="3:3" x14ac:dyDescent="0.3">
      <c r="C1119" s="7" t="s">
        <v>1231</v>
      </c>
    </row>
    <row r="1120" spans="3:3" x14ac:dyDescent="0.3">
      <c r="C1120" s="7" t="s">
        <v>1232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BDB44197D41D4C8E3C85AB9BC6FAE6" ma:contentTypeVersion="18" ma:contentTypeDescription="Crear nuevo documento." ma:contentTypeScope="" ma:versionID="e74c31188bd7c0b1f9883c240a70a148">
  <xsd:schema xmlns:xsd="http://www.w3.org/2001/XMLSchema" xmlns:xs="http://www.w3.org/2001/XMLSchema" xmlns:p="http://schemas.microsoft.com/office/2006/metadata/properties" xmlns:ns2="b36853e1-bd4f-403c-adce-06b87032ce67" xmlns:ns3="74ae1db4-9b38-4dee-b734-1e01cd3f2951" targetNamespace="http://schemas.microsoft.com/office/2006/metadata/properties" ma:root="true" ma:fieldsID="3b6bcbd24bef720410e8ce616a3b477c" ns2:_="" ns3:_="">
    <xsd:import namespace="b36853e1-bd4f-403c-adce-06b87032ce67"/>
    <xsd:import namespace="74ae1db4-9b38-4dee-b734-1e01cd3f29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853e1-bd4f-403c-adce-06b87032ce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ae1db4-9b38-4dee-b734-1e01cd3f295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58b9e5d-0d6d-43cd-9d79-6dcde560d116}" ma:internalName="TaxCatchAll" ma:showField="CatchAllData" ma:web="74ae1db4-9b38-4dee-b734-1e01cd3f29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4ae1db4-9b38-4dee-b734-1e01cd3f2951" xsi:nil="true"/>
    <lcf76f155ced4ddcb4097134ff3c332f xmlns="b36853e1-bd4f-403c-adce-06b87032ce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CD6361B-ED02-4ED4-AE4C-8098174AA8D6}"/>
</file>

<file path=customXml/itemProps2.xml><?xml version="1.0" encoding="utf-8"?>
<ds:datastoreItem xmlns:ds="http://schemas.openxmlformats.org/officeDocument/2006/customXml" ds:itemID="{134B6A29-D3BE-4885-BFC6-E2D350FDD660}"/>
</file>

<file path=customXml/itemProps3.xml><?xml version="1.0" encoding="utf-8"?>
<ds:datastoreItem xmlns:ds="http://schemas.openxmlformats.org/officeDocument/2006/customXml" ds:itemID="{D557F1C0-FD2D-4256-918E-08B393DF31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MODIFICACIONES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Jaime Dario Ramirez Mendez</dc:creator>
  <cp:keywords/>
  <dc:description/>
  <cp:lastModifiedBy>Natalia Valderrama Rodriguez</cp:lastModifiedBy>
  <cp:revision/>
  <dcterms:created xsi:type="dcterms:W3CDTF">2024-01-24T15:33:31Z</dcterms:created>
  <dcterms:modified xsi:type="dcterms:W3CDTF">2025-12-23T20:54:41Z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0x010100F5BDB44197D41D4C8E3C85AB9BC6FAE6</vt:lpwstr>
  </property>
</Properties>
</file>