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4b90d620f9850b4d/Documentos/INVIAS 2025/DICIEMBRE/DEFINITIVOS CATATUMBO/INTERVENTORIA/"/>
    </mc:Choice>
  </mc:AlternateContent>
  <xr:revisionPtr revIDLastSave="2" documentId="13_ncr:1_{C7DF1C56-2EC0-4586-8249-5608BE13AEE1}" xr6:coauthVersionLast="47" xr6:coauthVersionMax="47" xr10:uidLastSave="{7D359E07-DA50-41A2-B5E5-A0DDF325BB9F}"/>
  <bookViews>
    <workbookView xWindow="-51720" yWindow="-7515" windowWidth="51840" windowHeight="21120" firstSheet="1" activeTab="1" xr2:uid="{E1B6D768-54F5-4C0A-91D8-B672D6676C3B}"/>
  </bookViews>
  <sheets>
    <sheet name="Presupuesto Oficial V GUIA" sheetId="15" state="hidden" r:id="rId1"/>
    <sheet name="FORMULARIO No1" sheetId="26" r:id="rId2"/>
    <sheet name="Presupuesto Oficial " sheetId="21"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1"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3" hidden="1">{"via1",#N/A,TRUE,"general";"via2",#N/A,TRUE,"general";"via3",#N/A,TRUE,"general"}</definedName>
    <definedName name="________r4r" localSheetId="2"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3" hidden="1">{"via1",#N/A,TRUE,"general";"via2",#N/A,TRUE,"general";"via3",#N/A,TRUE,"general"}</definedName>
    <definedName name="_______a4" localSheetId="2"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3" hidden="1">{"via1",#N/A,TRUE,"general";"via2",#N/A,TRUE,"general";"via3",#N/A,TRUE,"general"}</definedName>
    <definedName name="_______b7" localSheetId="2"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3" hidden="1">{"via1",#N/A,TRUE,"general";"via2",#N/A,TRUE,"general";"via3",#N/A,TRUE,"general"}</definedName>
    <definedName name="_______b8" localSheetId="2"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3" hidden="1">{"via1",#N/A,TRUE,"general";"via2",#N/A,TRUE,"general";"via3",#N/A,TRUE,"general"}</definedName>
    <definedName name="_______g3" localSheetId="2"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3" hidden="1">{"via1",#N/A,TRUE,"general";"via2",#N/A,TRUE,"general";"via3",#N/A,TRUE,"general"}</definedName>
    <definedName name="_______g4" localSheetId="2"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3" hidden="1">{"via1",#N/A,TRUE,"general";"via2",#N/A,TRUE,"general";"via3",#N/A,TRUE,"general"}</definedName>
    <definedName name="_______g5" localSheetId="2"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3" hidden="1">{"via1",#N/A,TRUE,"general";"via2",#N/A,TRUE,"general";"via3",#N/A,TRUE,"general"}</definedName>
    <definedName name="_______g6" localSheetId="2"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3" hidden="1">{"via1",#N/A,TRUE,"general";"via2",#N/A,TRUE,"general";"via3",#N/A,TRUE,"general"}</definedName>
    <definedName name="_______gtr4" localSheetId="2"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3" hidden="1">{"via1",#N/A,TRUE,"general";"via2",#N/A,TRUE,"general";"via3",#N/A,TRUE,"general"}</definedName>
    <definedName name="_______h2" localSheetId="2"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3" hidden="1">{"via1",#N/A,TRUE,"general";"via2",#N/A,TRUE,"general";"via3",#N/A,TRUE,"general"}</definedName>
    <definedName name="_______h3" localSheetId="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3" hidden="1">{"via1",#N/A,TRUE,"general";"via2",#N/A,TRUE,"general";"via3",#N/A,TRUE,"general"}</definedName>
    <definedName name="_______h6" localSheetId="2"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3" hidden="1">{"via1",#N/A,TRUE,"general";"via2",#N/A,TRUE,"general";"via3",#N/A,TRUE,"general"}</definedName>
    <definedName name="_______h8" localSheetId="2"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3" hidden="1">{"via1",#N/A,TRUE,"general";"via2",#N/A,TRUE,"general";"via3",#N/A,TRUE,"general"}</definedName>
    <definedName name="_______hfh7" localSheetId="2"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3" hidden="1">{"via1",#N/A,TRUE,"general";"via2",#N/A,TRUE,"general";"via3",#N/A,TRUE,"general"}</definedName>
    <definedName name="_______i4" localSheetId="2"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3" hidden="1">{"via1",#N/A,TRUE,"general";"via2",#N/A,TRUE,"general";"via3",#N/A,TRUE,"general"}</definedName>
    <definedName name="_______i7" localSheetId="2"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3" hidden="1">{"via1",#N/A,TRUE,"general";"via2",#N/A,TRUE,"general";"via3",#N/A,TRUE,"general"}</definedName>
    <definedName name="_______i8" localSheetId="2"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3" hidden="1">{"via1",#N/A,TRUE,"general";"via2",#N/A,TRUE,"general";"via3",#N/A,TRUE,"general"}</definedName>
    <definedName name="_______k4" localSheetId="2"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3" hidden="1">{"via1",#N/A,TRUE,"general";"via2",#N/A,TRUE,"general";"via3",#N/A,TRUE,"general"}</definedName>
    <definedName name="_______k5" localSheetId="2"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3" hidden="1">{"via1",#N/A,TRUE,"general";"via2",#N/A,TRUE,"general";"via3",#N/A,TRUE,"general"}</definedName>
    <definedName name="_______k7" localSheetId="2"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3" hidden="1">{"via1",#N/A,TRUE,"general";"via2",#N/A,TRUE,"general";"via3",#N/A,TRUE,"general"}</definedName>
    <definedName name="_______k8" localSheetId="2"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3" hidden="1">{"via1",#N/A,TRUE,"general";"via2",#N/A,TRUE,"general";"via3",#N/A,TRUE,"general"}</definedName>
    <definedName name="_______m3" localSheetId="2"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3" hidden="1">{"via1",#N/A,TRUE,"general";"via2",#N/A,TRUE,"general";"via3",#N/A,TRUE,"general"}</definedName>
    <definedName name="_______m5" localSheetId="2"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3" hidden="1">{"via1",#N/A,TRUE,"general";"via2",#N/A,TRUE,"general";"via3",#N/A,TRUE,"general"}</definedName>
    <definedName name="_______m8" localSheetId="2"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3" hidden="1">{"via1",#N/A,TRUE,"general";"via2",#N/A,TRUE,"general";"via3",#N/A,TRUE,"general"}</definedName>
    <definedName name="_______m9" localSheetId="2"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3" hidden="1">{"via1",#N/A,TRUE,"general";"via2",#N/A,TRUE,"general";"via3",#N/A,TRUE,"general"}</definedName>
    <definedName name="_______n4" localSheetId="2"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3" hidden="1">{"via1",#N/A,TRUE,"general";"via2",#N/A,TRUE,"general";"via3",#N/A,TRUE,"general"}</definedName>
    <definedName name="_______nyn7" localSheetId="2"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3" hidden="1">{"via1",#N/A,TRUE,"general";"via2",#N/A,TRUE,"general";"via3",#N/A,TRUE,"general"}</definedName>
    <definedName name="_______o4" localSheetId="2"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3" hidden="1">{"via1",#N/A,TRUE,"general";"via2",#N/A,TRUE,"general";"via3",#N/A,TRUE,"general"}</definedName>
    <definedName name="_______o8" localSheetId="2"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3" hidden="1">{"via1",#N/A,TRUE,"general";"via2",#N/A,TRUE,"general";"via3",#N/A,TRUE,"general"}</definedName>
    <definedName name="_______p6" localSheetId="2"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3" hidden="1">{"via1",#N/A,TRUE,"general";"via2",#N/A,TRUE,"general";"via3",#N/A,TRUE,"general"}</definedName>
    <definedName name="_______p7" localSheetId="2"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3" hidden="1">{"via1",#N/A,TRUE,"general";"via2",#N/A,TRUE,"general";"via3",#N/A,TRUE,"general"}</definedName>
    <definedName name="_______r4r" localSheetId="2"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3" hidden="1">{"via1",#N/A,TRUE,"general";"via2",#N/A,TRUE,"general";"via3",#N/A,TRUE,"general"}</definedName>
    <definedName name="_______rtu6" localSheetId="2"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3" hidden="1">{"via1",#N/A,TRUE,"general";"via2",#N/A,TRUE,"general";"via3",#N/A,TRUE,"general"}</definedName>
    <definedName name="_______s1" localSheetId="2"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3" hidden="1">{"via1",#N/A,TRUE,"general";"via2",#N/A,TRUE,"general";"via3",#N/A,TRUE,"general"}</definedName>
    <definedName name="_______s4" localSheetId="2"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3" hidden="1">{"via1",#N/A,TRUE,"general";"via2",#N/A,TRUE,"general";"via3",#N/A,TRUE,"general"}</definedName>
    <definedName name="_______s5" localSheetId="2"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3" hidden="1">{"via1",#N/A,TRUE,"general";"via2",#N/A,TRUE,"general";"via3",#N/A,TRUE,"general"}</definedName>
    <definedName name="_______s7" localSheetId="2"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3" hidden="1">{"via1",#N/A,TRUE,"general";"via2",#N/A,TRUE,"general";"via3",#N/A,TRUE,"general"}</definedName>
    <definedName name="_______t4" localSheetId="2"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3" hidden="1">{"via1",#N/A,TRUE,"general";"via2",#N/A,TRUE,"general";"via3",#N/A,TRUE,"general"}</definedName>
    <definedName name="_______t6" localSheetId="2"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3" hidden="1">{"via1",#N/A,TRUE,"general";"via2",#N/A,TRUE,"general";"via3",#N/A,TRUE,"general"}</definedName>
    <definedName name="_______t7" localSheetId="2"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3" hidden="1">{"via1",#N/A,TRUE,"general";"via2",#N/A,TRUE,"general";"via3",#N/A,TRUE,"general"}</definedName>
    <definedName name="_______t88" localSheetId="2"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3" hidden="1">{"via1",#N/A,TRUE,"general";"via2",#N/A,TRUE,"general";"via3",#N/A,TRUE,"general"}</definedName>
    <definedName name="_______t99" localSheetId="2"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3" hidden="1">{"via1",#N/A,TRUE,"general";"via2",#N/A,TRUE,"general";"via3",#N/A,TRUE,"general"}</definedName>
    <definedName name="_______u7" localSheetId="2"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3" hidden="1">{"via1",#N/A,TRUE,"general";"via2",#N/A,TRUE,"general";"via3",#N/A,TRUE,"general"}</definedName>
    <definedName name="_______v2" localSheetId="2"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3" hidden="1">{"via1",#N/A,TRUE,"general";"via2",#N/A,TRUE,"general";"via3",#N/A,TRUE,"general"}</definedName>
    <definedName name="_______v7" localSheetId="2"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3" hidden="1">{"via1",#N/A,TRUE,"general";"via2",#N/A,TRUE,"general";"via3",#N/A,TRUE,"general"}</definedName>
    <definedName name="_______vfv4" localSheetId="2"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3" hidden="1">{"via1",#N/A,TRUE,"general";"via2",#N/A,TRUE,"general";"via3",#N/A,TRUE,"general"}</definedName>
    <definedName name="_______x2" localSheetId="2"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3" hidden="1">{"via1",#N/A,TRUE,"general";"via2",#N/A,TRUE,"general";"via3",#N/A,TRUE,"general"}</definedName>
    <definedName name="_______x3" localSheetId="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3" hidden="1">{"via1",#N/A,TRUE,"general";"via2",#N/A,TRUE,"general";"via3",#N/A,TRUE,"general"}</definedName>
    <definedName name="_______x4" localSheetId="2"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3" hidden="1">{"via1",#N/A,TRUE,"general";"via2",#N/A,TRUE,"general";"via3",#N/A,TRUE,"general"}</definedName>
    <definedName name="_______x8" localSheetId="2"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3" hidden="1">{"via1",#N/A,TRUE,"general";"via2",#N/A,TRUE,"general";"via3",#N/A,TRUE,"general"}</definedName>
    <definedName name="_______y3" localSheetId="2"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3" hidden="1">{"via1",#N/A,TRUE,"general";"via2",#N/A,TRUE,"general";"via3",#N/A,TRUE,"general"}</definedName>
    <definedName name="_______y4" localSheetId="2"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3" hidden="1">{"via1",#N/A,TRUE,"general";"via2",#N/A,TRUE,"general";"via3",#N/A,TRUE,"general"}</definedName>
    <definedName name="_______y6" localSheetId="2"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3" hidden="1">{"via1",#N/A,TRUE,"general";"via2",#N/A,TRUE,"general";"via3",#N/A,TRUE,"general"}</definedName>
    <definedName name="_______y7" localSheetId="2"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3" hidden="1">{"via1",#N/A,TRUE,"general";"via2",#N/A,TRUE,"general";"via3",#N/A,TRUE,"general"}</definedName>
    <definedName name="_______y8" localSheetId="2"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3" hidden="1">{"via1",#N/A,TRUE,"general";"via2",#N/A,TRUE,"general";"via3",#N/A,TRUE,"general"}</definedName>
    <definedName name="_______z2" localSheetId="2"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3" hidden="1">{"via1",#N/A,TRUE,"general";"via2",#N/A,TRUE,"general";"via3",#N/A,TRUE,"general"}</definedName>
    <definedName name="_______z3" localSheetId="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3" hidden="1">{"via1",#N/A,TRUE,"general";"via2",#N/A,TRUE,"general";"via3",#N/A,TRUE,"general"}</definedName>
    <definedName name="_______z5" localSheetId="2"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3" hidden="1">{"via1",#N/A,TRUE,"general";"via2",#N/A,TRUE,"general";"via3",#N/A,TRUE,"general"}</definedName>
    <definedName name="______a4" localSheetId="2"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3" hidden="1">{"via1",#N/A,TRUE,"general";"via2",#N/A,TRUE,"general";"via3",#N/A,TRUE,"general"}</definedName>
    <definedName name="______b7" localSheetId="2"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3" hidden="1">{"via1",#N/A,TRUE,"general";"via2",#N/A,TRUE,"general";"via3",#N/A,TRUE,"general"}</definedName>
    <definedName name="______b8" localSheetId="2"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3" hidden="1">{"via1",#N/A,TRUE,"general";"via2",#N/A,TRUE,"general";"via3",#N/A,TRUE,"general"}</definedName>
    <definedName name="______g3" localSheetId="2"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3" hidden="1">{"via1",#N/A,TRUE,"general";"via2",#N/A,TRUE,"general";"via3",#N/A,TRUE,"general"}</definedName>
    <definedName name="______g4" localSheetId="2"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3" hidden="1">{"via1",#N/A,TRUE,"general";"via2",#N/A,TRUE,"general";"via3",#N/A,TRUE,"general"}</definedName>
    <definedName name="______g5" localSheetId="2"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3" hidden="1">{"via1",#N/A,TRUE,"general";"via2",#N/A,TRUE,"general";"via3",#N/A,TRUE,"general"}</definedName>
    <definedName name="______g6" localSheetId="2"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3" hidden="1">{"via1",#N/A,TRUE,"general";"via2",#N/A,TRUE,"general";"via3",#N/A,TRUE,"general"}</definedName>
    <definedName name="______gtr4" localSheetId="2"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3" hidden="1">{"via1",#N/A,TRUE,"general";"via2",#N/A,TRUE,"general";"via3",#N/A,TRUE,"general"}</definedName>
    <definedName name="______h2" localSheetId="2"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3" hidden="1">{"via1",#N/A,TRUE,"general";"via2",#N/A,TRUE,"general";"via3",#N/A,TRUE,"general"}</definedName>
    <definedName name="______h3" localSheetId="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3" hidden="1">{"via1",#N/A,TRUE,"general";"via2",#N/A,TRUE,"general";"via3",#N/A,TRUE,"general"}</definedName>
    <definedName name="______h6" localSheetId="2"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3" hidden="1">{"via1",#N/A,TRUE,"general";"via2",#N/A,TRUE,"general";"via3",#N/A,TRUE,"general"}</definedName>
    <definedName name="______h8" localSheetId="2"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3" hidden="1">{"via1",#N/A,TRUE,"general";"via2",#N/A,TRUE,"general";"via3",#N/A,TRUE,"general"}</definedName>
    <definedName name="______hfh7" localSheetId="2"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3" hidden="1">{"via1",#N/A,TRUE,"general";"via2",#N/A,TRUE,"general";"via3",#N/A,TRUE,"general"}</definedName>
    <definedName name="______i4" localSheetId="2"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3" hidden="1">{"via1",#N/A,TRUE,"general";"via2",#N/A,TRUE,"general";"via3",#N/A,TRUE,"general"}</definedName>
    <definedName name="______i7" localSheetId="2"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3" hidden="1">{"via1",#N/A,TRUE,"general";"via2",#N/A,TRUE,"general";"via3",#N/A,TRUE,"general"}</definedName>
    <definedName name="______i8" localSheetId="2"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3" hidden="1">{"via1",#N/A,TRUE,"general";"via2",#N/A,TRUE,"general";"via3",#N/A,TRUE,"general"}</definedName>
    <definedName name="______k4" localSheetId="2"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3" hidden="1">{"via1",#N/A,TRUE,"general";"via2",#N/A,TRUE,"general";"via3",#N/A,TRUE,"general"}</definedName>
    <definedName name="______k5" localSheetId="2"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3" hidden="1">{"via1",#N/A,TRUE,"general";"via2",#N/A,TRUE,"general";"via3",#N/A,TRUE,"general"}</definedName>
    <definedName name="______k7" localSheetId="2"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3" hidden="1">{"via1",#N/A,TRUE,"general";"via2",#N/A,TRUE,"general";"via3",#N/A,TRUE,"general"}</definedName>
    <definedName name="______k8" localSheetId="2"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3" hidden="1">{"via1",#N/A,TRUE,"general";"via2",#N/A,TRUE,"general";"via3",#N/A,TRUE,"general"}</definedName>
    <definedName name="______m3" localSheetId="2"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3" hidden="1">{"via1",#N/A,TRUE,"general";"via2",#N/A,TRUE,"general";"via3",#N/A,TRUE,"general"}</definedName>
    <definedName name="______m5" localSheetId="2"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3" hidden="1">{"via1",#N/A,TRUE,"general";"via2",#N/A,TRUE,"general";"via3",#N/A,TRUE,"general"}</definedName>
    <definedName name="______m8" localSheetId="2"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3" hidden="1">{"via1",#N/A,TRUE,"general";"via2",#N/A,TRUE,"general";"via3",#N/A,TRUE,"general"}</definedName>
    <definedName name="______m9" localSheetId="2"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3" hidden="1">{"via1",#N/A,TRUE,"general";"via2",#N/A,TRUE,"general";"via3",#N/A,TRUE,"general"}</definedName>
    <definedName name="______n4" localSheetId="2"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3" hidden="1">{"via1",#N/A,TRUE,"general";"via2",#N/A,TRUE,"general";"via3",#N/A,TRUE,"general"}</definedName>
    <definedName name="______nyn7" localSheetId="2"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3" hidden="1">{"via1",#N/A,TRUE,"general";"via2",#N/A,TRUE,"general";"via3",#N/A,TRUE,"general"}</definedName>
    <definedName name="______o4" localSheetId="2"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3" hidden="1">{"via1",#N/A,TRUE,"general";"via2",#N/A,TRUE,"general";"via3",#N/A,TRUE,"general"}</definedName>
    <definedName name="______o8" localSheetId="2"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3" hidden="1">{"via1",#N/A,TRUE,"general";"via2",#N/A,TRUE,"general";"via3",#N/A,TRUE,"general"}</definedName>
    <definedName name="______p6" localSheetId="2"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3" hidden="1">{"via1",#N/A,TRUE,"general";"via2",#N/A,TRUE,"general";"via3",#N/A,TRUE,"general"}</definedName>
    <definedName name="______p7" localSheetId="2"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3" hidden="1">{"via1",#N/A,TRUE,"general";"via2",#N/A,TRUE,"general";"via3",#N/A,TRUE,"general"}</definedName>
    <definedName name="______r4r" localSheetId="2"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3" hidden="1">{"via1",#N/A,TRUE,"general";"via2",#N/A,TRUE,"general";"via3",#N/A,TRUE,"general"}</definedName>
    <definedName name="______rtu6" localSheetId="2"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3" hidden="1">{"via1",#N/A,TRUE,"general";"via2",#N/A,TRUE,"general";"via3",#N/A,TRUE,"general"}</definedName>
    <definedName name="______s1" localSheetId="2"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3" hidden="1">{"via1",#N/A,TRUE,"general";"via2",#N/A,TRUE,"general";"via3",#N/A,TRUE,"general"}</definedName>
    <definedName name="______s4" localSheetId="2"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3" hidden="1">{"via1",#N/A,TRUE,"general";"via2",#N/A,TRUE,"general";"via3",#N/A,TRUE,"general"}</definedName>
    <definedName name="______s5" localSheetId="2"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3" hidden="1">{"via1",#N/A,TRUE,"general";"via2",#N/A,TRUE,"general";"via3",#N/A,TRUE,"general"}</definedName>
    <definedName name="______s7" localSheetId="2"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3" hidden="1">{"via1",#N/A,TRUE,"general";"via2",#N/A,TRUE,"general";"via3",#N/A,TRUE,"general"}</definedName>
    <definedName name="______t4" localSheetId="2"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3" hidden="1">{"via1",#N/A,TRUE,"general";"via2",#N/A,TRUE,"general";"via3",#N/A,TRUE,"general"}</definedName>
    <definedName name="______t6" localSheetId="2"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3" hidden="1">{"via1",#N/A,TRUE,"general";"via2",#N/A,TRUE,"general";"via3",#N/A,TRUE,"general"}</definedName>
    <definedName name="______t7" localSheetId="2"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3" hidden="1">{"via1",#N/A,TRUE,"general";"via2",#N/A,TRUE,"general";"via3",#N/A,TRUE,"general"}</definedName>
    <definedName name="______t88" localSheetId="2"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3" hidden="1">{"via1",#N/A,TRUE,"general";"via2",#N/A,TRUE,"general";"via3",#N/A,TRUE,"general"}</definedName>
    <definedName name="______t99" localSheetId="2"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3" hidden="1">{"via1",#N/A,TRUE,"general";"via2",#N/A,TRUE,"general";"via3",#N/A,TRUE,"general"}</definedName>
    <definedName name="______u7" localSheetId="2"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3" hidden="1">{"via1",#N/A,TRUE,"general";"via2",#N/A,TRUE,"general";"via3",#N/A,TRUE,"general"}</definedName>
    <definedName name="______v2" localSheetId="2"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3" hidden="1">{"via1",#N/A,TRUE,"general";"via2",#N/A,TRUE,"general";"via3",#N/A,TRUE,"general"}</definedName>
    <definedName name="______v7" localSheetId="2"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3" hidden="1">{"via1",#N/A,TRUE,"general";"via2",#N/A,TRUE,"general";"via3",#N/A,TRUE,"general"}</definedName>
    <definedName name="______vfv4" localSheetId="2"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3" hidden="1">{"via1",#N/A,TRUE,"general";"via2",#N/A,TRUE,"general";"via3",#N/A,TRUE,"general"}</definedName>
    <definedName name="______x2" localSheetId="2"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3" hidden="1">{"via1",#N/A,TRUE,"general";"via2",#N/A,TRUE,"general";"via3",#N/A,TRUE,"general"}</definedName>
    <definedName name="______x3" localSheetId="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3" hidden="1">{"via1",#N/A,TRUE,"general";"via2",#N/A,TRUE,"general";"via3",#N/A,TRUE,"general"}</definedName>
    <definedName name="______x4" localSheetId="2"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3" hidden="1">{"via1",#N/A,TRUE,"general";"via2",#N/A,TRUE,"general";"via3",#N/A,TRUE,"general"}</definedName>
    <definedName name="______x8" localSheetId="2"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3" hidden="1">{"via1",#N/A,TRUE,"general";"via2",#N/A,TRUE,"general";"via3",#N/A,TRUE,"general"}</definedName>
    <definedName name="______y3" localSheetId="2"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3" hidden="1">{"via1",#N/A,TRUE,"general";"via2",#N/A,TRUE,"general";"via3",#N/A,TRUE,"general"}</definedName>
    <definedName name="______y4" localSheetId="2"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3" hidden="1">{"via1",#N/A,TRUE,"general";"via2",#N/A,TRUE,"general";"via3",#N/A,TRUE,"general"}</definedName>
    <definedName name="______y6" localSheetId="2"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3" hidden="1">{"via1",#N/A,TRUE,"general";"via2",#N/A,TRUE,"general";"via3",#N/A,TRUE,"general"}</definedName>
    <definedName name="______y7" localSheetId="2"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3" hidden="1">{"via1",#N/A,TRUE,"general";"via2",#N/A,TRUE,"general";"via3",#N/A,TRUE,"general"}</definedName>
    <definedName name="______y8" localSheetId="2"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3" hidden="1">{"via1",#N/A,TRUE,"general";"via2",#N/A,TRUE,"general";"via3",#N/A,TRUE,"general"}</definedName>
    <definedName name="______z2" localSheetId="2"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3" hidden="1">{"via1",#N/A,TRUE,"general";"via2",#N/A,TRUE,"general";"via3",#N/A,TRUE,"general"}</definedName>
    <definedName name="______z3" localSheetId="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3" hidden="1">{"via1",#N/A,TRUE,"general";"via2",#N/A,TRUE,"general";"via3",#N/A,TRUE,"general"}</definedName>
    <definedName name="______z5" localSheetId="2"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3" hidden="1">{"via1",#N/A,TRUE,"general";"via2",#N/A,TRUE,"general";"via3",#N/A,TRUE,"general"}</definedName>
    <definedName name="_____a4" localSheetId="2"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3" hidden="1">{"via1",#N/A,TRUE,"general";"via2",#N/A,TRUE,"general";"via3",#N/A,TRUE,"general"}</definedName>
    <definedName name="_____b7" localSheetId="2"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3" hidden="1">{"via1",#N/A,TRUE,"general";"via2",#N/A,TRUE,"general";"via3",#N/A,TRUE,"general"}</definedName>
    <definedName name="_____b8" localSheetId="2"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3" hidden="1">{"via1",#N/A,TRUE,"general";"via2",#N/A,TRUE,"general";"via3",#N/A,TRUE,"general"}</definedName>
    <definedName name="_____g3" localSheetId="2"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3" hidden="1">{"via1",#N/A,TRUE,"general";"via2",#N/A,TRUE,"general";"via3",#N/A,TRUE,"general"}</definedName>
    <definedName name="_____g4" localSheetId="2"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3" hidden="1">{"via1",#N/A,TRUE,"general";"via2",#N/A,TRUE,"general";"via3",#N/A,TRUE,"general"}</definedName>
    <definedName name="_____g5" localSheetId="2"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3" hidden="1">{"via1",#N/A,TRUE,"general";"via2",#N/A,TRUE,"general";"via3",#N/A,TRUE,"general"}</definedName>
    <definedName name="_____g6" localSheetId="2"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3" hidden="1">{"via1",#N/A,TRUE,"general";"via2",#N/A,TRUE,"general";"via3",#N/A,TRUE,"general"}</definedName>
    <definedName name="_____gtr4" localSheetId="2"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3" hidden="1">{"via1",#N/A,TRUE,"general";"via2",#N/A,TRUE,"general";"via3",#N/A,TRUE,"general"}</definedName>
    <definedName name="_____h2" localSheetId="2"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3" hidden="1">{"via1",#N/A,TRUE,"general";"via2",#N/A,TRUE,"general";"via3",#N/A,TRUE,"general"}</definedName>
    <definedName name="_____h3" localSheetId="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3" hidden="1">{"via1",#N/A,TRUE,"general";"via2",#N/A,TRUE,"general";"via3",#N/A,TRUE,"general"}</definedName>
    <definedName name="_____h6" localSheetId="2"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3" hidden="1">{"via1",#N/A,TRUE,"general";"via2",#N/A,TRUE,"general";"via3",#N/A,TRUE,"general"}</definedName>
    <definedName name="_____h8" localSheetId="2"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3" hidden="1">{"via1",#N/A,TRUE,"general";"via2",#N/A,TRUE,"general";"via3",#N/A,TRUE,"general"}</definedName>
    <definedName name="_____hfh7" localSheetId="2"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3" hidden="1">{"via1",#N/A,TRUE,"general";"via2",#N/A,TRUE,"general";"via3",#N/A,TRUE,"general"}</definedName>
    <definedName name="_____i4" localSheetId="2"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3" hidden="1">{"via1",#N/A,TRUE,"general";"via2",#N/A,TRUE,"general";"via3",#N/A,TRUE,"general"}</definedName>
    <definedName name="_____i7" localSheetId="2"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3" hidden="1">{"via1",#N/A,TRUE,"general";"via2",#N/A,TRUE,"general";"via3",#N/A,TRUE,"general"}</definedName>
    <definedName name="_____i8" localSheetId="2"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3" hidden="1">{"via1",#N/A,TRUE,"general";"via2",#N/A,TRUE,"general";"via3",#N/A,TRUE,"general"}</definedName>
    <definedName name="_____k4" localSheetId="2"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3" hidden="1">{"via1",#N/A,TRUE,"general";"via2",#N/A,TRUE,"general";"via3",#N/A,TRUE,"general"}</definedName>
    <definedName name="_____k5" localSheetId="2"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3" hidden="1">{"via1",#N/A,TRUE,"general";"via2",#N/A,TRUE,"general";"via3",#N/A,TRUE,"general"}</definedName>
    <definedName name="_____k7" localSheetId="2"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3" hidden="1">{"via1",#N/A,TRUE,"general";"via2",#N/A,TRUE,"general";"via3",#N/A,TRUE,"general"}</definedName>
    <definedName name="_____k8" localSheetId="2"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3" hidden="1">{"via1",#N/A,TRUE,"general";"via2",#N/A,TRUE,"general";"via3",#N/A,TRUE,"general"}</definedName>
    <definedName name="_____m3" localSheetId="2"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3" hidden="1">{"via1",#N/A,TRUE,"general";"via2",#N/A,TRUE,"general";"via3",#N/A,TRUE,"general"}</definedName>
    <definedName name="_____m5" localSheetId="2"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3" hidden="1">{"via1",#N/A,TRUE,"general";"via2",#N/A,TRUE,"general";"via3",#N/A,TRUE,"general"}</definedName>
    <definedName name="_____m8" localSheetId="2"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3" hidden="1">{"via1",#N/A,TRUE,"general";"via2",#N/A,TRUE,"general";"via3",#N/A,TRUE,"general"}</definedName>
    <definedName name="_____m9" localSheetId="2"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3" hidden="1">{"via1",#N/A,TRUE,"general";"via2",#N/A,TRUE,"general";"via3",#N/A,TRUE,"general"}</definedName>
    <definedName name="_____n4" localSheetId="2"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3" hidden="1">{"via1",#N/A,TRUE,"general";"via2",#N/A,TRUE,"general";"via3",#N/A,TRUE,"general"}</definedName>
    <definedName name="_____nyn7" localSheetId="2"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3" hidden="1">{"via1",#N/A,TRUE,"general";"via2",#N/A,TRUE,"general";"via3",#N/A,TRUE,"general"}</definedName>
    <definedName name="_____o4" localSheetId="2"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3" hidden="1">{"via1",#N/A,TRUE,"general";"via2",#N/A,TRUE,"general";"via3",#N/A,TRUE,"general"}</definedName>
    <definedName name="_____o8" localSheetId="2"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3" hidden="1">{"via1",#N/A,TRUE,"general";"via2",#N/A,TRUE,"general";"via3",#N/A,TRUE,"general"}</definedName>
    <definedName name="_____p6" localSheetId="2"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3" hidden="1">{"via1",#N/A,TRUE,"general";"via2",#N/A,TRUE,"general";"via3",#N/A,TRUE,"general"}</definedName>
    <definedName name="_____p7" localSheetId="2"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3" hidden="1">{"via1",#N/A,TRUE,"general";"via2",#N/A,TRUE,"general";"via3",#N/A,TRUE,"general"}</definedName>
    <definedName name="_____r4r" localSheetId="2"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3" hidden="1">{"via1",#N/A,TRUE,"general";"via2",#N/A,TRUE,"general";"via3",#N/A,TRUE,"general"}</definedName>
    <definedName name="_____rtu6" localSheetId="2"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3" hidden="1">{"via1",#N/A,TRUE,"general";"via2",#N/A,TRUE,"general";"via3",#N/A,TRUE,"general"}</definedName>
    <definedName name="_____s1" localSheetId="2"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3" hidden="1">{"via1",#N/A,TRUE,"general";"via2",#N/A,TRUE,"general";"via3",#N/A,TRUE,"general"}</definedName>
    <definedName name="_____s4" localSheetId="2"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3" hidden="1">{"via1",#N/A,TRUE,"general";"via2",#N/A,TRUE,"general";"via3",#N/A,TRUE,"general"}</definedName>
    <definedName name="_____s5" localSheetId="2"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3" hidden="1">{"via1",#N/A,TRUE,"general";"via2",#N/A,TRUE,"general";"via3",#N/A,TRUE,"general"}</definedName>
    <definedName name="_____s7" localSheetId="2"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3" hidden="1">{"via1",#N/A,TRUE,"general";"via2",#N/A,TRUE,"general";"via3",#N/A,TRUE,"general"}</definedName>
    <definedName name="_____t4" localSheetId="2"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3" hidden="1">{"via1",#N/A,TRUE,"general";"via2",#N/A,TRUE,"general";"via3",#N/A,TRUE,"general"}</definedName>
    <definedName name="_____t6" localSheetId="2"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3" hidden="1">{"via1",#N/A,TRUE,"general";"via2",#N/A,TRUE,"general";"via3",#N/A,TRUE,"general"}</definedName>
    <definedName name="_____t7" localSheetId="2"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3" hidden="1">{"via1",#N/A,TRUE,"general";"via2",#N/A,TRUE,"general";"via3",#N/A,TRUE,"general"}</definedName>
    <definedName name="_____t88" localSheetId="2"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3" hidden="1">{"via1",#N/A,TRUE,"general";"via2",#N/A,TRUE,"general";"via3",#N/A,TRUE,"general"}</definedName>
    <definedName name="_____t99" localSheetId="2"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3" hidden="1">{"via1",#N/A,TRUE,"general";"via2",#N/A,TRUE,"general";"via3",#N/A,TRUE,"general"}</definedName>
    <definedName name="_____u7" localSheetId="2"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3" hidden="1">{"via1",#N/A,TRUE,"general";"via2",#N/A,TRUE,"general";"via3",#N/A,TRUE,"general"}</definedName>
    <definedName name="_____v2" localSheetId="2"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3" hidden="1">{"via1",#N/A,TRUE,"general";"via2",#N/A,TRUE,"general";"via3",#N/A,TRUE,"general"}</definedName>
    <definedName name="_____v7" localSheetId="2"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3" hidden="1">{"via1",#N/A,TRUE,"general";"via2",#N/A,TRUE,"general";"via3",#N/A,TRUE,"general"}</definedName>
    <definedName name="_____vfv4" localSheetId="2"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3" hidden="1">{"via1",#N/A,TRUE,"general";"via2",#N/A,TRUE,"general";"via3",#N/A,TRUE,"general"}</definedName>
    <definedName name="_____x2" localSheetId="2"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3" hidden="1">{"via1",#N/A,TRUE,"general";"via2",#N/A,TRUE,"general";"via3",#N/A,TRUE,"general"}</definedName>
    <definedName name="_____x3" localSheetId="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3" hidden="1">{"via1",#N/A,TRUE,"general";"via2",#N/A,TRUE,"general";"via3",#N/A,TRUE,"general"}</definedName>
    <definedName name="_____x4" localSheetId="2"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3" hidden="1">{"via1",#N/A,TRUE,"general";"via2",#N/A,TRUE,"general";"via3",#N/A,TRUE,"general"}</definedName>
    <definedName name="_____x8" localSheetId="2"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3" hidden="1">{"via1",#N/A,TRUE,"general";"via2",#N/A,TRUE,"general";"via3",#N/A,TRUE,"general"}</definedName>
    <definedName name="_____y3" localSheetId="2"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3" hidden="1">{"via1",#N/A,TRUE,"general";"via2",#N/A,TRUE,"general";"via3",#N/A,TRUE,"general"}</definedName>
    <definedName name="_____y4" localSheetId="2"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3" hidden="1">{"via1",#N/A,TRUE,"general";"via2",#N/A,TRUE,"general";"via3",#N/A,TRUE,"general"}</definedName>
    <definedName name="_____y6" localSheetId="2"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3" hidden="1">{"via1",#N/A,TRUE,"general";"via2",#N/A,TRUE,"general";"via3",#N/A,TRUE,"general"}</definedName>
    <definedName name="_____y7" localSheetId="2"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3" hidden="1">{"via1",#N/A,TRUE,"general";"via2",#N/A,TRUE,"general";"via3",#N/A,TRUE,"general"}</definedName>
    <definedName name="_____y8" localSheetId="2"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3" hidden="1">{"via1",#N/A,TRUE,"general";"via2",#N/A,TRUE,"general";"via3",#N/A,TRUE,"general"}</definedName>
    <definedName name="_____z2" localSheetId="2"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3" hidden="1">{"via1",#N/A,TRUE,"general";"via2",#N/A,TRUE,"general";"via3",#N/A,TRUE,"general"}</definedName>
    <definedName name="_____z3" localSheetId="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3" hidden="1">{"via1",#N/A,TRUE,"general";"via2",#N/A,TRUE,"general";"via3",#N/A,TRUE,"general"}</definedName>
    <definedName name="_____z5" localSheetId="2"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3" hidden="1">{"via1",#N/A,TRUE,"general";"via2",#N/A,TRUE,"general";"via3",#N/A,TRUE,"general"}</definedName>
    <definedName name="____a4" localSheetId="2"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3" hidden="1">{"via1",#N/A,TRUE,"general";"via2",#N/A,TRUE,"general";"via3",#N/A,TRUE,"general"}</definedName>
    <definedName name="____b7" localSheetId="2"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3" hidden="1">{"via1",#N/A,TRUE,"general";"via2",#N/A,TRUE,"general";"via3",#N/A,TRUE,"general"}</definedName>
    <definedName name="____b8" localSheetId="2"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3" hidden="1">{"via1",#N/A,TRUE,"general";"via2",#N/A,TRUE,"general";"via3",#N/A,TRUE,"general"}</definedName>
    <definedName name="____g3" localSheetId="2"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3" hidden="1">{"via1",#N/A,TRUE,"general";"via2",#N/A,TRUE,"general";"via3",#N/A,TRUE,"general"}</definedName>
    <definedName name="____g4" localSheetId="2"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3" hidden="1">{"via1",#N/A,TRUE,"general";"via2",#N/A,TRUE,"general";"via3",#N/A,TRUE,"general"}</definedName>
    <definedName name="____g5" localSheetId="2"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3" hidden="1">{"via1",#N/A,TRUE,"general";"via2",#N/A,TRUE,"general";"via3",#N/A,TRUE,"general"}</definedName>
    <definedName name="____g6" localSheetId="2"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3" hidden="1">{"via1",#N/A,TRUE,"general";"via2",#N/A,TRUE,"general";"via3",#N/A,TRUE,"general"}</definedName>
    <definedName name="____gtr4" localSheetId="2"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3" hidden="1">{"via1",#N/A,TRUE,"general";"via2",#N/A,TRUE,"general";"via3",#N/A,TRUE,"general"}</definedName>
    <definedName name="____h2" localSheetId="2"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3" hidden="1">{"via1",#N/A,TRUE,"general";"via2",#N/A,TRUE,"general";"via3",#N/A,TRUE,"general"}</definedName>
    <definedName name="____h3" localSheetId="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3" hidden="1">{"via1",#N/A,TRUE,"general";"via2",#N/A,TRUE,"general";"via3",#N/A,TRUE,"general"}</definedName>
    <definedName name="____h6" localSheetId="2"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3" hidden="1">{"via1",#N/A,TRUE,"general";"via2",#N/A,TRUE,"general";"via3",#N/A,TRUE,"general"}</definedName>
    <definedName name="____h8" localSheetId="2"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3" hidden="1">{"via1",#N/A,TRUE,"general";"via2",#N/A,TRUE,"general";"via3",#N/A,TRUE,"general"}</definedName>
    <definedName name="____hfh7" localSheetId="2"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3" hidden="1">{"via1",#N/A,TRUE,"general";"via2",#N/A,TRUE,"general";"via3",#N/A,TRUE,"general"}</definedName>
    <definedName name="____i4" localSheetId="2"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3" hidden="1">{"via1",#N/A,TRUE,"general";"via2",#N/A,TRUE,"general";"via3",#N/A,TRUE,"general"}</definedName>
    <definedName name="____i7" localSheetId="2"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3" hidden="1">{"via1",#N/A,TRUE,"general";"via2",#N/A,TRUE,"general";"via3",#N/A,TRUE,"general"}</definedName>
    <definedName name="____i8" localSheetId="2"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3" hidden="1">{"via1",#N/A,TRUE,"general";"via2",#N/A,TRUE,"general";"via3",#N/A,TRUE,"general"}</definedName>
    <definedName name="____k4" localSheetId="2"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3" hidden="1">{"via1",#N/A,TRUE,"general";"via2",#N/A,TRUE,"general";"via3",#N/A,TRUE,"general"}</definedName>
    <definedName name="____k5" localSheetId="2"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3" hidden="1">{"via1",#N/A,TRUE,"general";"via2",#N/A,TRUE,"general";"via3",#N/A,TRUE,"general"}</definedName>
    <definedName name="____k7" localSheetId="2"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3" hidden="1">{"via1",#N/A,TRUE,"general";"via2",#N/A,TRUE,"general";"via3",#N/A,TRUE,"general"}</definedName>
    <definedName name="____k8" localSheetId="2"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3" hidden="1">{"via1",#N/A,TRUE,"general";"via2",#N/A,TRUE,"general";"via3",#N/A,TRUE,"general"}</definedName>
    <definedName name="____m3" localSheetId="2"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3" hidden="1">{"via1",#N/A,TRUE,"general";"via2",#N/A,TRUE,"general";"via3",#N/A,TRUE,"general"}</definedName>
    <definedName name="____m5" localSheetId="2"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3" hidden="1">{"via1",#N/A,TRUE,"general";"via2",#N/A,TRUE,"general";"via3",#N/A,TRUE,"general"}</definedName>
    <definedName name="____m8" localSheetId="2"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3" hidden="1">{"via1",#N/A,TRUE,"general";"via2",#N/A,TRUE,"general";"via3",#N/A,TRUE,"general"}</definedName>
    <definedName name="____m9" localSheetId="2"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3" hidden="1">{"via1",#N/A,TRUE,"general";"via2",#N/A,TRUE,"general";"via3",#N/A,TRUE,"general"}</definedName>
    <definedName name="____n4" localSheetId="2"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3" hidden="1">{"via1",#N/A,TRUE,"general";"via2",#N/A,TRUE,"general";"via3",#N/A,TRUE,"general"}</definedName>
    <definedName name="____nyn7" localSheetId="2"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3" hidden="1">{"via1",#N/A,TRUE,"general";"via2",#N/A,TRUE,"general";"via3",#N/A,TRUE,"general"}</definedName>
    <definedName name="____o4" localSheetId="2"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3" hidden="1">{"via1",#N/A,TRUE,"general";"via2",#N/A,TRUE,"general";"via3",#N/A,TRUE,"general"}</definedName>
    <definedName name="____o8" localSheetId="2"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3" hidden="1">{"via1",#N/A,TRUE,"general";"via2",#N/A,TRUE,"general";"via3",#N/A,TRUE,"general"}</definedName>
    <definedName name="____p6" localSheetId="2"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3" hidden="1">{"via1",#N/A,TRUE,"general";"via2",#N/A,TRUE,"general";"via3",#N/A,TRUE,"general"}</definedName>
    <definedName name="____p7" localSheetId="2"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3" hidden="1">{"TAB1",#N/A,TRUE,"GENERAL";"TAB2",#N/A,TRUE,"GENERAL";"TAB3",#N/A,TRUE,"GENERAL";"TAB4",#N/A,TRUE,"GENERAL";"TAB5",#N/A,TRUE,"GENERAL"}</definedName>
    <definedName name="____r" localSheetId="2"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3" hidden="1">{"via1",#N/A,TRUE,"general";"via2",#N/A,TRUE,"general";"via3",#N/A,TRUE,"general"}</definedName>
    <definedName name="____r4r" localSheetId="2"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3" hidden="1">{"via1",#N/A,TRUE,"general";"via2",#N/A,TRUE,"general";"via3",#N/A,TRUE,"general"}</definedName>
    <definedName name="____rtu6" localSheetId="2"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3" hidden="1">{"via1",#N/A,TRUE,"general";"via2",#N/A,TRUE,"general";"via3",#N/A,TRUE,"general"}</definedName>
    <definedName name="____s1" localSheetId="2"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3" hidden="1">{"via1",#N/A,TRUE,"general";"via2",#N/A,TRUE,"general";"via3",#N/A,TRUE,"general"}</definedName>
    <definedName name="____s4" localSheetId="2"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3" hidden="1">{"via1",#N/A,TRUE,"general";"via2",#N/A,TRUE,"general";"via3",#N/A,TRUE,"general"}</definedName>
    <definedName name="____s5" localSheetId="2"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3" hidden="1">{"via1",#N/A,TRUE,"general";"via2",#N/A,TRUE,"general";"via3",#N/A,TRUE,"general"}</definedName>
    <definedName name="____s7" localSheetId="2"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3" hidden="1">{"via1",#N/A,TRUE,"general";"via2",#N/A,TRUE,"general";"via3",#N/A,TRUE,"general"}</definedName>
    <definedName name="____t4" localSheetId="2"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3" hidden="1">{"via1",#N/A,TRUE,"general";"via2",#N/A,TRUE,"general";"via3",#N/A,TRUE,"general"}</definedName>
    <definedName name="____t6" localSheetId="2"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3" hidden="1">{"via1",#N/A,TRUE,"general";"via2",#N/A,TRUE,"general";"via3",#N/A,TRUE,"general"}</definedName>
    <definedName name="____t7" localSheetId="2"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3" hidden="1">{"via1",#N/A,TRUE,"general";"via2",#N/A,TRUE,"general";"via3",#N/A,TRUE,"general"}</definedName>
    <definedName name="____t88" localSheetId="2"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3" hidden="1">{"via1",#N/A,TRUE,"general";"via2",#N/A,TRUE,"general";"via3",#N/A,TRUE,"general"}</definedName>
    <definedName name="____t99" localSheetId="2"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3" hidden="1">{"via1",#N/A,TRUE,"general";"via2",#N/A,TRUE,"general";"via3",#N/A,TRUE,"general"}</definedName>
    <definedName name="____u7" localSheetId="2"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3" hidden="1">{"via1",#N/A,TRUE,"general";"via2",#N/A,TRUE,"general";"via3",#N/A,TRUE,"general"}</definedName>
    <definedName name="____v2" localSheetId="2"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3" hidden="1">{"via1",#N/A,TRUE,"general";"via2",#N/A,TRUE,"general";"via3",#N/A,TRUE,"general"}</definedName>
    <definedName name="____v7" localSheetId="2"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3" hidden="1">{"via1",#N/A,TRUE,"general";"via2",#N/A,TRUE,"general";"via3",#N/A,TRUE,"general"}</definedName>
    <definedName name="____vfv4" localSheetId="2"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3" hidden="1">{"via1",#N/A,TRUE,"general";"via2",#N/A,TRUE,"general";"via3",#N/A,TRUE,"general"}</definedName>
    <definedName name="____x2" localSheetId="2"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3" hidden="1">{"via1",#N/A,TRUE,"general";"via2",#N/A,TRUE,"general";"via3",#N/A,TRUE,"general"}</definedName>
    <definedName name="____x3" localSheetId="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3" hidden="1">{"via1",#N/A,TRUE,"general";"via2",#N/A,TRUE,"general";"via3",#N/A,TRUE,"general"}</definedName>
    <definedName name="____x4" localSheetId="2"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3" hidden="1">{"via1",#N/A,TRUE,"general";"via2",#N/A,TRUE,"general";"via3",#N/A,TRUE,"general"}</definedName>
    <definedName name="____x8" localSheetId="2"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3" hidden="1">{"via1",#N/A,TRUE,"general";"via2",#N/A,TRUE,"general";"via3",#N/A,TRUE,"general"}</definedName>
    <definedName name="____y3" localSheetId="2"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3" hidden="1">{"via1",#N/A,TRUE,"general";"via2",#N/A,TRUE,"general";"via3",#N/A,TRUE,"general"}</definedName>
    <definedName name="____y4" localSheetId="2"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3" hidden="1">{"via1",#N/A,TRUE,"general";"via2",#N/A,TRUE,"general";"via3",#N/A,TRUE,"general"}</definedName>
    <definedName name="____y6" localSheetId="2"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3" hidden="1">{"via1",#N/A,TRUE,"general";"via2",#N/A,TRUE,"general";"via3",#N/A,TRUE,"general"}</definedName>
    <definedName name="____y7" localSheetId="2"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3" hidden="1">{"via1",#N/A,TRUE,"general";"via2",#N/A,TRUE,"general";"via3",#N/A,TRUE,"general"}</definedName>
    <definedName name="____y8" localSheetId="2"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3" hidden="1">{"via1",#N/A,TRUE,"general";"via2",#N/A,TRUE,"general";"via3",#N/A,TRUE,"general"}</definedName>
    <definedName name="____z2" localSheetId="2"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3" hidden="1">{"via1",#N/A,TRUE,"general";"via2",#N/A,TRUE,"general";"via3",#N/A,TRUE,"general"}</definedName>
    <definedName name="____z3" localSheetId="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3" hidden="1">{"via1",#N/A,TRUE,"general";"via2",#N/A,TRUE,"general";"via3",#N/A,TRUE,"general"}</definedName>
    <definedName name="____z5" localSheetId="2"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3" hidden="1">{"TAB1",#N/A,TRUE,"GENERAL";"TAB2",#N/A,TRUE,"GENERAL";"TAB3",#N/A,TRUE,"GENERAL";"TAB4",#N/A,TRUE,"GENERAL";"TAB5",#N/A,TRUE,"GENERAL"}</definedName>
    <definedName name="___a3" localSheetId="2"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3" hidden="1">{"via1",#N/A,TRUE,"general";"via2",#N/A,TRUE,"general";"via3",#N/A,TRUE,"general"}</definedName>
    <definedName name="___a4" localSheetId="2"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3" hidden="1">{"TAB1",#N/A,TRUE,"GENERAL";"TAB2",#N/A,TRUE,"GENERAL";"TAB3",#N/A,TRUE,"GENERAL";"TAB4",#N/A,TRUE,"GENERAL";"TAB5",#N/A,TRUE,"GENERAL"}</definedName>
    <definedName name="___a5" localSheetId="2"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3" hidden="1">{"TAB1",#N/A,TRUE,"GENERAL";"TAB2",#N/A,TRUE,"GENERAL";"TAB3",#N/A,TRUE,"GENERAL";"TAB4",#N/A,TRUE,"GENERAL";"TAB5",#N/A,TRUE,"GENERAL"}</definedName>
    <definedName name="___a6" localSheetId="2"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3" hidden="1">{"TAB1",#N/A,TRUE,"GENERAL";"TAB2",#N/A,TRUE,"GENERAL";"TAB3",#N/A,TRUE,"GENERAL";"TAB4",#N/A,TRUE,"GENERAL";"TAB5",#N/A,TRUE,"GENERAL"}</definedName>
    <definedName name="___b2" localSheetId="2"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3" hidden="1">{"TAB1",#N/A,TRUE,"GENERAL";"TAB2",#N/A,TRUE,"GENERAL";"TAB3",#N/A,TRUE,"GENERAL";"TAB4",#N/A,TRUE,"GENERAL";"TAB5",#N/A,TRUE,"GENERAL"}</definedName>
    <definedName name="___b3" localSheetId="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3" hidden="1">{"TAB1",#N/A,TRUE,"GENERAL";"TAB2",#N/A,TRUE,"GENERAL";"TAB3",#N/A,TRUE,"GENERAL";"TAB4",#N/A,TRUE,"GENERAL";"TAB5",#N/A,TRUE,"GENERAL"}</definedName>
    <definedName name="___b5" localSheetId="2"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3" hidden="1">{"TAB1",#N/A,TRUE,"GENERAL";"TAB2",#N/A,TRUE,"GENERAL";"TAB3",#N/A,TRUE,"GENERAL";"TAB4",#N/A,TRUE,"GENERAL";"TAB5",#N/A,TRUE,"GENERAL"}</definedName>
    <definedName name="___b6" localSheetId="2"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3" hidden="1">{"via1",#N/A,TRUE,"general";"via2",#N/A,TRUE,"general";"via3",#N/A,TRUE,"general"}</definedName>
    <definedName name="___b7" localSheetId="2"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3" hidden="1">{"via1",#N/A,TRUE,"general";"via2",#N/A,TRUE,"general";"via3",#N/A,TRUE,"general"}</definedName>
    <definedName name="___b8" localSheetId="2"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3" hidden="1">{"TAB1",#N/A,TRUE,"GENERAL";"TAB2",#N/A,TRUE,"GENERAL";"TAB3",#N/A,TRUE,"GENERAL";"TAB4",#N/A,TRUE,"GENERAL";"TAB5",#N/A,TRUE,"GENERAL"}</definedName>
    <definedName name="___g2" localSheetId="2"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3" hidden="1">{"via1",#N/A,TRUE,"general";"via2",#N/A,TRUE,"general";"via3",#N/A,TRUE,"general"}</definedName>
    <definedName name="___g3" localSheetId="2"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3" hidden="1">{"via1",#N/A,TRUE,"general";"via2",#N/A,TRUE,"general";"via3",#N/A,TRUE,"general"}</definedName>
    <definedName name="___g4" localSheetId="2"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3" hidden="1">{"via1",#N/A,TRUE,"general";"via2",#N/A,TRUE,"general";"via3",#N/A,TRUE,"general"}</definedName>
    <definedName name="___g5" localSheetId="2"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3" hidden="1">{"via1",#N/A,TRUE,"general";"via2",#N/A,TRUE,"general";"via3",#N/A,TRUE,"general"}</definedName>
    <definedName name="___g6" localSheetId="2"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3" hidden="1">{"TAB1",#N/A,TRUE,"GENERAL";"TAB2",#N/A,TRUE,"GENERAL";"TAB3",#N/A,TRUE,"GENERAL";"TAB4",#N/A,TRUE,"GENERAL";"TAB5",#N/A,TRUE,"GENERAL"}</definedName>
    <definedName name="___g7" localSheetId="2"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3" hidden="1">{"via1",#N/A,TRUE,"general";"via2",#N/A,TRUE,"general";"via3",#N/A,TRUE,"general"}</definedName>
    <definedName name="___gtr4" localSheetId="2"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3" hidden="1">{"via1",#N/A,TRUE,"general";"via2",#N/A,TRUE,"general";"via3",#N/A,TRUE,"general"}</definedName>
    <definedName name="___h2" localSheetId="2"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3" hidden="1">{"via1",#N/A,TRUE,"general";"via2",#N/A,TRUE,"general";"via3",#N/A,TRUE,"general"}</definedName>
    <definedName name="___h3" localSheetId="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3" hidden="1">{"TAB1",#N/A,TRUE,"GENERAL";"TAB2",#N/A,TRUE,"GENERAL";"TAB3",#N/A,TRUE,"GENERAL";"TAB4",#N/A,TRUE,"GENERAL";"TAB5",#N/A,TRUE,"GENERAL"}</definedName>
    <definedName name="___h4" localSheetId="2"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3" hidden="1">{"TAB1",#N/A,TRUE,"GENERAL";"TAB2",#N/A,TRUE,"GENERAL";"TAB3",#N/A,TRUE,"GENERAL";"TAB4",#N/A,TRUE,"GENERAL";"TAB5",#N/A,TRUE,"GENERAL"}</definedName>
    <definedName name="___h5" localSheetId="2"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3" hidden="1">{"via1",#N/A,TRUE,"general";"via2",#N/A,TRUE,"general";"via3",#N/A,TRUE,"general"}</definedName>
    <definedName name="___h6" localSheetId="2"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3" hidden="1">{"TAB1",#N/A,TRUE,"GENERAL";"TAB2",#N/A,TRUE,"GENERAL";"TAB3",#N/A,TRUE,"GENERAL";"TAB4",#N/A,TRUE,"GENERAL";"TAB5",#N/A,TRUE,"GENERAL"}</definedName>
    <definedName name="___h7" localSheetId="2"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3" hidden="1">{"via1",#N/A,TRUE,"general";"via2",#N/A,TRUE,"general";"via3",#N/A,TRUE,"general"}</definedName>
    <definedName name="___h8" localSheetId="2"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3" hidden="1">{"via1",#N/A,TRUE,"general";"via2",#N/A,TRUE,"general";"via3",#N/A,TRUE,"general"}</definedName>
    <definedName name="___hfh7" localSheetId="2"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3" hidden="1">{"via1",#N/A,TRUE,"general";"via2",#N/A,TRUE,"general";"via3",#N/A,TRUE,"general"}</definedName>
    <definedName name="___i4" localSheetId="2"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3" hidden="1">{"TAB1",#N/A,TRUE,"GENERAL";"TAB2",#N/A,TRUE,"GENERAL";"TAB3",#N/A,TRUE,"GENERAL";"TAB4",#N/A,TRUE,"GENERAL";"TAB5",#N/A,TRUE,"GENERAL"}</definedName>
    <definedName name="___i5" localSheetId="2"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3" hidden="1">{"TAB1",#N/A,TRUE,"GENERAL";"TAB2",#N/A,TRUE,"GENERAL";"TAB3",#N/A,TRUE,"GENERAL";"TAB4",#N/A,TRUE,"GENERAL";"TAB5",#N/A,TRUE,"GENERAL"}</definedName>
    <definedName name="___i6" localSheetId="2"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3" hidden="1">{"via1",#N/A,TRUE,"general";"via2",#N/A,TRUE,"general";"via3",#N/A,TRUE,"general"}</definedName>
    <definedName name="___i7" localSheetId="2"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3" hidden="1">{"via1",#N/A,TRUE,"general";"via2",#N/A,TRUE,"general";"via3",#N/A,TRUE,"general"}</definedName>
    <definedName name="___i8" localSheetId="2"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3" hidden="1">{"TAB1",#N/A,TRUE,"GENERAL";"TAB2",#N/A,TRUE,"GENERAL";"TAB3",#N/A,TRUE,"GENERAL";"TAB4",#N/A,TRUE,"GENERAL";"TAB5",#N/A,TRUE,"GENERAL"}</definedName>
    <definedName name="___i9" localSheetId="2"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3" hidden="1">{"TAB1",#N/A,TRUE,"GENERAL";"TAB2",#N/A,TRUE,"GENERAL";"TAB3",#N/A,TRUE,"GENERAL";"TAB4",#N/A,TRUE,"GENERAL";"TAB5",#N/A,TRUE,"GENERAL"}</definedName>
    <definedName name="___k3" localSheetId="2"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3" hidden="1">{"via1",#N/A,TRUE,"general";"via2",#N/A,TRUE,"general";"via3",#N/A,TRUE,"general"}</definedName>
    <definedName name="___k4" localSheetId="2"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3" hidden="1">{"via1",#N/A,TRUE,"general";"via2",#N/A,TRUE,"general";"via3",#N/A,TRUE,"general"}</definedName>
    <definedName name="___k5" localSheetId="2"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3" hidden="1">{"TAB1",#N/A,TRUE,"GENERAL";"TAB2",#N/A,TRUE,"GENERAL";"TAB3",#N/A,TRUE,"GENERAL";"TAB4",#N/A,TRUE,"GENERAL";"TAB5",#N/A,TRUE,"GENERAL"}</definedName>
    <definedName name="___k6" localSheetId="2"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3" hidden="1">{"via1",#N/A,TRUE,"general";"via2",#N/A,TRUE,"general";"via3",#N/A,TRUE,"general"}</definedName>
    <definedName name="___k7" localSheetId="2"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3" hidden="1">{"via1",#N/A,TRUE,"general";"via2",#N/A,TRUE,"general";"via3",#N/A,TRUE,"general"}</definedName>
    <definedName name="___k8" localSheetId="2"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3" hidden="1">{"TAB1",#N/A,TRUE,"GENERAL";"TAB2",#N/A,TRUE,"GENERAL";"TAB3",#N/A,TRUE,"GENERAL";"TAB4",#N/A,TRUE,"GENERAL";"TAB5",#N/A,TRUE,"GENERAL"}</definedName>
    <definedName name="___k9" localSheetId="2"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3" hidden="1">{"via1",#N/A,TRUE,"general";"via2",#N/A,TRUE,"general";"via3",#N/A,TRUE,"general"}</definedName>
    <definedName name="___m3" localSheetId="2"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3" hidden="1">{"TAB1",#N/A,TRUE,"GENERAL";"TAB2",#N/A,TRUE,"GENERAL";"TAB3",#N/A,TRUE,"GENERAL";"TAB4",#N/A,TRUE,"GENERAL";"TAB5",#N/A,TRUE,"GENERAL"}</definedName>
    <definedName name="___m4" localSheetId="2"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3" hidden="1">{"via1",#N/A,TRUE,"general";"via2",#N/A,TRUE,"general";"via3",#N/A,TRUE,"general"}</definedName>
    <definedName name="___m5" localSheetId="2"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3" hidden="1">{"TAB1",#N/A,TRUE,"GENERAL";"TAB2",#N/A,TRUE,"GENERAL";"TAB3",#N/A,TRUE,"GENERAL";"TAB4",#N/A,TRUE,"GENERAL";"TAB5",#N/A,TRUE,"GENERAL"}</definedName>
    <definedName name="___m6" localSheetId="2"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3" hidden="1">{"TAB1",#N/A,TRUE,"GENERAL";"TAB2",#N/A,TRUE,"GENERAL";"TAB3",#N/A,TRUE,"GENERAL";"TAB4",#N/A,TRUE,"GENERAL";"TAB5",#N/A,TRUE,"GENERAL"}</definedName>
    <definedName name="___m7" localSheetId="2"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3" hidden="1">{"via1",#N/A,TRUE,"general";"via2",#N/A,TRUE,"general";"via3",#N/A,TRUE,"general"}</definedName>
    <definedName name="___m8" localSheetId="2"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3" hidden="1">{"via1",#N/A,TRUE,"general";"via2",#N/A,TRUE,"general";"via3",#N/A,TRUE,"general"}</definedName>
    <definedName name="___m9" localSheetId="2"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3" hidden="1">{"TAB1",#N/A,TRUE,"GENERAL";"TAB2",#N/A,TRUE,"GENERAL";"TAB3",#N/A,TRUE,"GENERAL";"TAB4",#N/A,TRUE,"GENERAL";"TAB5",#N/A,TRUE,"GENERAL"}</definedName>
    <definedName name="___n3" localSheetId="2"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3" hidden="1">{"via1",#N/A,TRUE,"general";"via2",#N/A,TRUE,"general";"via3",#N/A,TRUE,"general"}</definedName>
    <definedName name="___n4" localSheetId="2"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3" hidden="1">{"TAB1",#N/A,TRUE,"GENERAL";"TAB2",#N/A,TRUE,"GENERAL";"TAB3",#N/A,TRUE,"GENERAL";"TAB4",#N/A,TRUE,"GENERAL";"TAB5",#N/A,TRUE,"GENERAL"}</definedName>
    <definedName name="___n5" localSheetId="2"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3" hidden="1">{"via1",#N/A,TRUE,"general";"via2",#N/A,TRUE,"general";"via3",#N/A,TRUE,"general"}</definedName>
    <definedName name="___nyn7" localSheetId="2"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3" hidden="1">{"via1",#N/A,TRUE,"general";"via2",#N/A,TRUE,"general";"via3",#N/A,TRUE,"general"}</definedName>
    <definedName name="___o4" localSheetId="2"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3" hidden="1">{"TAB1",#N/A,TRUE,"GENERAL";"TAB2",#N/A,TRUE,"GENERAL";"TAB3",#N/A,TRUE,"GENERAL";"TAB4",#N/A,TRUE,"GENERAL";"TAB5",#N/A,TRUE,"GENERAL"}</definedName>
    <definedName name="___o5" localSheetId="2"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3" hidden="1">{"TAB1",#N/A,TRUE,"GENERAL";"TAB2",#N/A,TRUE,"GENERAL";"TAB3",#N/A,TRUE,"GENERAL";"TAB4",#N/A,TRUE,"GENERAL";"TAB5",#N/A,TRUE,"GENERAL"}</definedName>
    <definedName name="___o6" localSheetId="2"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3" hidden="1">{"TAB1",#N/A,TRUE,"GENERAL";"TAB2",#N/A,TRUE,"GENERAL";"TAB3",#N/A,TRUE,"GENERAL";"TAB4",#N/A,TRUE,"GENERAL";"TAB5",#N/A,TRUE,"GENERAL"}</definedName>
    <definedName name="___o7" localSheetId="2"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3" hidden="1">{"via1",#N/A,TRUE,"general";"via2",#N/A,TRUE,"general";"via3",#N/A,TRUE,"general"}</definedName>
    <definedName name="___o8" localSheetId="2"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3" hidden="1">{"TAB1",#N/A,TRUE,"GENERAL";"TAB2",#N/A,TRUE,"GENERAL";"TAB3",#N/A,TRUE,"GENERAL";"TAB4",#N/A,TRUE,"GENERAL";"TAB5",#N/A,TRUE,"GENERAL"}</definedName>
    <definedName name="___o9" localSheetId="2"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3" hidden="1">{"via1",#N/A,TRUE,"general";"via2",#N/A,TRUE,"general";"via3",#N/A,TRUE,"general"}</definedName>
    <definedName name="___p6" localSheetId="2"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3" hidden="1">{"via1",#N/A,TRUE,"general";"via2",#N/A,TRUE,"general";"via3",#N/A,TRUE,"general"}</definedName>
    <definedName name="___p7" localSheetId="2"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3" hidden="1">{"TAB1",#N/A,TRUE,"GENERAL";"TAB2",#N/A,TRUE,"GENERAL";"TAB3",#N/A,TRUE,"GENERAL";"TAB4",#N/A,TRUE,"GENERAL";"TAB5",#N/A,TRUE,"GENERAL"}</definedName>
    <definedName name="___p8" localSheetId="2"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3" hidden="1">{"TAB1",#N/A,TRUE,"GENERAL";"TAB2",#N/A,TRUE,"GENERAL";"TAB3",#N/A,TRUE,"GENERAL";"TAB4",#N/A,TRUE,"GENERAL";"TAB5",#N/A,TRUE,"GENERAL"}</definedName>
    <definedName name="___r" localSheetId="2"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3" hidden="1">{"via1",#N/A,TRUE,"general";"via2",#N/A,TRUE,"general";"via3",#N/A,TRUE,"general"}</definedName>
    <definedName name="___r4r" localSheetId="2"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3" hidden="1">{"via1",#N/A,TRUE,"general";"via2",#N/A,TRUE,"general";"via3",#N/A,TRUE,"general"}</definedName>
    <definedName name="___rtu6" localSheetId="2"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3" hidden="1">{"via1",#N/A,TRUE,"general";"via2",#N/A,TRUE,"general";"via3",#N/A,TRUE,"general"}</definedName>
    <definedName name="___s1" localSheetId="2"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3" hidden="1">{"TAB1",#N/A,TRUE,"GENERAL";"TAB2",#N/A,TRUE,"GENERAL";"TAB3",#N/A,TRUE,"GENERAL";"TAB4",#N/A,TRUE,"GENERAL";"TAB5",#N/A,TRUE,"GENERAL"}</definedName>
    <definedName name="___s2" localSheetId="2"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3" hidden="1">{"TAB1",#N/A,TRUE,"GENERAL";"TAB2",#N/A,TRUE,"GENERAL";"TAB3",#N/A,TRUE,"GENERAL";"TAB4",#N/A,TRUE,"GENERAL";"TAB5",#N/A,TRUE,"GENERAL"}</definedName>
    <definedName name="___s3" localSheetId="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3" hidden="1">{"via1",#N/A,TRUE,"general";"via2",#N/A,TRUE,"general";"via3",#N/A,TRUE,"general"}</definedName>
    <definedName name="___s4" localSheetId="2"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3" hidden="1">{"via1",#N/A,TRUE,"general";"via2",#N/A,TRUE,"general";"via3",#N/A,TRUE,"general"}</definedName>
    <definedName name="___s5" localSheetId="2"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3" hidden="1">{"TAB1",#N/A,TRUE,"GENERAL";"TAB2",#N/A,TRUE,"GENERAL";"TAB3",#N/A,TRUE,"GENERAL";"TAB4",#N/A,TRUE,"GENERAL";"TAB5",#N/A,TRUE,"GENERAL"}</definedName>
    <definedName name="___s6" localSheetId="2"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3" hidden="1">{"via1",#N/A,TRUE,"general";"via2",#N/A,TRUE,"general";"via3",#N/A,TRUE,"general"}</definedName>
    <definedName name="___s7" localSheetId="2"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3" hidden="1">{"TAB1",#N/A,TRUE,"GENERAL";"TAB2",#N/A,TRUE,"GENERAL";"TAB3",#N/A,TRUE,"GENERAL";"TAB4",#N/A,TRUE,"GENERAL";"TAB5",#N/A,TRUE,"GENERAL"}</definedName>
    <definedName name="___t3" localSheetId="2"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3" hidden="1">{"via1",#N/A,TRUE,"general";"via2",#N/A,TRUE,"general";"via3",#N/A,TRUE,"general"}</definedName>
    <definedName name="___t4" localSheetId="2"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3" hidden="1">{"TAB1",#N/A,TRUE,"GENERAL";"TAB2",#N/A,TRUE,"GENERAL";"TAB3",#N/A,TRUE,"GENERAL";"TAB4",#N/A,TRUE,"GENERAL";"TAB5",#N/A,TRUE,"GENERAL"}</definedName>
    <definedName name="___t5" localSheetId="2"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3" hidden="1">{"via1",#N/A,TRUE,"general";"via2",#N/A,TRUE,"general";"via3",#N/A,TRUE,"general"}</definedName>
    <definedName name="___t6" localSheetId="2"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3" hidden="1">{"via1",#N/A,TRUE,"general";"via2",#N/A,TRUE,"general";"via3",#N/A,TRUE,"general"}</definedName>
    <definedName name="___t7" localSheetId="2"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3" hidden="1">{"TAB1",#N/A,TRUE,"GENERAL";"TAB2",#N/A,TRUE,"GENERAL";"TAB3",#N/A,TRUE,"GENERAL";"TAB4",#N/A,TRUE,"GENERAL";"TAB5",#N/A,TRUE,"GENERAL"}</definedName>
    <definedName name="___t8" localSheetId="2"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3" hidden="1">{"via1",#N/A,TRUE,"general";"via2",#N/A,TRUE,"general";"via3",#N/A,TRUE,"general"}</definedName>
    <definedName name="___t88" localSheetId="2"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3" hidden="1">{"TAB1",#N/A,TRUE,"GENERAL";"TAB2",#N/A,TRUE,"GENERAL";"TAB3",#N/A,TRUE,"GENERAL";"TAB4",#N/A,TRUE,"GENERAL";"TAB5",#N/A,TRUE,"GENERAL"}</definedName>
    <definedName name="___t9" localSheetId="2"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3" hidden="1">{"via1",#N/A,TRUE,"general";"via2",#N/A,TRUE,"general";"via3",#N/A,TRUE,"general"}</definedName>
    <definedName name="___t99" localSheetId="2"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3" hidden="1">{"TAB1",#N/A,TRUE,"GENERAL";"TAB2",#N/A,TRUE,"GENERAL";"TAB3",#N/A,TRUE,"GENERAL";"TAB4",#N/A,TRUE,"GENERAL";"TAB5",#N/A,TRUE,"GENERAL"}</definedName>
    <definedName name="___u4" localSheetId="2"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3" hidden="1">{"TAB1",#N/A,TRUE,"GENERAL";"TAB2",#N/A,TRUE,"GENERAL";"TAB3",#N/A,TRUE,"GENERAL";"TAB4",#N/A,TRUE,"GENERAL";"TAB5",#N/A,TRUE,"GENERAL"}</definedName>
    <definedName name="___u5" localSheetId="2"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3" hidden="1">{"TAB1",#N/A,TRUE,"GENERAL";"TAB2",#N/A,TRUE,"GENERAL";"TAB3",#N/A,TRUE,"GENERAL";"TAB4",#N/A,TRUE,"GENERAL";"TAB5",#N/A,TRUE,"GENERAL"}</definedName>
    <definedName name="___u6" localSheetId="2"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3" hidden="1">{"via1",#N/A,TRUE,"general";"via2",#N/A,TRUE,"general";"via3",#N/A,TRUE,"general"}</definedName>
    <definedName name="___u7" localSheetId="2"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3" hidden="1">{"TAB1",#N/A,TRUE,"GENERAL";"TAB2",#N/A,TRUE,"GENERAL";"TAB3",#N/A,TRUE,"GENERAL";"TAB4",#N/A,TRUE,"GENERAL";"TAB5",#N/A,TRUE,"GENERAL"}</definedName>
    <definedName name="___u8" localSheetId="2"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3" hidden="1">{"TAB1",#N/A,TRUE,"GENERAL";"TAB2",#N/A,TRUE,"GENERAL";"TAB3",#N/A,TRUE,"GENERAL";"TAB4",#N/A,TRUE,"GENERAL";"TAB5",#N/A,TRUE,"GENERAL"}</definedName>
    <definedName name="___u9" localSheetId="2"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3" hidden="1">{"TAB1",#N/A,TRUE,"GENERAL";"TAB2",#N/A,TRUE,"GENERAL";"TAB3",#N/A,TRUE,"GENERAL";"TAB4",#N/A,TRUE,"GENERAL";"TAB5",#N/A,TRUE,"GENERAL"}</definedName>
    <definedName name="___v3" localSheetId="2"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3" hidden="1">{"TAB1",#N/A,TRUE,"GENERAL";"TAB2",#N/A,TRUE,"GENERAL";"TAB3",#N/A,TRUE,"GENERAL";"TAB4",#N/A,TRUE,"GENERAL";"TAB5",#N/A,TRUE,"GENERAL"}</definedName>
    <definedName name="___v9" localSheetId="2"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3" hidden="1">{"via1",#N/A,TRUE,"general";"via2",#N/A,TRUE,"general";"via3",#N/A,TRUE,"general"}</definedName>
    <definedName name="___vfv4" localSheetId="2"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3" hidden="1">{"via1",#N/A,TRUE,"general";"via2",#N/A,TRUE,"general";"via3",#N/A,TRUE,"general"}</definedName>
    <definedName name="___x8" localSheetId="2"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3" hidden="1">{"TAB1",#N/A,TRUE,"GENERAL";"TAB2",#N/A,TRUE,"GENERAL";"TAB3",#N/A,TRUE,"GENERAL";"TAB4",#N/A,TRUE,"GENERAL";"TAB5",#N/A,TRUE,"GENERAL"}</definedName>
    <definedName name="___x9" localSheetId="2"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3" hidden="1">{"via1",#N/A,TRUE,"general";"via2",#N/A,TRUE,"general";"via3",#N/A,TRUE,"general"}</definedName>
    <definedName name="___y8" localSheetId="2"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3" hidden="1">{"TAB1",#N/A,TRUE,"GENERAL";"TAB2",#N/A,TRUE,"GENERAL";"TAB3",#N/A,TRUE,"GENERAL";"TAB4",#N/A,TRUE,"GENERAL";"TAB5",#N/A,TRUE,"GENERAL"}</definedName>
    <definedName name="___y9" localSheetId="2"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3" hidden="1">{"via1",#N/A,TRUE,"general";"via2",#N/A,TRUE,"general";"via3",#N/A,TRUE,"general"}</definedName>
    <definedName name="___z3" localSheetId="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3" hidden="1">{"TAB1",#N/A,TRUE,"GENERAL";"TAB2",#N/A,TRUE,"GENERAL";"TAB3",#N/A,TRUE,"GENERAL";"TAB4",#N/A,TRUE,"GENERAL";"TAB5",#N/A,TRUE,"GENERAL"}</definedName>
    <definedName name="__a3" localSheetId="2"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3" hidden="1">{"via1",#N/A,TRUE,"general";"via2",#N/A,TRUE,"general";"via3",#N/A,TRUE,"general"}</definedName>
    <definedName name="__a4" localSheetId="2"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3" hidden="1">{"TAB1",#N/A,TRUE,"GENERAL";"TAB2",#N/A,TRUE,"GENERAL";"TAB3",#N/A,TRUE,"GENERAL";"TAB4",#N/A,TRUE,"GENERAL";"TAB5",#N/A,TRUE,"GENERAL"}</definedName>
    <definedName name="__a5" localSheetId="2"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3" hidden="1">{"TAB1",#N/A,TRUE,"GENERAL";"TAB2",#N/A,TRUE,"GENERAL";"TAB3",#N/A,TRUE,"GENERAL";"TAB4",#N/A,TRUE,"GENERAL";"TAB5",#N/A,TRUE,"GENERAL"}</definedName>
    <definedName name="__a6" localSheetId="2"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3" hidden="1">{"TAB1",#N/A,TRUE,"GENERAL";"TAB2",#N/A,TRUE,"GENERAL";"TAB3",#N/A,TRUE,"GENERAL";"TAB4",#N/A,TRUE,"GENERAL";"TAB5",#N/A,TRUE,"GENERAL"}</definedName>
    <definedName name="__b2" localSheetId="2"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3" hidden="1">{"TAB1",#N/A,TRUE,"GENERAL";"TAB2",#N/A,TRUE,"GENERAL";"TAB3",#N/A,TRUE,"GENERAL";"TAB4",#N/A,TRUE,"GENERAL";"TAB5",#N/A,TRUE,"GENERAL"}</definedName>
    <definedName name="__b3" localSheetId="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3" hidden="1">{"TAB1",#N/A,TRUE,"GENERAL";"TAB2",#N/A,TRUE,"GENERAL";"TAB3",#N/A,TRUE,"GENERAL";"TAB4",#N/A,TRUE,"GENERAL";"TAB5",#N/A,TRUE,"GENERAL"}</definedName>
    <definedName name="__b4" localSheetId="2"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3" hidden="1">{"TAB1",#N/A,TRUE,"GENERAL";"TAB2",#N/A,TRUE,"GENERAL";"TAB3",#N/A,TRUE,"GENERAL";"TAB4",#N/A,TRUE,"GENERAL";"TAB5",#N/A,TRUE,"GENERAL"}</definedName>
    <definedName name="__b5" localSheetId="2"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3" hidden="1">{"TAB1",#N/A,TRUE,"GENERAL";"TAB2",#N/A,TRUE,"GENERAL";"TAB3",#N/A,TRUE,"GENERAL";"TAB4",#N/A,TRUE,"GENERAL";"TAB5",#N/A,TRUE,"GENERAL"}</definedName>
    <definedName name="__b6" localSheetId="2"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3" hidden="1">{"via1",#N/A,TRUE,"general";"via2",#N/A,TRUE,"general";"via3",#N/A,TRUE,"general"}</definedName>
    <definedName name="__b7" localSheetId="2"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3" hidden="1">{"via1",#N/A,TRUE,"general";"via2",#N/A,TRUE,"general";"via3",#N/A,TRUE,"general"}</definedName>
    <definedName name="__b8" localSheetId="2"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3" hidden="1">{"TAB1",#N/A,TRUE,"GENERAL";"TAB2",#N/A,TRUE,"GENERAL";"TAB3",#N/A,TRUE,"GENERAL";"TAB4",#N/A,TRUE,"GENERAL";"TAB5",#N/A,TRUE,"GENERAL"}</definedName>
    <definedName name="__bb9" localSheetId="2"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3" hidden="1">{"TAB1",#N/A,TRUE,"GENERAL";"TAB2",#N/A,TRUE,"GENERAL";"TAB3",#N/A,TRUE,"GENERAL";"TAB4",#N/A,TRUE,"GENERAL";"TAB5",#N/A,TRUE,"GENERAL"}</definedName>
    <definedName name="__g2" localSheetId="2"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3" hidden="1">{"via1",#N/A,TRUE,"general";"via2",#N/A,TRUE,"general";"via3",#N/A,TRUE,"general"}</definedName>
    <definedName name="__g3" localSheetId="2"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3" hidden="1">{"via1",#N/A,TRUE,"general";"via2",#N/A,TRUE,"general";"via3",#N/A,TRUE,"general"}</definedName>
    <definedName name="__g4" localSheetId="2"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3" hidden="1">{"via1",#N/A,TRUE,"general";"via2",#N/A,TRUE,"general";"via3",#N/A,TRUE,"general"}</definedName>
    <definedName name="__g5" localSheetId="2"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3" hidden="1">{"via1",#N/A,TRUE,"general";"via2",#N/A,TRUE,"general";"via3",#N/A,TRUE,"general"}</definedName>
    <definedName name="__g6" localSheetId="2"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3" hidden="1">{"TAB1",#N/A,TRUE,"GENERAL";"TAB2",#N/A,TRUE,"GENERAL";"TAB3",#N/A,TRUE,"GENERAL";"TAB4",#N/A,TRUE,"GENERAL";"TAB5",#N/A,TRUE,"GENERAL"}</definedName>
    <definedName name="__g7" localSheetId="2"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3" hidden="1">{"TAB1",#N/A,TRUE,"GENERAL";"TAB2",#N/A,TRUE,"GENERAL";"TAB3",#N/A,TRUE,"GENERAL";"TAB4",#N/A,TRUE,"GENERAL";"TAB5",#N/A,TRUE,"GENERAL"}</definedName>
    <definedName name="__GR1" localSheetId="2"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3" hidden="1">{"via1",#N/A,TRUE,"general";"via2",#N/A,TRUE,"general";"via3",#N/A,TRUE,"general"}</definedName>
    <definedName name="__gtr4" localSheetId="2"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3" hidden="1">{"via1",#N/A,TRUE,"general";"via2",#N/A,TRUE,"general";"via3",#N/A,TRUE,"general"}</definedName>
    <definedName name="__h2" localSheetId="2"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3" hidden="1">{"via1",#N/A,TRUE,"general";"via2",#N/A,TRUE,"general";"via3",#N/A,TRUE,"general"}</definedName>
    <definedName name="__h3" localSheetId="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3" hidden="1">{"TAB1",#N/A,TRUE,"GENERAL";"TAB2",#N/A,TRUE,"GENERAL";"TAB3",#N/A,TRUE,"GENERAL";"TAB4",#N/A,TRUE,"GENERAL";"TAB5",#N/A,TRUE,"GENERAL"}</definedName>
    <definedName name="__h4" localSheetId="2"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3" hidden="1">{"TAB1",#N/A,TRUE,"GENERAL";"TAB2",#N/A,TRUE,"GENERAL";"TAB3",#N/A,TRUE,"GENERAL";"TAB4",#N/A,TRUE,"GENERAL";"TAB5",#N/A,TRUE,"GENERAL"}</definedName>
    <definedName name="__h5" localSheetId="2"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3" hidden="1">{"via1",#N/A,TRUE,"general";"via2",#N/A,TRUE,"general";"via3",#N/A,TRUE,"general"}</definedName>
    <definedName name="__h6" localSheetId="2"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3" hidden="1">{"TAB1",#N/A,TRUE,"GENERAL";"TAB2",#N/A,TRUE,"GENERAL";"TAB3",#N/A,TRUE,"GENERAL";"TAB4",#N/A,TRUE,"GENERAL";"TAB5",#N/A,TRUE,"GENERAL"}</definedName>
    <definedName name="__h7" localSheetId="2"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3" hidden="1">{"via1",#N/A,TRUE,"general";"via2",#N/A,TRUE,"general";"via3",#N/A,TRUE,"general"}</definedName>
    <definedName name="__h8" localSheetId="2"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3" hidden="1">{"via1",#N/A,TRUE,"general";"via2",#N/A,TRUE,"general";"via3",#N/A,TRUE,"general"}</definedName>
    <definedName name="__hfh7" localSheetId="2"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3" hidden="1">{"via1",#N/A,TRUE,"general";"via2",#N/A,TRUE,"general";"via3",#N/A,TRUE,"general"}</definedName>
    <definedName name="__i4" localSheetId="2"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3" hidden="1">{"TAB1",#N/A,TRUE,"GENERAL";"TAB2",#N/A,TRUE,"GENERAL";"TAB3",#N/A,TRUE,"GENERAL";"TAB4",#N/A,TRUE,"GENERAL";"TAB5",#N/A,TRUE,"GENERAL"}</definedName>
    <definedName name="__i5" localSheetId="2"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3" hidden="1">{"TAB1",#N/A,TRUE,"GENERAL";"TAB2",#N/A,TRUE,"GENERAL";"TAB3",#N/A,TRUE,"GENERAL";"TAB4",#N/A,TRUE,"GENERAL";"TAB5",#N/A,TRUE,"GENERAL"}</definedName>
    <definedName name="__i6" localSheetId="2"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3" hidden="1">{"via1",#N/A,TRUE,"general";"via2",#N/A,TRUE,"general";"via3",#N/A,TRUE,"general"}</definedName>
    <definedName name="__i7" localSheetId="2"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3" hidden="1">{"TAB1",#N/A,TRUE,"GENERAL";"TAB2",#N/A,TRUE,"GENERAL";"TAB3",#N/A,TRUE,"GENERAL";"TAB4",#N/A,TRUE,"GENERAL";"TAB5",#N/A,TRUE,"GENERAL"}</definedName>
    <definedName name="__i77" localSheetId="2"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3" hidden="1">{"via1",#N/A,TRUE,"general";"via2",#N/A,TRUE,"general";"via3",#N/A,TRUE,"general"}</definedName>
    <definedName name="__i8" localSheetId="2"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3" hidden="1">{"TAB1",#N/A,TRUE,"GENERAL";"TAB2",#N/A,TRUE,"GENERAL";"TAB3",#N/A,TRUE,"GENERAL";"TAB4",#N/A,TRUE,"GENERAL";"TAB5",#N/A,TRUE,"GENERAL"}</definedName>
    <definedName name="__i9" localSheetId="2"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3" hidden="1">{"TAB1",#N/A,TRUE,"GENERAL";"TAB2",#N/A,TRUE,"GENERAL";"TAB3",#N/A,TRUE,"GENERAL";"TAB4",#N/A,TRUE,"GENERAL";"TAB5",#N/A,TRUE,"GENERAL"}</definedName>
    <definedName name="__k3" localSheetId="2"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3" hidden="1">{"via1",#N/A,TRUE,"general";"via2",#N/A,TRUE,"general";"via3",#N/A,TRUE,"general"}</definedName>
    <definedName name="__k4" localSheetId="2"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3" hidden="1">{"via1",#N/A,TRUE,"general";"via2",#N/A,TRUE,"general";"via3",#N/A,TRUE,"general"}</definedName>
    <definedName name="__k5" localSheetId="2"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3" hidden="1">{"TAB1",#N/A,TRUE,"GENERAL";"TAB2",#N/A,TRUE,"GENERAL";"TAB3",#N/A,TRUE,"GENERAL";"TAB4",#N/A,TRUE,"GENERAL";"TAB5",#N/A,TRUE,"GENERAL"}</definedName>
    <definedName name="__k6" localSheetId="2"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3" hidden="1">{"via1",#N/A,TRUE,"general";"via2",#N/A,TRUE,"general";"via3",#N/A,TRUE,"general"}</definedName>
    <definedName name="__k7" localSheetId="2"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3" hidden="1">{"via1",#N/A,TRUE,"general";"via2",#N/A,TRUE,"general";"via3",#N/A,TRUE,"general"}</definedName>
    <definedName name="__k8" localSheetId="2"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3" hidden="1">{"TAB1",#N/A,TRUE,"GENERAL";"TAB2",#N/A,TRUE,"GENERAL";"TAB3",#N/A,TRUE,"GENERAL";"TAB4",#N/A,TRUE,"GENERAL";"TAB5",#N/A,TRUE,"GENERAL"}</definedName>
    <definedName name="__k9" localSheetId="2"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3" hidden="1">{"via1",#N/A,TRUE,"general";"via2",#N/A,TRUE,"general";"via3",#N/A,TRUE,"general"}</definedName>
    <definedName name="__m3" localSheetId="2"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3" hidden="1">{"TAB1",#N/A,TRUE,"GENERAL";"TAB2",#N/A,TRUE,"GENERAL";"TAB3",#N/A,TRUE,"GENERAL";"TAB4",#N/A,TRUE,"GENERAL";"TAB5",#N/A,TRUE,"GENERAL"}</definedName>
    <definedName name="__m4" localSheetId="2"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3" hidden="1">{"via1",#N/A,TRUE,"general";"via2",#N/A,TRUE,"general";"via3",#N/A,TRUE,"general"}</definedName>
    <definedName name="__m5" localSheetId="2"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3" hidden="1">{"TAB1",#N/A,TRUE,"GENERAL";"TAB2",#N/A,TRUE,"GENERAL";"TAB3",#N/A,TRUE,"GENERAL";"TAB4",#N/A,TRUE,"GENERAL";"TAB5",#N/A,TRUE,"GENERAL"}</definedName>
    <definedName name="__m6" localSheetId="2"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3" hidden="1">{"TAB1",#N/A,TRUE,"GENERAL";"TAB2",#N/A,TRUE,"GENERAL";"TAB3",#N/A,TRUE,"GENERAL";"TAB4",#N/A,TRUE,"GENERAL";"TAB5",#N/A,TRUE,"GENERAL"}</definedName>
    <definedName name="__m7" localSheetId="2"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3" hidden="1">{"via1",#N/A,TRUE,"general";"via2",#N/A,TRUE,"general";"via3",#N/A,TRUE,"general"}</definedName>
    <definedName name="__m8" localSheetId="2"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3" hidden="1">{"via1",#N/A,TRUE,"general";"via2",#N/A,TRUE,"general";"via3",#N/A,TRUE,"general"}</definedName>
    <definedName name="__m9" localSheetId="2"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3" hidden="1">{"TAB1",#N/A,TRUE,"GENERAL";"TAB2",#N/A,TRUE,"GENERAL";"TAB3",#N/A,TRUE,"GENERAL";"TAB4",#N/A,TRUE,"GENERAL";"TAB5",#N/A,TRUE,"GENERAL"}</definedName>
    <definedName name="__n3" localSheetId="2"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3" hidden="1">{"via1",#N/A,TRUE,"general";"via2",#N/A,TRUE,"general";"via3",#N/A,TRUE,"general"}</definedName>
    <definedName name="__n4" localSheetId="2"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3" hidden="1">{"TAB1",#N/A,TRUE,"GENERAL";"TAB2",#N/A,TRUE,"GENERAL";"TAB3",#N/A,TRUE,"GENERAL";"TAB4",#N/A,TRUE,"GENERAL";"TAB5",#N/A,TRUE,"GENERAL"}</definedName>
    <definedName name="__n5" localSheetId="2"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3" hidden="1">{"via1",#N/A,TRUE,"general";"via2",#N/A,TRUE,"general";"via3",#N/A,TRUE,"general"}</definedName>
    <definedName name="__nyn7" localSheetId="2"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3" hidden="1">{"via1",#N/A,TRUE,"general";"via2",#N/A,TRUE,"general";"via3",#N/A,TRUE,"general"}</definedName>
    <definedName name="__o4" localSheetId="2"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3" hidden="1">{"TAB1",#N/A,TRUE,"GENERAL";"TAB2",#N/A,TRUE,"GENERAL";"TAB3",#N/A,TRUE,"GENERAL";"TAB4",#N/A,TRUE,"GENERAL";"TAB5",#N/A,TRUE,"GENERAL"}</definedName>
    <definedName name="__o5" localSheetId="2"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3" hidden="1">{"TAB1",#N/A,TRUE,"GENERAL";"TAB2",#N/A,TRUE,"GENERAL";"TAB3",#N/A,TRUE,"GENERAL";"TAB4",#N/A,TRUE,"GENERAL";"TAB5",#N/A,TRUE,"GENERAL"}</definedName>
    <definedName name="__o6" localSheetId="2"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3" hidden="1">{"TAB1",#N/A,TRUE,"GENERAL";"TAB2",#N/A,TRUE,"GENERAL";"TAB3",#N/A,TRUE,"GENERAL";"TAB4",#N/A,TRUE,"GENERAL";"TAB5",#N/A,TRUE,"GENERAL"}</definedName>
    <definedName name="__o7" localSheetId="2"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3" hidden="1">{"via1",#N/A,TRUE,"general";"via2",#N/A,TRUE,"general";"via3",#N/A,TRUE,"general"}</definedName>
    <definedName name="__o8" localSheetId="2"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3" hidden="1">{"TAB1",#N/A,TRUE,"GENERAL";"TAB2",#N/A,TRUE,"GENERAL";"TAB3",#N/A,TRUE,"GENERAL";"TAB4",#N/A,TRUE,"GENERAL";"TAB5",#N/A,TRUE,"GENERAL"}</definedName>
    <definedName name="__o9" localSheetId="2"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3" hidden="1">{"via1",#N/A,TRUE,"general";"via2",#N/A,TRUE,"general";"via3",#N/A,TRUE,"general"}</definedName>
    <definedName name="__p6" localSheetId="2"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3" hidden="1">{"via1",#N/A,TRUE,"general";"via2",#N/A,TRUE,"general";"via3",#N/A,TRUE,"general"}</definedName>
    <definedName name="__p7" localSheetId="2"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3" hidden="1">{"TAB1",#N/A,TRUE,"GENERAL";"TAB2",#N/A,TRUE,"GENERAL";"TAB3",#N/A,TRUE,"GENERAL";"TAB4",#N/A,TRUE,"GENERAL";"TAB5",#N/A,TRUE,"GENERAL"}</definedName>
    <definedName name="__p8" localSheetId="2"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3" hidden="1">{"TAB1",#N/A,TRUE,"GENERAL";"TAB2",#N/A,TRUE,"GENERAL";"TAB3",#N/A,TRUE,"GENERAL";"TAB4",#N/A,TRUE,"GENERAL";"TAB5",#N/A,TRUE,"GENERAL"}</definedName>
    <definedName name="__r" localSheetId="2"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3" hidden="1">{"via1",#N/A,TRUE,"general";"via2",#N/A,TRUE,"general";"via3",#N/A,TRUE,"general"}</definedName>
    <definedName name="__r4r" localSheetId="2"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3" hidden="1">{"via1",#N/A,TRUE,"general";"via2",#N/A,TRUE,"general";"via3",#N/A,TRUE,"general"}</definedName>
    <definedName name="__rtu6" localSheetId="2"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3" hidden="1">{"via1",#N/A,TRUE,"general";"via2",#N/A,TRUE,"general";"via3",#N/A,TRUE,"general"}</definedName>
    <definedName name="__s1" localSheetId="2"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3" hidden="1">{"TAB1",#N/A,TRUE,"GENERAL";"TAB2",#N/A,TRUE,"GENERAL";"TAB3",#N/A,TRUE,"GENERAL";"TAB4",#N/A,TRUE,"GENERAL";"TAB5",#N/A,TRUE,"GENERAL"}</definedName>
    <definedName name="__s2" localSheetId="2"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3" hidden="1">{"TAB1",#N/A,TRUE,"GENERAL";"TAB2",#N/A,TRUE,"GENERAL";"TAB3",#N/A,TRUE,"GENERAL";"TAB4",#N/A,TRUE,"GENERAL";"TAB5",#N/A,TRUE,"GENERAL"}</definedName>
    <definedName name="__s3" localSheetId="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3" hidden="1">{"via1",#N/A,TRUE,"general";"via2",#N/A,TRUE,"general";"via3",#N/A,TRUE,"general"}</definedName>
    <definedName name="__s4" localSheetId="2"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3" hidden="1">{"via1",#N/A,TRUE,"general";"via2",#N/A,TRUE,"general";"via3",#N/A,TRUE,"general"}</definedName>
    <definedName name="__s5" localSheetId="2"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3" hidden="1">{"TAB1",#N/A,TRUE,"GENERAL";"TAB2",#N/A,TRUE,"GENERAL";"TAB3",#N/A,TRUE,"GENERAL";"TAB4",#N/A,TRUE,"GENERAL";"TAB5",#N/A,TRUE,"GENERAL"}</definedName>
    <definedName name="__s6" localSheetId="2"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3" hidden="1">{"via1",#N/A,TRUE,"general";"via2",#N/A,TRUE,"general";"via3",#N/A,TRUE,"general"}</definedName>
    <definedName name="__s7" localSheetId="2"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3" hidden="1">{"TAB1",#N/A,TRUE,"GENERAL";"TAB2",#N/A,TRUE,"GENERAL";"TAB3",#N/A,TRUE,"GENERAL";"TAB4",#N/A,TRUE,"GENERAL";"TAB5",#N/A,TRUE,"GENERAL"}</definedName>
    <definedName name="__t3" localSheetId="2"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3" hidden="1">{"via1",#N/A,TRUE,"general";"via2",#N/A,TRUE,"general";"via3",#N/A,TRUE,"general"}</definedName>
    <definedName name="__t4" localSheetId="2"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3" hidden="1">{"TAB1",#N/A,TRUE,"GENERAL";"TAB2",#N/A,TRUE,"GENERAL";"TAB3",#N/A,TRUE,"GENERAL";"TAB4",#N/A,TRUE,"GENERAL";"TAB5",#N/A,TRUE,"GENERAL"}</definedName>
    <definedName name="__t5" localSheetId="2"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3" hidden="1">{"via1",#N/A,TRUE,"general";"via2",#N/A,TRUE,"general";"via3",#N/A,TRUE,"general"}</definedName>
    <definedName name="__t6" localSheetId="2"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3" hidden="1">{"TAB1",#N/A,TRUE,"GENERAL";"TAB2",#N/A,TRUE,"GENERAL";"TAB3",#N/A,TRUE,"GENERAL";"TAB4",#N/A,TRUE,"GENERAL";"TAB5",#N/A,TRUE,"GENERAL"}</definedName>
    <definedName name="__t66" localSheetId="2"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3" hidden="1">{"via1",#N/A,TRUE,"general";"via2",#N/A,TRUE,"general";"via3",#N/A,TRUE,"general"}</definedName>
    <definedName name="__t7" localSheetId="2"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3" hidden="1">{"TAB1",#N/A,TRUE,"GENERAL";"TAB2",#N/A,TRUE,"GENERAL";"TAB3",#N/A,TRUE,"GENERAL";"TAB4",#N/A,TRUE,"GENERAL";"TAB5",#N/A,TRUE,"GENERAL"}</definedName>
    <definedName name="__t77" localSheetId="2"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3" hidden="1">{"TAB1",#N/A,TRUE,"GENERAL";"TAB2",#N/A,TRUE,"GENERAL";"TAB3",#N/A,TRUE,"GENERAL";"TAB4",#N/A,TRUE,"GENERAL";"TAB5",#N/A,TRUE,"GENERAL"}</definedName>
    <definedName name="__t8" localSheetId="2"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3" hidden="1">{"via1",#N/A,TRUE,"general";"via2",#N/A,TRUE,"general";"via3",#N/A,TRUE,"general"}</definedName>
    <definedName name="__t88" localSheetId="2"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3" hidden="1">{"TAB1",#N/A,TRUE,"GENERAL";"TAB2",#N/A,TRUE,"GENERAL";"TAB3",#N/A,TRUE,"GENERAL";"TAB4",#N/A,TRUE,"GENERAL";"TAB5",#N/A,TRUE,"GENERAL"}</definedName>
    <definedName name="__t9" localSheetId="2"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3" hidden="1">{"via1",#N/A,TRUE,"general";"via2",#N/A,TRUE,"general";"via3",#N/A,TRUE,"general"}</definedName>
    <definedName name="__t99" localSheetId="2"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3" hidden="1">{"TAB1",#N/A,TRUE,"GENERAL";"TAB2",#N/A,TRUE,"GENERAL";"TAB3",#N/A,TRUE,"GENERAL";"TAB4",#N/A,TRUE,"GENERAL";"TAB5",#N/A,TRUE,"GENERAL"}</definedName>
    <definedName name="__u4" localSheetId="2"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3" hidden="1">{"TAB1",#N/A,TRUE,"GENERAL";"TAB2",#N/A,TRUE,"GENERAL";"TAB3",#N/A,TRUE,"GENERAL";"TAB4",#N/A,TRUE,"GENERAL";"TAB5",#N/A,TRUE,"GENERAL"}</definedName>
    <definedName name="__u5" localSheetId="2"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3" hidden="1">{"TAB1",#N/A,TRUE,"GENERAL";"TAB2",#N/A,TRUE,"GENERAL";"TAB3",#N/A,TRUE,"GENERAL";"TAB4",#N/A,TRUE,"GENERAL";"TAB5",#N/A,TRUE,"GENERAL"}</definedName>
    <definedName name="__u6" localSheetId="2"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3" hidden="1">{"via1",#N/A,TRUE,"general";"via2",#N/A,TRUE,"general";"via3",#N/A,TRUE,"general"}</definedName>
    <definedName name="__u7" localSheetId="2"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3" hidden="1">{"TAB1",#N/A,TRUE,"GENERAL";"TAB2",#N/A,TRUE,"GENERAL";"TAB3",#N/A,TRUE,"GENERAL";"TAB4",#N/A,TRUE,"GENERAL";"TAB5",#N/A,TRUE,"GENERAL"}</definedName>
    <definedName name="__u8" localSheetId="2"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3" hidden="1">{"TAB1",#N/A,TRUE,"GENERAL";"TAB2",#N/A,TRUE,"GENERAL";"TAB3",#N/A,TRUE,"GENERAL";"TAB4",#N/A,TRUE,"GENERAL";"TAB5",#N/A,TRUE,"GENERAL"}</definedName>
    <definedName name="__u9" localSheetId="2"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3" hidden="1">{"TAB1",#N/A,TRUE,"GENERAL";"TAB2",#N/A,TRUE,"GENERAL";"TAB3",#N/A,TRUE,"GENERAL";"TAB4",#N/A,TRUE,"GENERAL";"TAB5",#N/A,TRUE,"GENERAL"}</definedName>
    <definedName name="__ur7" localSheetId="2"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3" hidden="1">{"TAB1",#N/A,TRUE,"GENERAL";"TAB2",#N/A,TRUE,"GENERAL";"TAB3",#N/A,TRUE,"GENERAL";"TAB4",#N/A,TRUE,"GENERAL";"TAB5",#N/A,TRUE,"GENERAL"}</definedName>
    <definedName name="__v3" localSheetId="2"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3" hidden="1">{"TAB1",#N/A,TRUE,"GENERAL";"TAB2",#N/A,TRUE,"GENERAL";"TAB3",#N/A,TRUE,"GENERAL";"TAB4",#N/A,TRUE,"GENERAL";"TAB5",#N/A,TRUE,"GENERAL"}</definedName>
    <definedName name="__v9" localSheetId="2"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3" hidden="1">{"via1",#N/A,TRUE,"general";"via2",#N/A,TRUE,"general";"via3",#N/A,TRUE,"general"}</definedName>
    <definedName name="__vfv4" localSheetId="2"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3" hidden="1">{"via1",#N/A,TRUE,"general";"via2",#N/A,TRUE,"general";"via3",#N/A,TRUE,"general"}</definedName>
    <definedName name="__x8" localSheetId="2"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3" hidden="1">{"TAB1",#N/A,TRUE,"GENERAL";"TAB2",#N/A,TRUE,"GENERAL";"TAB3",#N/A,TRUE,"GENERAL";"TAB4",#N/A,TRUE,"GENERAL";"TAB5",#N/A,TRUE,"GENERAL"}</definedName>
    <definedName name="__x9" localSheetId="2"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3" hidden="1">{"via1",#N/A,TRUE,"general";"via2",#N/A,TRUE,"general";"via3",#N/A,TRUE,"general"}</definedName>
    <definedName name="__y8" localSheetId="2"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3" hidden="1">{"TAB1",#N/A,TRUE,"GENERAL";"TAB2",#N/A,TRUE,"GENERAL";"TAB3",#N/A,TRUE,"GENERAL";"TAB4",#N/A,TRUE,"GENERAL";"TAB5",#N/A,TRUE,"GENERAL"}</definedName>
    <definedName name="__y9" localSheetId="2"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3"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3"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3" hidden="1">{"via1",#N/A,TRUE,"general";"via2",#N/A,TRUE,"general";"via3",#N/A,TRUE,"general"}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3" hidden="1">{"TAB1",#N/A,TRUE,"GENERAL";"TAB2",#N/A,TRUE,"GENERAL";"TAB3",#N/A,TRUE,"GENERAL";"TAB4",#N/A,TRUE,"GENERAL";"TAB5",#N/A,TRUE,"GENERAL"}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3"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3" hidden="1">{"TAB1",#N/A,TRUE,"GENERAL";"TAB2",#N/A,TRUE,"GENERAL";"TAB3",#N/A,TRUE,"GENERAL";"TAB4",#N/A,TRUE,"GENERAL";"TAB5",#N/A,TRUE,"GENERAL"}</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3"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3"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3"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3" hidden="1">{"via1",#N/A,TRUE,"general";"via2",#N/A,TRUE,"general";"via3",#N/A,TRUE,"general"}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3"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3" hidden="1">{"TAB1",#N/A,TRUE,"GENERAL";"TAB2",#N/A,TRUE,"GENERAL";"TAB3",#N/A,TRUE,"GENERAL";"TAB4",#N/A,TRUE,"GENERAL";"TAB5",#N/A,TRUE,"GENERAL"}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3" hidden="1">#REF!</definedName>
    <definedName name="_Fill" localSheetId="2" hidden="1">#REF!</definedName>
    <definedName name="_Fill" localSheetId="0" hidden="1">#REF!</definedName>
    <definedName name="_Fill" hidden="1">#REF!</definedName>
    <definedName name="_xlnm._FilterDatabase" localSheetId="1" hidden="1">'[3]46W9'!#REF!</definedName>
    <definedName name="_xlnm._FilterDatabase" localSheetId="3" hidden="1">'[3]46W9'!#REF!</definedName>
    <definedName name="_xlnm._FilterDatabase" localSheetId="2" hidden="1">'[3]46W9'!#REF!</definedName>
    <definedName name="_xlnm._FilterDatabase" localSheetId="0" hidden="1">'[3]46W9'!#REF!</definedName>
    <definedName name="_xlnm._FilterDatabase" hidden="1">'[3]46W9'!#REF!</definedName>
    <definedName name="_g2" localSheetId="1" hidden="1">{"TAB1",#N/A,TRUE,"GENERAL";"TAB2",#N/A,TRUE,"GENERAL";"TAB3",#N/A,TRUE,"GENERAL";"TAB4",#N/A,TRUE,"GENERAL";"TAB5",#N/A,TRUE,"GENERAL"}</definedName>
    <definedName name="_g2" localSheetId="3" hidden="1">{"TAB1",#N/A,TRUE,"GENERAL";"TAB2",#N/A,TRUE,"GENERAL";"TAB3",#N/A,TRUE,"GENERAL";"TAB4",#N/A,TRUE,"GENERAL";"TAB5",#N/A,TRUE,"GENERAL"}</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3" hidden="1">{"via1",#N/A,TRUE,"general";"via2",#N/A,TRUE,"general";"via3",#N/A,TRUE,"general"}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3"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3"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3" hidden="1">{"TAB1",#N/A,TRUE,"GENERAL";"TAB2",#N/A,TRUE,"GENERAL";"TAB3",#N/A,TRUE,"GENERAL";"TAB4",#N/A,TRUE,"GENERAL";"TAB5",#N/A,TRUE,"GENERAL"}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3"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3" hidden="1">{"via1",#N/A,TRUE,"general";"via2",#N/A,TRUE,"general";"via3",#N/A,TRUE,"general"}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3"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3"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3" hidden="1">{"TAB1",#N/A,TRUE,"GENERAL";"TAB2",#N/A,TRUE,"GENERAL";"TAB3",#N/A,TRUE,"GENERAL";"TAB4",#N/A,TRUE,"GENERAL";"TAB5",#N/A,TRUE,"GENERAL"}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3"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3" hidden="1">{"via1",#N/A,TRUE,"general";"via2",#N/A,TRUE,"general";"via3",#N/A,TRUE,"general"}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3" hidden="1">{"TAB1",#N/A,TRUE,"GENERAL";"TAB2",#N/A,TRUE,"GENERAL";"TAB3",#N/A,TRUE,"GENERAL";"TAB4",#N/A,TRUE,"GENERAL";"TAB5",#N/A,TRUE,"GENERAL"}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3" hidden="1">{"via1",#N/A,TRUE,"general";"via2",#N/A,TRUE,"general";"via3",#N/A,TRUE,"general"}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3"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3" hidden="1">{"via1",#N/A,TRUE,"general";"via2",#N/A,TRUE,"general";"via3",#N/A,TRUE,"general"}</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3" hidden="1">{"TAB1",#N/A,TRUE,"GENERAL";"TAB2",#N/A,TRUE,"GENERAL";"TAB3",#N/A,TRUE,"GENERAL";"TAB4",#N/A,TRUE,"GENERAL";"TAB5",#N/A,TRUE,"GENERAL"}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3"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3" hidden="1">{"via1",#N/A,TRUE,"general";"via2",#N/A,TRUE,"general";"via3",#N/A,TRUE,"general"}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3" hidden="1">{"TAB1",#N/A,TRUE,"GENERAL";"TAB2",#N/A,TRUE,"GENERAL";"TAB3",#N/A,TRUE,"GENERAL";"TAB4",#N/A,TRUE,"GENERAL";"TAB5",#N/A,TRUE,"GENERAL"}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3" hidden="1">{"via1",#N/A,TRUE,"general";"via2",#N/A,TRUE,"general";"via3",#N/A,TRUE,"general"}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3" hidden="1">{"TAB1",#N/A,TRUE,"GENERAL";"TAB2",#N/A,TRUE,"GENERAL";"TAB3",#N/A,TRUE,"GENERAL";"TAB4",#N/A,TRUE,"GENERAL";"TAB5",#N/A,TRUE,"GENERAL"}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3"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3" hidden="1">{"via1",#N/A,TRUE,"general";"via2",#N/A,TRUE,"general";"via3",#N/A,TRUE,"general"}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3"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3" hidden="1">{"TAB1",#N/A,TRUE,"GENERAL";"TAB2",#N/A,TRUE,"GENERAL";"TAB3",#N/A,TRUE,"GENERAL";"TAB4",#N/A,TRUE,"GENERAL";"TAB5",#N/A,TRUE,"GENERAL"}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3" hidden="1">{"via1",#N/A,TRUE,"general";"via2",#N/A,TRUE,"general";"via3",#N/A,TRUE,"general"}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3"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3" hidden="1">{"TAB1",#N/A,TRUE,"GENERAL";"TAB2",#N/A,TRUE,"GENERAL";"TAB3",#N/A,TRUE,"GENERAL";"TAB4",#N/A,TRUE,"GENERAL";"TAB5",#N/A,TRUE,"GENERAL"}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3" hidden="1">#REF!</definedName>
    <definedName name="_Key1" localSheetId="2" hidden="1">#REF!</definedName>
    <definedName name="_Key1" localSheetId="0" hidden="1">#REF!</definedName>
    <definedName name="_Key1" hidden="1">#REF!</definedName>
    <definedName name="_Key2" localSheetId="1" hidden="1">#REF!</definedName>
    <definedName name="_Key2" localSheetId="3" hidden="1">#REF!</definedName>
    <definedName name="_Key2" localSheetId="2"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3" hidden="1">{"TAB1",#N/A,TRUE,"GENERAL";"TAB2",#N/A,TRUE,"GENERAL";"TAB3",#N/A,TRUE,"GENERAL";"TAB4",#N/A,TRUE,"GENERAL";"TAB5",#N/A,TRUE,"GENERAL"}</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3" hidden="1">{"via1",#N/A,TRUE,"general";"via2",#N/A,TRUE,"general";"via3",#N/A,TRUE,"general"}</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3" hidden="1">{"TAB1",#N/A,TRUE,"GENERAL";"TAB2",#N/A,TRUE,"GENERAL";"TAB3",#N/A,TRUE,"GENERAL";"TAB4",#N/A,TRUE,"GENERAL";"TAB5",#N/A,TRUE,"GENERAL"}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3" hidden="1">{"via1",#N/A,TRUE,"general";"via2",#N/A,TRUE,"general";"via3",#N/A,TRUE,"general"}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3" hidden="1">{"TAB1",#N/A,TRUE,"GENERAL";"TAB2",#N/A,TRUE,"GENERAL";"TAB3",#N/A,TRUE,"GENERAL";"TAB4",#N/A,TRUE,"GENERAL";"TAB5",#N/A,TRUE,"GENERAL"}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3"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3" hidden="1">{"via1",#N/A,TRUE,"general";"via2",#N/A,TRUE,"general";"via3",#N/A,TRUE,"general"}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3"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3" hidden="1">{"TAB1",#N/A,TRUE,"GENERAL";"TAB2",#N/A,TRUE,"GENERAL";"TAB3",#N/A,TRUE,"GENERAL";"TAB4",#N/A,TRUE,"GENERAL";"TAB5",#N/A,TRUE,"GENERAL"}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3" hidden="1">{"via1",#N/A,TRUE,"general";"via2",#N/A,TRUE,"general";"via3",#N/A,TRUE,"general"}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3" hidden="1">{"TAB1",#N/A,TRUE,"GENERAL";"TAB2",#N/A,TRUE,"GENERAL";"TAB3",#N/A,TRUE,"GENERAL";"TAB4",#N/A,TRUE,"GENERAL";"TAB5",#N/A,TRUE,"GENERAL"}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3" hidden="1">{"via1",#N/A,TRUE,"general";"via2",#N/A,TRUE,"general";"via3",#N/A,TRUE,"general"}</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3"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3" hidden="1">{"TAB1",#N/A,TRUE,"GENERAL";"TAB2",#N/A,TRUE,"GENERAL";"TAB3",#N/A,TRUE,"GENERAL";"TAB4",#N/A,TRUE,"GENERAL";"TAB5",#N/A,TRUE,"GENERAL"}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3"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3"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3" hidden="1">{"via1",#N/A,TRUE,"general";"via2",#N/A,TRUE,"general";"via3",#N/A,TRUE,"general"}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3" hidden="1">{"TAB1",#N/A,TRUE,"GENERAL";"TAB2",#N/A,TRUE,"GENERAL";"TAB3",#N/A,TRUE,"GENERAL";"TAB4",#N/A,TRUE,"GENERAL";"TAB5",#N/A,TRUE,"GENERAL"}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3" hidden="1">{"via1",#N/A,TRUE,"general";"via2",#N/A,TRUE,"general";"via3",#N/A,TRUE,"general"}</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3"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3" hidden="1">{"TAB1",#N/A,TRUE,"GENERAL";"TAB2",#N/A,TRUE,"GENERAL";"TAB3",#N/A,TRUE,"GENERAL";"TAB4",#N/A,TRUE,"GENERAL";"TAB5",#N/A,TRUE,"GENERAL"}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3" hidden="1">#REF!</definedName>
    <definedName name="_Parse_Out" localSheetId="2"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3" hidden="1">{"TAB1",#N/A,TRUE,"GENERAL";"TAB2",#N/A,TRUE,"GENERAL";"TAB3",#N/A,TRUE,"GENERAL";"TAB4",#N/A,TRUE,"GENERAL";"TAB5",#N/A,TRUE,"GENERAL"}</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3" hidden="1">{"via1",#N/A,TRUE,"general";"via2",#N/A,TRUE,"general";"via3",#N/A,TRUE,"general"}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3" hidden="1">{"via1",#N/A,TRUE,"general";"via2",#N/A,TRUE,"general";"via3",#N/A,TRUE,"general"}</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3"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3" hidden="1">{"TAB1",#N/A,TRUE,"GENERAL";"TAB2",#N/A,TRUE,"GENERAL";"TAB3",#N/A,TRUE,"GENERAL";"TAB4",#N/A,TRUE,"GENERAL";"TAB5",#N/A,TRUE,"GENERAL"}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3"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3" hidden="1">{"via1",#N/A,TRUE,"general";"via2",#N/A,TRUE,"general";"via3",#N/A,TRUE,"general"}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3"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3" hidden="1">{"TAB1",#N/A,TRUE,"GENERAL";"TAB2",#N/A,TRUE,"GENERAL";"TAB3",#N/A,TRUE,"GENERAL";"TAB4",#N/A,TRUE,"GENERAL";"TAB5",#N/A,TRUE,"GENERAL"}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3" hidden="1">{"via1",#N/A,TRUE,"general";"via2",#N/A,TRUE,"general";"via3",#N/A,TRUE,"general"}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3" hidden="1">#REF!</definedName>
    <definedName name="_Sort" localSheetId="2"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3" hidden="1">{"TAB1",#N/A,TRUE,"GENERAL";"TAB2",#N/A,TRUE,"GENERAL";"TAB3",#N/A,TRUE,"GENERAL";"TAB4",#N/A,TRUE,"GENERAL";"TAB5",#N/A,TRUE,"GENERAL"}</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3" hidden="1">{"via1",#N/A,TRUE,"general";"via2",#N/A,TRUE,"general";"via3",#N/A,TRUE,"general"}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3" hidden="1">{"TAB1",#N/A,TRUE,"GENERAL";"TAB2",#N/A,TRUE,"GENERAL";"TAB3",#N/A,TRUE,"GENERAL";"TAB4",#N/A,TRUE,"GENERAL";"TAB5",#N/A,TRUE,"GENERAL"}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3" hidden="1">{"via1",#N/A,TRUE,"general";"via2",#N/A,TRUE,"general";"via3",#N/A,TRUE,"general"}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3" hidden="1">{"TAB1",#N/A,TRUE,"GENERAL";"TAB2",#N/A,TRUE,"GENERAL";"TAB3",#N/A,TRUE,"GENERAL";"TAB4",#N/A,TRUE,"GENERAL";"TAB5",#N/A,TRUE,"GENERAL"}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3" hidden="1">{"via1",#N/A,TRUE,"general";"via2",#N/A,TRUE,"general";"via3",#N/A,TRUE,"general"}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3" hidden="1">{"TAB1",#N/A,TRUE,"GENERAL";"TAB2",#N/A,TRUE,"GENERAL";"TAB3",#N/A,TRUE,"GENERAL";"TAB4",#N/A,TRUE,"GENERAL";"TAB5",#N/A,TRUE,"GENERAL"}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3"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3" hidden="1">{"via1",#N/A,TRUE,"general";"via2",#N/A,TRUE,"general";"via3",#N/A,TRUE,"general"}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3" hidden="1">{"TAB1",#N/A,TRUE,"GENERAL";"TAB2",#N/A,TRUE,"GENERAL";"TAB3",#N/A,TRUE,"GENERAL";"TAB4",#N/A,TRUE,"GENERAL";"TAB5",#N/A,TRUE,"GENERAL"}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3" hidden="1">{"via1",#N/A,TRUE,"general";"via2",#N/A,TRUE,"general";"via3",#N/A,TRUE,"general"}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3" hidden="1">{"TAB1",#N/A,TRUE,"GENERAL";"TAB2",#N/A,TRUE,"GENERAL";"TAB3",#N/A,TRUE,"GENERAL";"TAB4",#N/A,TRUE,"GENERAL";"TAB5",#N/A,TRUE,"GENERAL"}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3"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3"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3" hidden="1">{"via1",#N/A,TRUE,"general";"via2",#N/A,TRUE,"general";"via3",#N/A,TRUE,"general"}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3" hidden="1">{"TAB1",#N/A,TRUE,"GENERAL";"TAB2",#N/A,TRUE,"GENERAL";"TAB3",#N/A,TRUE,"GENERAL";"TAB4",#N/A,TRUE,"GENERAL";"TAB5",#N/A,TRUE,"GENERAL"}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3"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3" hidden="1">{"TAB1",#N/A,TRUE,"GENERAL";"TAB2",#N/A,TRUE,"GENERAL";"TAB3",#N/A,TRUE,"GENERAL";"TAB4",#N/A,TRUE,"GENERAL";"TAB5",#N/A,TRUE,"GENERAL"}</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3" hidden="1">{"via1",#N/A,TRUE,"general";"via2",#N/A,TRUE,"general";"via3",#N/A,TRUE,"general"}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3" hidden="1">{"TAB1",#N/A,TRUE,"GENERAL";"TAB2",#N/A,TRUE,"GENERAL";"TAB3",#N/A,TRUE,"GENERAL";"TAB4",#N/A,TRUE,"GENERAL";"TAB5",#N/A,TRUE,"GENERAL"}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3"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3"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3" hidden="1">{"via1",#N/A,TRUE,"general";"via2",#N/A,TRUE,"general";"via3",#N/A,TRUE,"general"}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3" hidden="1">{"TAB1",#N/A,TRUE,"GENERAL";"TAB2",#N/A,TRUE,"GENERAL";"TAB3",#N/A,TRUE,"GENERAL";"TAB4",#N/A,TRUE,"GENERAL";"TAB5",#N/A,TRUE,"GENERAL"}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3"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3" hidden="1">{"via1",#N/A,TRUE,"general";"via2",#N/A,TRUE,"general";"via3",#N/A,TRUE,"general"}</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3" hidden="1">{"TAB1",#N/A,TRUE,"GENERAL";"TAB2",#N/A,TRUE,"GENERAL";"TAB3",#N/A,TRUE,"GENERAL";"TAB4",#N/A,TRUE,"GENERAL";"TAB5",#N/A,TRUE,"GENERAL"}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3" hidden="1">{"via1",#N/A,TRUE,"general";"via2",#N/A,TRUE,"general";"via3",#N/A,TRUE,"general"}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3"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3" hidden="1">{"TAB1",#N/A,TRUE,"GENERAL";"TAB2",#N/A,TRUE,"GENERAL";"TAB3",#N/A,TRUE,"GENERAL";"TAB4",#N/A,TRUE,"GENERAL";"TAB5",#N/A,TRUE,"GENERAL"}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3"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3"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3" hidden="1">{"via1",#N/A,TRUE,"general";"via2",#N/A,TRUE,"general";"via3",#N/A,TRUE,"general"}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3" hidden="1">{"TAB1",#N/A,TRUE,"GENERAL";"TAB2",#N/A,TRUE,"GENERAL";"TAB3",#N/A,TRUE,"GENERAL";"TAB4",#N/A,TRUE,"GENERAL";"TAB5",#N/A,TRUE,"GENERAL"}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3"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3" hidden="1">{"via1",#N/A,TRUE,"general";"via2",#N/A,TRUE,"general";"via3",#N/A,TRUE,"general"}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3" hidden="1">{"TAB1",#N/A,TRUE,"GENERAL";"TAB2",#N/A,TRUE,"GENERAL";"TAB3",#N/A,TRUE,"GENERAL";"TAB4",#N/A,TRUE,"GENERAL";"TAB5",#N/A,TRUE,"GENERAL"}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3" hidden="1">{"via1",#N/A,TRUE,"general";"via2",#N/A,TRUE,"general";"via3",#N/A,TRUE,"general"}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3"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3"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3" hidden="1">{"TAB1",#N/A,TRUE,"GENERAL";"TAB2",#N/A,TRUE,"GENERAL";"TAB3",#N/A,TRUE,"GENERAL";"TAB4",#N/A,TRUE,"GENERAL";"TAB5",#N/A,TRUE,"GENERAL"}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3"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3" hidden="1">{"via1",#N/A,TRUE,"general";"via2",#N/A,TRUE,"general";"via3",#N/A,TRUE,"general"}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3"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3" hidden="1">{"TAB1",#N/A,TRUE,"GENERAL";"TAB2",#N/A,TRUE,"GENERAL";"TAB3",#N/A,TRUE,"GENERAL";"TAB4",#N/A,TRUE,"GENERAL";"TAB5",#N/A,TRUE,"GENERAL"}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3" hidden="1">{"via1",#N/A,TRUE,"general";"via2",#N/A,TRUE,"general";"via3",#N/A,TRUE,"general"}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3" hidden="1">{"TAB1",#N/A,TRUE,"GENERAL";"TAB2",#N/A,TRUE,"GENERAL";"TAB3",#N/A,TRUE,"GENERAL";"TAB4",#N/A,TRUE,"GENERAL";"TAB5",#N/A,TRUE,"GENERAL"}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3"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3"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3" hidden="1">"A:\SAIN.mdb"</definedName>
    <definedName name="AccessDatabase" localSheetId="2"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3"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3" hidden="1">{"TAB1",#N/A,TRUE,"GENERAL";"TAB2",#N/A,TRUE,"GENERAL";"TAB3",#N/A,TRUE,"GENERAL";"TAB4",#N/A,TRUE,"GENERAL";"TAB5",#N/A,TRUE,"GENERAL"}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3" hidden="1">{"via1",#N/A,TRUE,"general";"via2",#N/A,TRUE,"general";"via3",#N/A,TRUE,"general"}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3" hidden="1">{"TAB1",#N/A,TRUE,"GENERAL";"TAB2",#N/A,TRUE,"GENERAL";"TAB3",#N/A,TRUE,"GENERAL";"TAB4",#N/A,TRUE,"GENERAL";"TAB5",#N/A,TRUE,"GENERAL"}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3" hidden="1">{"via1",#N/A,TRUE,"general";"via2",#N/A,TRUE,"general";"via3",#N/A,TRUE,"general"}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3" hidden="1">{"TAB1",#N/A,TRUE,"GENERAL";"TAB2",#N/A,TRUE,"GENERAL";"TAB3",#N/A,TRUE,"GENERAL";"TAB4",#N/A,TRUE,"GENERAL";"TAB5",#N/A,TRUE,"GENERAL"}</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'FORMULARIO No1'!$A$1:$H$101</definedName>
    <definedName name="_xlnm.Print_Area" localSheetId="2">'Presupuesto Oficial '!$A$1:$H$101</definedName>
    <definedName name="_xlnm.Print_Area" localSheetId="0">'Presupuesto Oficial V GUIA'!$A$1:$H$88</definedName>
    <definedName name="ASD" localSheetId="1" hidden="1">{"via1",#N/A,TRUE,"general";"via2",#N/A,TRUE,"general";"via3",#N/A,TRUE,"general"}</definedName>
    <definedName name="ASD" localSheetId="3" hidden="1">{"via1",#N/A,TRUE,"general";"via2",#N/A,TRUE,"general";"via3",#N/A,TRUE,"general"}</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3"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3" hidden="1">{"via1",#N/A,TRUE,"general";"via2",#N/A,TRUE,"general";"via3",#N/A,TRUE,"general"}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3"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3"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3"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3" hidden="1">{"TAB1",#N/A,TRUE,"GENERAL";"TAB2",#N/A,TRUE,"GENERAL";"TAB3",#N/A,TRUE,"GENERAL";"TAB4",#N/A,TRUE,"GENERAL";"TAB5",#N/A,TRUE,"GENERAL"}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3" hidden="1">{"via1",#N/A,TRUE,"general";"via2",#N/A,TRUE,"general";"via3",#N/A,TRUE,"general"}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3"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3" hidden="1">{"via1",#N/A,TRUE,"general";"via2",#N/A,TRUE,"general";"via3",#N/A,TRUE,"general"}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3"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3"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3" hidden="1">{"via1",#N/A,TRUE,"general";"via2",#N/A,TRUE,"general";"via3",#N/A,TRUE,"general"}</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3"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3"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3"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3" hidden="1">{"via1",#N/A,TRUE,"general";"via2",#N/A,TRUE,"general";"via3",#N/A,TRUE,"general"}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3"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3"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3" hidden="1">{"TAB1",#N/A,TRUE,"GENERAL";"TAB2",#N/A,TRUE,"GENERAL";"TAB3",#N/A,TRUE,"GENERAL";"TAB4",#N/A,TRUE,"GENERAL";"TAB5",#N/A,TRUE,"GENERAL"}</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3" hidden="1">{"via1",#N/A,TRUE,"general";"via2",#N/A,TRUE,"general";"via3",#N/A,TRUE,"general"}</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3" hidden="1">{"TAB1",#N/A,TRUE,"GENERAL";"TAB2",#N/A,TRUE,"GENERAL";"TAB3",#N/A,TRUE,"GENERAL";"TAB4",#N/A,TRUE,"GENERAL";"TAB5",#N/A,TRUE,"GENERAL"}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3" hidden="1">{"via1",#N/A,TRUE,"general";"via2",#N/A,TRUE,"general";"via3",#N/A,TRUE,"general"}</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3"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3" hidden="1">{"via1",#N/A,TRUE,"general";"via2",#N/A,TRUE,"general";"via3",#N/A,TRUE,"general"}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3"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3"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3" hidden="1">{"TAB1",#N/A,TRUE,"GENERAL";"TAB2",#N/A,TRUE,"GENERAL";"TAB3",#N/A,TRUE,"GENERAL";"TAB4",#N/A,TRUE,"GENERAL";"TAB5",#N/A,TRUE,"GENERAL"}</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3" hidden="1">{"via1",#N/A,TRUE,"general";"via2",#N/A,TRUE,"general";"via3",#N/A,TRUE,"general"}</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3" hidden="1">{#N/A,#N/A,FALSE,"sumi ";#N/A,#N/A,FALSE,"RESUMEN"}</definedName>
    <definedName name="cds" localSheetId="2"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3" hidden="1">{"TAB1",#N/A,TRUE,"GENERAL";"TAB2",#N/A,TRUE,"GENERAL";"TAB3",#N/A,TRUE,"GENERAL";"TAB4",#N/A,TRUE,"GENERAL";"TAB5",#N/A,TRUE,"GENERAL"}</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3" hidden="1">{"via1",#N/A,TRUE,"general";"via2",#N/A,TRUE,"general";"via3",#N/A,TRUE,"general"}</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3" hidden="1">{"TAB1",#N/A,TRUE,"GENERAL";"TAB2",#N/A,TRUE,"GENERAL";"TAB3",#N/A,TRUE,"GENERAL";"TAB4",#N/A,TRUE,"GENERAL";"TAB5",#N/A,TRUE,"GENERAL"}</definedName>
    <definedName name="cv" localSheetId="2"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3" hidden="1">{"via1",#N/A,TRUE,"general";"via2",#N/A,TRUE,"general";"via3",#N/A,TRUE,"general"}</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3" hidden="1">{"TAB1",#N/A,TRUE,"GENERAL";"TAB2",#N/A,TRUE,"GENERAL";"TAB3",#N/A,TRUE,"GENERAL";"TAB4",#N/A,TRUE,"GENERAL";"TAB5",#N/A,TRUE,"GENERAL"}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3" hidden="1">{"via1",#N/A,TRUE,"general";"via2",#N/A,TRUE,"general";"via3",#N/A,TRUE,"general"}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3" hidden="1">{"TAB1",#N/A,TRUE,"GENERAL";"TAB2",#N/A,TRUE,"GENERAL";"TAB3",#N/A,TRUE,"GENERAL";"TAB4",#N/A,TRUE,"GENERAL";"TAB5",#N/A,TRUE,"GENERAL"}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3"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3" hidden="1">{"via1",#N/A,TRUE,"general";"via2",#N/A,TRUE,"general";"via3",#N/A,TRUE,"general"}</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3" hidden="1">{"via1",#N/A,TRUE,"general";"via2",#N/A,TRUE,"general";"via3",#N/A,TRUE,"general"}</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3" hidden="1">{"via1",#N/A,TRUE,"general";"via2",#N/A,TRUE,"general";"via3",#N/A,TRUE,"general"}</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3"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3" hidden="1">{"via1",#N/A,TRUE,"general";"via2",#N/A,TRUE,"general";"via3",#N/A,TRUE,"general"}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3" hidden="1">{"TAB1",#N/A,TRUE,"GENERAL";"TAB2",#N/A,TRUE,"GENERAL";"TAB3",#N/A,TRUE,"GENERAL";"TAB4",#N/A,TRUE,"GENERAL";"TAB5",#N/A,TRUE,"GENERAL"}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3" hidden="1">{"via1",#N/A,TRUE,"general";"via2",#N/A,TRUE,"general";"via3",#N/A,TRUE,"general"}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3" hidden="1">{"TAB1",#N/A,TRUE,"GENERAL";"TAB2",#N/A,TRUE,"GENERAL";"TAB3",#N/A,TRUE,"GENERAL";"TAB4",#N/A,TRUE,"GENERAL";"TAB5",#N/A,TRUE,"GENERAL"}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3" hidden="1">{"via1",#N/A,TRUE,"general";"via2",#N/A,TRUE,"general";"via3",#N/A,TRUE,"general"}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3" hidden="1">{"via1",#N/A,TRUE,"general";"via2",#N/A,TRUE,"general";"via3",#N/A,TRUE,"general"}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3"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3"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3" hidden="1">{"via1",#N/A,TRUE,"general";"via2",#N/A,TRUE,"general";"via3",#N/A,TRUE,"general"}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3"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3"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3" hidden="1">{"via1",#N/A,TRUE,"general";"via2",#N/A,TRUE,"general";"via3",#N/A,TRUE,"general"}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3"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3"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3"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3"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3"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3"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3" hidden="1">{"TAB1",#N/A,TRUE,"GENERAL";"TAB2",#N/A,TRUE,"GENERAL";"TAB3",#N/A,TRUE,"GENERAL";"TAB4",#N/A,TRUE,"GENERAL";"TAB5",#N/A,TRUE,"GENERAL"}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3" hidden="1">{"via1",#N/A,TRUE,"general";"via2",#N/A,TRUE,"general";"via3",#N/A,TRUE,"general"}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3"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3"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3" hidden="1">{"via1",#N/A,TRUE,"general";"via2",#N/A,TRUE,"general";"via3",#N/A,TRUE,"general"}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3"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3" hidden="1">{"TAB1",#N/A,TRUE,"GENERAL";"TAB2",#N/A,TRUE,"GENERAL";"TAB3",#N/A,TRUE,"GENERAL";"TAB4",#N/A,TRUE,"GENERAL";"TAB5",#N/A,TRUE,"GENERAL"}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3" hidden="1">{"via1",#N/A,TRUE,"general";"via2",#N/A,TRUE,"general";"via3",#N/A,TRUE,"general"}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3" hidden="1">{"via1",#N/A,TRUE,"general";"via2",#N/A,TRUE,"general";"via3",#N/A,TRUE,"general"}</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3" hidden="1">{"via1",#N/A,TRUE,"general";"via2",#N/A,TRUE,"general";"via3",#N/A,TRUE,"general"}</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3" hidden="1">{"via1",#N/A,TRUE,"general";"via2",#N/A,TRUE,"general";"via3",#N/A,TRUE,"general"}</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3" hidden="1">{"via1",#N/A,TRUE,"general";"via2",#N/A,TRUE,"general";"via3",#N/A,TRUE,"general"}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3" hidden="1">{"via1",#N/A,TRUE,"general";"via2",#N/A,TRUE,"general";"via3",#N/A,TRUE,"general"}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3" hidden="1">{"via1",#N/A,TRUE,"general";"via2",#N/A,TRUE,"general";"via3",#N/A,TRUE,"general"}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3" hidden="1">{"via1",#N/A,TRUE,"general";"via2",#N/A,TRUE,"general";"via3",#N/A,TRUE,"general"}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3"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3"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3"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3" hidden="1">{"via1",#N/A,TRUE,"general";"via2",#N/A,TRUE,"general";"via3",#N/A,TRUE,"general"}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3" hidden="1">{"via1",#N/A,TRUE,"general";"via2",#N/A,TRUE,"general";"via3",#N/A,TRUE,"general"}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3" hidden="1">{"TAB1",#N/A,TRUE,"GENERAL";"TAB2",#N/A,TRUE,"GENERAL";"TAB3",#N/A,TRUE,"GENERAL";"TAB4",#N/A,TRUE,"GENERAL";"TAB5",#N/A,TRUE,"GENERAL"}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3" hidden="1">{"via1",#N/A,TRUE,"general";"via2",#N/A,TRUE,"general";"via3",#N/A,TRUE,"general"}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3" hidden="1">{"TAB1",#N/A,TRUE,"GENERAL";"TAB2",#N/A,TRUE,"GENERAL";"TAB3",#N/A,TRUE,"GENERAL";"TAB4",#N/A,TRUE,"GENERAL";"TAB5",#N/A,TRUE,"GENERAL"}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3" hidden="1">{"via1",#N/A,TRUE,"general";"via2",#N/A,TRUE,"general";"via3",#N/A,TRUE,"general"}</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3" hidden="1">{"TAB1",#N/A,TRUE,"GENERAL";"TAB2",#N/A,TRUE,"GENERAL";"TAB3",#N/A,TRUE,"GENERAL";"TAB4",#N/A,TRUE,"GENERAL";"TAB5",#N/A,TRUE,"GENERAL"}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3" hidden="1">{"via1",#N/A,TRUE,"general";"via2",#N/A,TRUE,"general";"via3",#N/A,TRUE,"general"}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3"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3"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3" hidden="1">{"TAB1",#N/A,TRUE,"GENERAL";"TAB2",#N/A,TRUE,"GENERAL";"TAB3",#N/A,TRUE,"GENERAL";"TAB4",#N/A,TRUE,"GENERAL";"TAB5",#N/A,TRUE,"GENERAL"}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3" hidden="1">{"via1",#N/A,TRUE,"general";"via2",#N/A,TRUE,"general";"via3",#N/A,TRUE,"general"}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3" hidden="1">{"via1",#N/A,TRUE,"general";"via2",#N/A,TRUE,"general";"via3",#N/A,TRUE,"general"}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3" hidden="1">{"TAB1",#N/A,TRUE,"GENERAL";"TAB2",#N/A,TRUE,"GENERAL";"TAB3",#N/A,TRUE,"GENERAL";"TAB4",#N/A,TRUE,"GENERAL";"TAB5",#N/A,TRUE,"GENERAL"}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3" hidden="1">{"via1",#N/A,TRUE,"general";"via2",#N/A,TRUE,"general";"via3",#N/A,TRUE,"general"}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3" hidden="1">{"TAB1",#N/A,TRUE,"GENERAL";"TAB2",#N/A,TRUE,"GENERAL";"TAB3",#N/A,TRUE,"GENERAL";"TAB4",#N/A,TRUE,"GENERAL";"TAB5",#N/A,TRUE,"GENERAL"}</definedName>
    <definedName name="err" localSheetId="2"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3" hidden="1">{"via1",#N/A,TRUE,"general";"via2",#N/A,TRUE,"general";"via3",#N/A,TRUE,"general"}</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3"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3" hidden="1">{"TAB1",#N/A,TRUE,"GENERAL";"TAB2",#N/A,TRUE,"GENERAL";"TAB3",#N/A,TRUE,"GENERAL";"TAB4",#N/A,TRUE,"GENERAL";"TAB5",#N/A,TRUE,"GENERAL"}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3" hidden="1">{"via1",#N/A,TRUE,"general";"via2",#N/A,TRUE,"general";"via3",#N/A,TRUE,"general"}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3" hidden="1">{"via1",#N/A,TRUE,"general";"via2",#N/A,TRUE,"general";"via3",#N/A,TRUE,"general"}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3" hidden="1">{"via1",#N/A,TRUE,"general";"via2",#N/A,TRUE,"general";"via3",#N/A,TRUE,"general"}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3"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3"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3" hidden="1">{"via1",#N/A,TRUE,"general";"via2",#N/A,TRUE,"general";"via3",#N/A,TRUE,"general"}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3"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3"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3"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3" hidden="1">{"via1",#N/A,TRUE,"general";"via2",#N/A,TRUE,"general";"via3",#N/A,TRUE,"general"}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3"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3"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3" hidden="1">{"via1",#N/A,TRUE,"general";"via2",#N/A,TRUE,"general";"via3",#N/A,TRUE,"general"}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3"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3"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3" hidden="1">{"via1",#N/A,TRUE,"general";"via2",#N/A,TRUE,"general";"via3",#N/A,TRUE,"general"}</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3" hidden="1">{"TAB1",#N/A,TRUE,"GENERAL";"TAB2",#N/A,TRUE,"GENERAL";"TAB3",#N/A,TRUE,"GENERAL";"TAB4",#N/A,TRUE,"GENERAL";"TAB5",#N/A,TRUE,"GENERAL"}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3" hidden="1">{"via1",#N/A,TRUE,"general";"via2",#N/A,TRUE,"general";"via3",#N/A,TRUE,"general"}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3"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3"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3" hidden="1">{"TAB1",#N/A,TRUE,"GENERAL";"TAB2",#N/A,TRUE,"GENERAL";"TAB3",#N/A,TRUE,"GENERAL";"TAB4",#N/A,TRUE,"GENERAL";"TAB5",#N/A,TRUE,"GENERAL"}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3" hidden="1">{"via1",#N/A,TRUE,"general";"via2",#N/A,TRUE,"general";"via3",#N/A,TRUE,"general"}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3"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3" hidden="1">{"TAB1",#N/A,TRUE,"GENERAL";"TAB2",#N/A,TRUE,"GENERAL";"TAB3",#N/A,TRUE,"GENERAL";"TAB4",#N/A,TRUE,"GENERAL";"TAB5",#N/A,TRUE,"GENERAL"}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3"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3"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3"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3"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3" hidden="1">#REF!</definedName>
    <definedName name="FAC" localSheetId="2"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3" hidden="1">{"TAB1",#N/A,TRUE,"GENERAL";"TAB2",#N/A,TRUE,"GENERAL";"TAB3",#N/A,TRUE,"GENERAL";"TAB4",#N/A,TRUE,"GENERAL";"TAB5",#N/A,TRUE,"GENERAL"}</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3" hidden="1">{"PRES REHAB ARM-PER POR ITEMS  KM A KM",#N/A,TRUE,"Rehabilitacion Arm-Per"}</definedName>
    <definedName name="fdadsfa" localSheetId="2"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3"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3"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3" hidden="1">{"via1",#N/A,TRUE,"general";"via2",#N/A,TRUE,"general";"via3",#N/A,TRUE,"general"}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3" hidden="1">{"TAB1",#N/A,TRUE,"GENERAL";"TAB2",#N/A,TRUE,"GENERAL";"TAB3",#N/A,TRUE,"GENERAL";"TAB4",#N/A,TRUE,"GENERAL";"TAB5",#N/A,TRUE,"GENERAL"}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3"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3"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3" hidden="1">{"via1",#N/A,TRUE,"general";"via2",#N/A,TRUE,"general";"via3",#N/A,TRUE,"general"}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3"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3" hidden="1">{"via1",#N/A,TRUE,"general";"via2",#N/A,TRUE,"general";"via3",#N/A,TRUE,"general"}</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3"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3"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3" hidden="1">{"via1",#N/A,TRUE,"general";"via2",#N/A,TRUE,"general";"via3",#N/A,TRUE,"general"}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3" hidden="1">{"TAB1",#N/A,TRUE,"GENERAL";"TAB2",#N/A,TRUE,"GENERAL";"TAB3",#N/A,TRUE,"GENERAL";"TAB4",#N/A,TRUE,"GENERAL";"TAB5",#N/A,TRUE,"GENERAL"}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3"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3"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3" hidden="1">{"via1",#N/A,TRUE,"general";"via2",#N/A,TRUE,"general";"via3",#N/A,TRUE,"general"}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3" hidden="1">{"via1",#N/A,TRUE,"general";"via2",#N/A,TRUE,"general";"via3",#N/A,TRUE,"general"}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3"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3"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3" hidden="1">{"TAB1",#N/A,TRUE,"GENERAL";"TAB2",#N/A,TRUE,"GENERAL";"TAB3",#N/A,TRUE,"GENERAL";"TAB4",#N/A,TRUE,"GENERAL";"TAB5",#N/A,TRUE,"GENERAL"}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3" hidden="1">{"via1",#N/A,TRUE,"general";"via2",#N/A,TRUE,"general";"via3",#N/A,TRUE,"general"}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3"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3" hidden="1">{"TAB1",#N/A,TRUE,"GENERAL";"TAB2",#N/A,TRUE,"GENERAL";"TAB3",#N/A,TRUE,"GENERAL";"TAB4",#N/A,TRUE,"GENERAL";"TAB5",#N/A,TRUE,"GENERAL"}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3" hidden="1">{"via1",#N/A,TRUE,"general";"via2",#N/A,TRUE,"general";"via3",#N/A,TRUE,"general"}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3" hidden="1">{"TAB1",#N/A,TRUE,"GENERAL";"TAB2",#N/A,TRUE,"GENERAL";"TAB3",#N/A,TRUE,"GENERAL";"TAB4",#N/A,TRUE,"GENERAL";"TAB5",#N/A,TRUE,"GENERAL"}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3"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3" hidden="1">{"via1",#N/A,TRUE,"general";"via2",#N/A,TRUE,"general";"via3",#N/A,TRUE,"general"}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3"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3"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3" hidden="1">{"via1",#N/A,TRUE,"general";"via2",#N/A,TRUE,"general";"via3",#N/A,TRUE,"general"}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3"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3" hidden="1">{"TAB1",#N/A,TRUE,"GENERAL";"TAB2",#N/A,TRUE,"GENERAL";"TAB3",#N/A,TRUE,"GENERAL";"TAB4",#N/A,TRUE,"GENERAL";"TAB5",#N/A,TRUE,"GENERAL"}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3" hidden="1">{"via1",#N/A,TRUE,"general";"via2",#N/A,TRUE,"general";"via3",#N/A,TRUE,"general"}</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3"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3"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3" hidden="1">{"via1",#N/A,TRUE,"general";"via2",#N/A,TRUE,"general";"via3",#N/A,TRUE,"general"}</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3" hidden="1">{"TAB1",#N/A,TRUE,"GENERAL";"TAB2",#N/A,TRUE,"GENERAL";"TAB3",#N/A,TRUE,"GENERAL";"TAB4",#N/A,TRUE,"GENERAL";"TAB5",#N/A,TRUE,"GENERAL"}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3" hidden="1">{"via1",#N/A,TRUE,"general";"via2",#N/A,TRUE,"general";"via3",#N/A,TRUE,"general"}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3"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3" hidden="1">{"via1",#N/A,TRUE,"general";"via2",#N/A,TRUE,"general";"via3",#N/A,TRUE,"general"}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3"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3"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3" hidden="1">{"via1",#N/A,TRUE,"general";"via2",#N/A,TRUE,"general";"via3",#N/A,TRUE,"general"}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3"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3" hidden="1">{"TAB1",#N/A,TRUE,"GENERAL";"TAB2",#N/A,TRUE,"GENERAL";"TAB3",#N/A,TRUE,"GENERAL";"TAB4",#N/A,TRUE,"GENERAL";"TAB5",#N/A,TRUE,"GENERAL"}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3" hidden="1">{"via1",#N/A,TRUE,"general";"via2",#N/A,TRUE,"general";"via3",#N/A,TRUE,"general"}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3" hidden="1">{"TAB1",#N/A,TRUE,"GENERAL";"TAB2",#N/A,TRUE,"GENERAL";"TAB3",#N/A,TRUE,"GENERAL";"TAB4",#N/A,TRUE,"GENERAL";"TAB5",#N/A,TRUE,"GENERAL"}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3"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3" hidden="1">{"via1",#N/A,TRUE,"general";"via2",#N/A,TRUE,"general";"via3",#N/A,TRUE,"general"}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3" hidden="1">{"TAB1",#N/A,TRUE,"GENERAL";"TAB2",#N/A,TRUE,"GENERAL";"TAB3",#N/A,TRUE,"GENERAL";"TAB4",#N/A,TRUE,"GENERAL";"TAB5",#N/A,TRUE,"GENERAL"}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3" hidden="1">{"via1",#N/A,TRUE,"general";"via2",#N/A,TRUE,"general";"via3",#N/A,TRUE,"general"}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3"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3" hidden="1">{"via1",#N/A,TRUE,"general";"via2",#N/A,TRUE,"general";"via3",#N/A,TRUE,"general"}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3"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3"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3"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3"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3" hidden="1">{"via1",#N/A,TRUE,"general";"via2",#N/A,TRUE,"general";"via3",#N/A,TRUE,"general"}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3"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3" hidden="1">{"via1",#N/A,TRUE,"general";"via2",#N/A,TRUE,"general";"via3",#N/A,TRUE,"general"}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3"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3" hidden="1">{"via1",#N/A,TRUE,"general";"via2",#N/A,TRUE,"general";"via3",#N/A,TRUE,"general"}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3"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3"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3"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3" hidden="1">{"via1",#N/A,TRUE,"general";"via2",#N/A,TRUE,"general";"via3",#N/A,TRUE,"general"}</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3" hidden="1">{"via1",#N/A,TRUE,"general";"via2",#N/A,TRUE,"general";"via3",#N/A,TRUE,"general"}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3" hidden="1">{"TAB1",#N/A,TRUE,"GENERAL";"TAB2",#N/A,TRUE,"GENERAL";"TAB3",#N/A,TRUE,"GENERAL";"TAB4",#N/A,TRUE,"GENERAL";"TAB5",#N/A,TRUE,"GENERAL"}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3" hidden="1">{"via1",#N/A,TRUE,"general";"via2",#N/A,TRUE,"general";"via3",#N/A,TRUE,"general"}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3" hidden="1">{"TAB1",#N/A,TRUE,"GENERAL";"TAB2",#N/A,TRUE,"GENERAL";"TAB3",#N/A,TRUE,"GENERAL";"TAB4",#N/A,TRUE,"GENERAL";"TAB5",#N/A,TRUE,"GENERAL"}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3" hidden="1">{"via1",#N/A,TRUE,"general";"via2",#N/A,TRUE,"general";"via3",#N/A,TRUE,"general"}</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3" hidden="1">{"TAB1",#N/A,TRUE,"GENERAL";"TAB2",#N/A,TRUE,"GENERAL";"TAB3",#N/A,TRUE,"GENERAL";"TAB4",#N/A,TRUE,"GENERAL";"TAB5",#N/A,TRUE,"GENERAL"}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3"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3" hidden="1">{"via1",#N/A,TRUE,"general";"via2",#N/A,TRUE,"general";"via3",#N/A,TRUE,"general"}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3"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3"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3"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3"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3" hidden="1">{"via1",#N/A,TRUE,"general";"via2",#N/A,TRUE,"general";"via3",#N/A,TRUE,"general"}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3"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3" hidden="1">{"TAB1",#N/A,TRUE,"GENERAL";"TAB2",#N/A,TRUE,"GENERAL";"TAB3",#N/A,TRUE,"GENERAL";"TAB4",#N/A,TRUE,"GENERAL";"TAB5",#N/A,TRUE,"GENERAL"}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3" hidden="1">{"TAB1",#N/A,TRUE,"GENERAL";"TAB2",#N/A,TRUE,"GENERAL";"TAB3",#N/A,TRUE,"GENERAL";"TAB4",#N/A,TRUE,"GENERAL";"TAB5",#N/A,TRUE,"GENERAL"}</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3" hidden="1">{"via1",#N/A,TRUE,"general";"via2",#N/A,TRUE,"general";"via3",#N/A,TRUE,"general"}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3" hidden="1">{"via1",#N/A,TRUE,"general";"via2",#N/A,TRUE,"general";"via3",#N/A,TRUE,"general"}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3" hidden="1">{"via1",#N/A,TRUE,"general";"via2",#N/A,TRUE,"general";"via3",#N/A,TRUE,"general"}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3"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3" hidden="1">{"TAB1",#N/A,TRUE,"GENERAL";"TAB2",#N/A,TRUE,"GENERAL";"TAB3",#N/A,TRUE,"GENERAL";"TAB4",#N/A,TRUE,"GENERAL";"TAB5",#N/A,TRUE,"GENERAL"}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3" hidden="1">{"via1",#N/A,TRUE,"general";"via2",#N/A,TRUE,"general";"via3",#N/A,TRUE,"general"}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3"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3" hidden="1">{"TAB1",#N/A,TRUE,"GENERAL";"TAB2",#N/A,TRUE,"GENERAL";"TAB3",#N/A,TRUE,"GENERAL";"TAB4",#N/A,TRUE,"GENERAL";"TAB5",#N/A,TRUE,"GENERAL"}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3"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3" hidden="1">{"via1",#N/A,TRUE,"general";"via2",#N/A,TRUE,"general";"via3",#N/A,TRUE,"general"}</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3" hidden="1">{"via1",#N/A,TRUE,"general";"via2",#N/A,TRUE,"general";"via3",#N/A,TRUE,"general"}</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3" hidden="1">{"via1",#N/A,TRUE,"general";"via2",#N/A,TRUE,"general";"via3",#N/A,TRUE,"general"}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3" hidden="1">{"TAB1",#N/A,TRUE,"GENERAL";"TAB2",#N/A,TRUE,"GENERAL";"TAB3",#N/A,TRUE,"GENERAL";"TAB4",#N/A,TRUE,"GENERAL";"TAB5",#N/A,TRUE,"GENERAL"}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3"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3" hidden="1">{"via1",#N/A,TRUE,"general";"via2",#N/A,TRUE,"general";"via3",#N/A,TRUE,"general"}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3"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3"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3" hidden="1">{"TAB1",#N/A,TRUE,"GENERAL";"TAB2",#N/A,TRUE,"GENERAL";"TAB3",#N/A,TRUE,"GENERAL";"TAB4",#N/A,TRUE,"GENERAL";"TAB5",#N/A,TRUE,"GENERAL"}</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3" hidden="1">{"via1",#N/A,TRUE,"general";"via2",#N/A,TRUE,"general";"via3",#N/A,TRUE,"general"}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3"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3" hidden="1">{"TAB1",#N/A,TRUE,"GENERAL";"TAB2",#N/A,TRUE,"GENERAL";"TAB3",#N/A,TRUE,"GENERAL";"TAB4",#N/A,TRUE,"GENERAL";"TAB5",#N/A,TRUE,"GENERAL"}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3" hidden="1">{"via1",#N/A,TRUE,"general";"via2",#N/A,TRUE,"general";"via3",#N/A,TRUE,"general"}</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3" hidden="1">{"TAB1",#N/A,TRUE,"GENERAL";"TAB2",#N/A,TRUE,"GENERAL";"TAB3",#N/A,TRUE,"GENERAL";"TAB4",#N/A,TRUE,"GENERAL";"TAB5",#N/A,TRUE,"GENERAL"}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3" hidden="1">{"via1",#N/A,TRUE,"general";"via2",#N/A,TRUE,"general";"via3",#N/A,TRUE,"general"}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3" hidden="1">{"TAB1",#N/A,TRUE,"GENERAL";"TAB2",#N/A,TRUE,"GENERAL";"TAB3",#N/A,TRUE,"GENERAL";"TAB4",#N/A,TRUE,"GENERAL";"TAB5",#N/A,TRUE,"GENERAL"}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3"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3" hidden="1">{"via1",#N/A,TRUE,"general";"via2",#N/A,TRUE,"general";"via3",#N/A,TRUE,"general"}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3" hidden="1">{"TAB1",#N/A,TRUE,"GENERAL";"TAB2",#N/A,TRUE,"GENERAL";"TAB3",#N/A,TRUE,"GENERAL";"TAB4",#N/A,TRUE,"GENERAL";"TAB5",#N/A,TRUE,"GENERAL"}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3"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3"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3" hidden="1">{"via1",#N/A,TRUE,"general";"via2",#N/A,TRUE,"general";"via3",#N/A,TRUE,"general"}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3" hidden="1">{"TAB1",#N/A,TRUE,"GENERAL";"TAB2",#N/A,TRUE,"GENERAL";"TAB3",#N/A,TRUE,"GENERAL";"TAB4",#N/A,TRUE,"GENERAL";"TAB5",#N/A,TRUE,"GENERAL"}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3" hidden="1">{"via1",#N/A,TRUE,"general";"via2",#N/A,TRUE,"general";"via3",#N/A,TRUE,"general"}</definedName>
    <definedName name="jj" localSheetId="2"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3"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3"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3"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3" hidden="1">{"via1",#N/A,TRUE,"general";"via2",#N/A,TRUE,"general";"via3",#N/A,TRUE,"general"}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3" hidden="1">{"TAB1",#N/A,TRUE,"GENERAL";"TAB2",#N/A,TRUE,"GENERAL";"TAB3",#N/A,TRUE,"GENERAL";"TAB4",#N/A,TRUE,"GENERAL";"TAB5",#N/A,TRUE,"GENERAL"}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3" hidden="1">{"TAB1",#N/A,TRUE,"GENERAL";"TAB2",#N/A,TRUE,"GENERAL";"TAB3",#N/A,TRUE,"GENERAL";"TAB4",#N/A,TRUE,"GENERAL";"TAB5",#N/A,TRUE,"GENERAL"}</definedName>
    <definedName name="jkl" localSheetId="2"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3" hidden="1">{"via1",#N/A,TRUE,"general";"via2",#N/A,TRUE,"general";"via3",#N/A,TRUE,"general"}</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3" hidden="1">{"TAB1",#N/A,TRUE,"GENERAL";"TAB2",#N/A,TRUE,"GENERAL";"TAB3",#N/A,TRUE,"GENERAL";"TAB4",#N/A,TRUE,"GENERAL";"TAB5",#N/A,TRUE,"GENERAL"}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3" hidden="1">{"via1",#N/A,TRUE,"general";"via2",#N/A,TRUE,"general";"via3",#N/A,TRUE,"general"}</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3"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3"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3" hidden="1">{"via1",#N/A,TRUE,"general";"via2",#N/A,TRUE,"general";"via3",#N/A,TRUE,"general"}</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3"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3"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3"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3"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3" hidden="1">{"via1",#N/A,TRUE,"general";"via2",#N/A,TRUE,"general";"via3",#N/A,TRUE,"general"}</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3" hidden="1">{"TAB1",#N/A,TRUE,"GENERAL";"TAB2",#N/A,TRUE,"GENERAL";"TAB3",#N/A,TRUE,"GENERAL";"TAB4",#N/A,TRUE,"GENERAL";"TAB5",#N/A,TRUE,"GENERAL"}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3" hidden="1">{"via1",#N/A,TRUE,"general";"via2",#N/A,TRUE,"general";"via3",#N/A,TRUE,"general"}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3"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3"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3"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3"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3" hidden="1">{"via1",#N/A,TRUE,"general";"via2",#N/A,TRUE,"general";"via3",#N/A,TRUE,"general"}</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3" hidden="1">{"TAB1",#N/A,TRUE,"GENERAL";"TAB2",#N/A,TRUE,"GENERAL";"TAB3",#N/A,TRUE,"GENERAL";"TAB4",#N/A,TRUE,"GENERAL";"TAB5",#N/A,TRUE,"GENERAL"}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3"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3" hidden="1">{"via1",#N/A,TRUE,"general";"via2",#N/A,TRUE,"general";"via3",#N/A,TRUE,"general"}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3" hidden="1">{"via1",#N/A,TRUE,"general";"via2",#N/A,TRUE,"general";"via3",#N/A,TRUE,"general"}</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3"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3" hidden="1">{"TAB1",#N/A,TRUE,"GENERAL";"TAB2",#N/A,TRUE,"GENERAL";"TAB3",#N/A,TRUE,"GENERAL";"TAB4",#N/A,TRUE,"GENERAL";"TAB5",#N/A,TRUE,"GENERAL"}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3" hidden="1">{"via1",#N/A,TRUE,"general";"via2",#N/A,TRUE,"general";"via3",#N/A,TRUE,"general"}</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3" hidden="1">{"TAB1",#N/A,TRUE,"GENERAL";"TAB2",#N/A,TRUE,"GENERAL";"TAB3",#N/A,TRUE,"GENERAL";"TAB4",#N/A,TRUE,"GENERAL";"TAB5",#N/A,TRUE,"GENERAL"}</definedName>
    <definedName name="lucy" localSheetId="2"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3" hidden="1">{"via1",#N/A,TRUE,"general";"via2",#N/A,TRUE,"general";"via3",#N/A,TRUE,"general"}</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3" hidden="1">{"TAB1",#N/A,TRUE,"GENERAL";"TAB2",#N/A,TRUE,"GENERAL";"TAB3",#N/A,TRUE,"GENERAL";"TAB4",#N/A,TRUE,"GENERAL";"TAB5",#N/A,TRUE,"GENERAL"}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3" hidden="1">{"via1",#N/A,TRUE,"general";"via2",#N/A,TRUE,"general";"via3",#N/A,TRUE,"general"}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3"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3"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3" hidden="1">{"TAB1",#N/A,TRUE,"GENERAL";"TAB2",#N/A,TRUE,"GENERAL";"TAB3",#N/A,TRUE,"GENERAL";"TAB4",#N/A,TRUE,"GENERAL";"TAB5",#N/A,TRUE,"GENERAL"}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3" hidden="1">{"via1",#N/A,TRUE,"general";"via2",#N/A,TRUE,"general";"via3",#N/A,TRUE,"general"}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3"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3"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3"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3"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3" hidden="1">{"via1",#N/A,TRUE,"general";"via2",#N/A,TRUE,"general";"via3",#N/A,TRUE,"general"}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3" hidden="1">{"via1",#N/A,TRUE,"general";"via2",#N/A,TRUE,"general";"via3",#N/A,TRUE,"general"}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3"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3" hidden="1">{"via1",#N/A,TRUE,"general";"via2",#N/A,TRUE,"general";"via3",#N/A,TRUE,"general"}</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3"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3" hidden="1">{"TAB1",#N/A,TRUE,"GENERAL";"TAB2",#N/A,TRUE,"GENERAL";"TAB3",#N/A,TRUE,"GENERAL";"TAB4",#N/A,TRUE,"GENERAL";"TAB5",#N/A,TRUE,"GENERAL"}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3"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3" hidden="1">{"via1",#N/A,TRUE,"general";"via2",#N/A,TRUE,"general";"via3",#N/A,TRUE,"general"}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3"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3" hidden="1">{"TAB1",#N/A,TRUE,"GENERAL";"TAB2",#N/A,TRUE,"GENERAL";"TAB3",#N/A,TRUE,"GENERAL";"TAB4",#N/A,TRUE,"GENERAL";"TAB5",#N/A,TRUE,"GENERAL"}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3" hidden="1">{"via1",#N/A,TRUE,"general";"via2",#N/A,TRUE,"general";"via3",#N/A,TRUE,"general"}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3"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3" hidden="1">{"via1",#N/A,TRUE,"general";"via2",#N/A,TRUE,"general";"via3",#N/A,TRUE,"general"}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3"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3" hidden="1">{"TAB1",#N/A,TRUE,"GENERAL";"TAB2",#N/A,TRUE,"GENERAL";"TAB3",#N/A,TRUE,"GENERAL";"TAB4",#N/A,TRUE,"GENERAL";"TAB5",#N/A,TRUE,"GENERAL"}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3" hidden="1">{"via1",#N/A,TRUE,"general";"via2",#N/A,TRUE,"general";"via3",#N/A,TRUE,"general"}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3"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3" hidden="1">{"via1",#N/A,TRUE,"general";"via2",#N/A,TRUE,"general";"via3",#N/A,TRUE,"general"}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3"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3"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3"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3" hidden="1">{"TAB1",#N/A,TRUE,"GENERAL";"TAB2",#N/A,TRUE,"GENERAL";"TAB3",#N/A,TRUE,"GENERAL";"TAB4",#N/A,TRUE,"GENERAL";"TAB5",#N/A,TRUE,"GENERAL"}</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3" hidden="1">{"via1",#N/A,TRUE,"general";"via2",#N/A,TRUE,"general";"via3",#N/A,TRUE,"general"}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1"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3" hidden="1">{"via1",#N/A,TRUE,"general";"via2",#N/A,TRUE,"general";"via3",#N/A,TRUE,"general"}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3" hidden="1">{"via1",#N/A,TRUE,"general";"via2",#N/A,TRUE,"general";"via3",#N/A,TRUE,"general"}</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1" hidden="1">{"TAB1",#N/A,TRUE,"GENERAL";"TAB2",#N/A,TRUE,"GENERAL";"TAB3",#N/A,TRUE,"GENERAL";"TAB4",#N/A,TRUE,"GENERAL";"TAB5",#N/A,TRUE,"GENERAL"}</definedName>
    <definedName name="PKHK" localSheetId="3" hidden="1">{"TAB1",#N/A,TRUE,"GENERAL";"TAB2",#N/A,TRUE,"GENERAL";"TAB3",#N/A,TRUE,"GENERAL";"TAB4",#N/A,TRUE,"GENERAL";"TAB5",#N/A,TRUE,"GENERAL"}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3"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3"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3" hidden="1">{"via1",#N/A,TRUE,"general";"via2",#N/A,TRUE,"general";"via3",#N/A,TRUE,"general"}</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3"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3"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3" hidden="1">{"via1",#N/A,TRUE,"general";"via2",#N/A,TRUE,"general";"via3",#N/A,TRUE,"general"}</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3" hidden="1">{"via1",#N/A,TRUE,"general";"via2",#N/A,TRUE,"general";"via3",#N/A,TRUE,"general"}</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3" hidden="1">{"via1",#N/A,TRUE,"general";"via2",#N/A,TRUE,"general";"via3",#N/A,TRUE,"general"}</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3"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3" hidden="1">#REF!</definedName>
    <definedName name="PROG" localSheetId="2"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3" hidden="1">{"TAB1",#N/A,TRUE,"GENERAL";"TAB2",#N/A,TRUE,"GENERAL";"TAB3",#N/A,TRUE,"GENERAL";"TAB4",#N/A,TRUE,"GENERAL";"TAB5",#N/A,TRUE,"GENERAL"}</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3" hidden="1">{"via1",#N/A,TRUE,"general";"via2",#N/A,TRUE,"general";"via3",#N/A,TRUE,"general"}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3" hidden="1">{"via1",#N/A,TRUE,"general";"via2",#N/A,TRUE,"general";"via3",#N/A,TRUE,"general"}</definedName>
    <definedName name="q" localSheetId="2"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3"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3"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3"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3"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3"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3" hidden="1">{"via1",#N/A,TRUE,"general";"via2",#N/A,TRUE,"general";"via3",#N/A,TRUE,"general"}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3"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3"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3"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3" hidden="1">{"TAB1",#N/A,TRUE,"GENERAL";"TAB2",#N/A,TRUE,"GENERAL";"TAB3",#N/A,TRUE,"GENERAL";"TAB4",#N/A,TRUE,"GENERAL";"TAB5",#N/A,TRUE,"GENERAL"}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3"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3" hidden="1">{"via1",#N/A,TRUE,"general";"via2",#N/A,TRUE,"general";"via3",#N/A,TRUE,"general"}</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3"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3"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3" hidden="1">{"via1",#N/A,TRUE,"general";"via2",#N/A,TRUE,"general";"via3",#N/A,TRUE,"general"}</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3" hidden="1">{"TAB1",#N/A,TRUE,"GENERAL";"TAB2",#N/A,TRUE,"GENERAL";"TAB3",#N/A,TRUE,"GENERAL";"TAB4",#N/A,TRUE,"GENERAL";"TAB5",#N/A,TRUE,"GENERAL"}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3" hidden="1">{"via1",#N/A,TRUE,"general";"via2",#N/A,TRUE,"general";"via3",#N/A,TRUE,"general"}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3"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3" hidden="1">{"via1",#N/A,TRUE,"general";"via2",#N/A,TRUE,"general";"via3",#N/A,TRUE,"general"}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3"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3"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3" hidden="1">{"via1",#N/A,TRUE,"general";"via2",#N/A,TRUE,"general";"via3",#N/A,TRUE,"general"}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3"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3"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3" hidden="1">{"TAB1",#N/A,TRUE,"GENERAL";"TAB2",#N/A,TRUE,"GENERAL";"TAB3",#N/A,TRUE,"GENERAL";"TAB4",#N/A,TRUE,"GENERAL";"TAB5",#N/A,TRUE,"GENERAL"}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3"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3" hidden="1">{"via1",#N/A,TRUE,"general";"via2",#N/A,TRUE,"general";"via3",#N/A,TRUE,"general"}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3" hidden="1">{"TAB1",#N/A,TRUE,"GENERAL";"TAB2",#N/A,TRUE,"GENERAL";"TAB3",#N/A,TRUE,"GENERAL";"TAB4",#N/A,TRUE,"GENERAL";"TAB5",#N/A,TRUE,"GENERAL"}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3" hidden="1">{"via1",#N/A,TRUE,"general";"via2",#N/A,TRUE,"general";"via3",#N/A,TRUE,"general"}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3" hidden="1">{"TAB1",#N/A,TRUE,"GENERAL";"TAB2",#N/A,TRUE,"GENERAL";"TAB3",#N/A,TRUE,"GENERAL";"TAB4",#N/A,TRUE,"GENERAL";"TAB5",#N/A,TRUE,"GENERAL"}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3" hidden="1">{"via1",#N/A,TRUE,"general";"via2",#N/A,TRUE,"general";"via3",#N/A,TRUE,"general"}</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3"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3" hidden="1">{"via1",#N/A,TRUE,"general";"via2",#N/A,TRUE,"general";"via3",#N/A,TRUE,"general"}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3"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3"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3" hidden="1">{"via1",#N/A,TRUE,"general";"via2",#N/A,TRUE,"general";"via3",#N/A,TRUE,"general"}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3" hidden="1">{"TAB1",#N/A,TRUE,"GENERAL";"TAB2",#N/A,TRUE,"GENERAL";"TAB3",#N/A,TRUE,"GENERAL";"TAB4",#N/A,TRUE,"GENERAL";"TAB5",#N/A,TRUE,"GENERAL"}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3" hidden="1">{"via1",#N/A,TRUE,"general";"via2",#N/A,TRUE,"general";"via3",#N/A,TRUE,"general"}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3" hidden="1">{"via1",#N/A,TRUE,"general";"via2",#N/A,TRUE,"general";"via3",#N/A,TRUE,"general"}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3"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3"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3"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3"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3" hidden="1">{"TAB1",#N/A,TRUE,"GENERAL";"TAB2",#N/A,TRUE,"GENERAL";"TAB3",#N/A,TRUE,"GENERAL";"TAB4",#N/A,TRUE,"GENERAL";"TAB5",#N/A,TRUE,"GENERAL"}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3" hidden="1">{"via1",#N/A,TRUE,"general";"via2",#N/A,TRUE,"general";"via3",#N/A,TRUE,"general"}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3"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3"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3"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3"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3" hidden="1">{"TAB1",#N/A,TRUE,"GENERAL";"TAB2",#N/A,TRUE,"GENERAL";"TAB3",#N/A,TRUE,"GENERAL";"TAB4",#N/A,TRUE,"GENERAL";"TAB5",#N/A,TRUE,"GENERAL"}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3" hidden="1">{"via1",#N/A,TRUE,"general";"via2",#N/A,TRUE,"general";"via3",#N/A,TRUE,"general"}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3" hidden="1">{"via1",#N/A,TRUE,"general";"via2",#N/A,TRUE,"general";"via3",#N/A,TRUE,"general"}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3"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3" hidden="1">{"TAB1",#N/A,TRUE,"GENERAL";"TAB2",#N/A,TRUE,"GENERAL";"TAB3",#N/A,TRUE,"GENERAL";"TAB4",#N/A,TRUE,"GENERAL";"TAB5",#N/A,TRUE,"GENERAL"}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3" hidden="1">{"via1",#N/A,TRUE,"general";"via2",#N/A,TRUE,"general";"via3",#N/A,TRUE,"general"}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3" hidden="1">{"TAB1",#N/A,TRUE,"GENERAL";"TAB2",#N/A,TRUE,"GENERAL";"TAB3",#N/A,TRUE,"GENERAL";"TAB4",#N/A,TRUE,"GENERAL";"TAB5",#N/A,TRUE,"GENERAL"}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3" hidden="1">{"via1",#N/A,TRUE,"general";"via2",#N/A,TRUE,"general";"via3",#N/A,TRUE,"general"}</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3"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3"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3" hidden="1">{"via1",#N/A,TRUE,"general";"via2",#N/A,TRUE,"general";"via3",#N/A,TRUE,"general"}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3"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3"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3"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3" hidden="1">{"TAB1",#N/A,TRUE,"GENERAL";"TAB2",#N/A,TRUE,"GENERAL";"TAB3",#N/A,TRUE,"GENERAL";"TAB4",#N/A,TRUE,"GENERAL";"TAB5",#N/A,TRUE,"GENERAL"}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3" hidden="1">{"via1",#N/A,TRUE,"general";"via2",#N/A,TRUE,"general";"via3",#N/A,TRUE,"general"}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3" hidden="1">{"TAB1",#N/A,TRUE,"GENERAL";"TAB2",#N/A,TRUE,"GENERAL";"TAB3",#N/A,TRUE,"GENERAL";"TAB4",#N/A,TRUE,"GENERAL";"TAB5",#N/A,TRUE,"GENERAL"}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3" hidden="1">{"via1",#N/A,TRUE,"general";"via2",#N/A,TRUE,"general";"via3",#N/A,TRUE,"general"}</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3" hidden="1">{"TAB1",#N/A,TRUE,"GENERAL";"TAB2",#N/A,TRUE,"GENERAL";"TAB3",#N/A,TRUE,"GENERAL";"TAB4",#N/A,TRUE,"GENERAL";"TAB5",#N/A,TRUE,"GENERAL"}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3" hidden="1">{"via1",#N/A,TRUE,"general";"via2",#N/A,TRUE,"general";"via3",#N/A,TRUE,"general"}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3"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3"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3"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3" hidden="1">{"via1",#N/A,TRUE,"general";"via2",#N/A,TRUE,"general";"via3",#N/A,TRUE,"general"}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3"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3"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3" hidden="1">{"via1",#N/A,TRUE,"general";"via2",#N/A,TRUE,"general";"via3",#N/A,TRUE,"general"}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3" hidden="1">{"TAB1",#N/A,TRUE,"GENERAL";"TAB2",#N/A,TRUE,"GENERAL";"TAB3",#N/A,TRUE,"GENERAL";"TAB4",#N/A,TRUE,"GENERAL";"TAB5",#N/A,TRUE,"GENERAL"}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3" hidden="1">{"via1",#N/A,TRUE,"general";"via2",#N/A,TRUE,"general";"via3",#N/A,TRUE,"general"}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3"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3" hidden="1">{"via1",#N/A,TRUE,"general";"via2",#N/A,TRUE,"general";"via3",#N/A,TRUE,"general"}</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3" hidden="1">{"via1",#N/A,TRUE,"general";"via2",#N/A,TRUE,"general";"via3",#N/A,TRUE,"general"}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3" hidden="1">{"TAB1",#N/A,TRUE,"GENERAL";"TAB2",#N/A,TRUE,"GENERAL";"TAB3",#N/A,TRUE,"GENERAL";"TAB4",#N/A,TRUE,"GENERAL";"TAB5",#N/A,TRUE,"GENERAL"}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3"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3"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3" hidden="1">{"via1",#N/A,TRUE,"general";"via2",#N/A,TRUE,"general";"via3",#N/A,TRUE,"general"}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3"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3" hidden="1">{"TAB1",#N/A,TRUE,"GENERAL";"TAB2",#N/A,TRUE,"GENERAL";"TAB3",#N/A,TRUE,"GENERAL";"TAB4",#N/A,TRUE,"GENERAL";"TAB5",#N/A,TRUE,"GENERAL"}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3" hidden="1">{"via1",#N/A,TRUE,"general";"via2",#N/A,TRUE,"general";"via3",#N/A,TRUE,"general"}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3" hidden="1">{"via1",#N/A,TRUE,"general";"via2",#N/A,TRUE,"general";"via3",#N/A,TRUE,"general"}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3" hidden="1">{"via1",#N/A,TRUE,"general";"via2",#N/A,TRUE,"general";"via3",#N/A,TRUE,"general"}</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3"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3" hidden="1">{"TAB1",#N/A,TRUE,"GENERAL";"TAB2",#N/A,TRUE,"GENERAL";"TAB3",#N/A,TRUE,"GENERAL";"TAB4",#N/A,TRUE,"GENERAL";"TAB5",#N/A,TRUE,"GENERAL"}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3" hidden="1">{"via1",#N/A,TRUE,"general";"via2",#N/A,TRUE,"general";"via3",#N/A,TRUE,"general"}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3" hidden="1">{"TAB1",#N/A,TRUE,"GENERAL";"TAB2",#N/A,TRUE,"GENERAL";"TAB3",#N/A,TRUE,"GENERAL";"TAB4",#N/A,TRUE,"GENERAL";"TAB5",#N/A,TRUE,"GENERAL"}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3" hidden="1">{"via1",#N/A,TRUE,"general";"via2",#N/A,TRUE,"general";"via3",#N/A,TRUE,"general"}</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3" hidden="1">{"via1",#N/A,TRUE,"general";"via2",#N/A,TRUE,"general";"via3",#N/A,TRUE,"general"}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3"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3"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3" hidden="1">{"TAB1",#N/A,TRUE,"GENERAL";"TAB2",#N/A,TRUE,"GENERAL";"TAB3",#N/A,TRUE,"GENERAL";"TAB4",#N/A,TRUE,"GENERAL";"TAB5",#N/A,TRUE,"GENERAL"}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3"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3"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3" hidden="1">{"via1",#N/A,TRUE,"general";"via2",#N/A,TRUE,"general";"via3",#N/A,TRUE,"general"}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3" hidden="1">{"TAB1",#N/A,TRUE,"GENERAL";"TAB2",#N/A,TRUE,"GENERAL";"TAB3",#N/A,TRUE,"GENERAL";"TAB4",#N/A,TRUE,"GENERAL";"TAB5",#N/A,TRUE,"GENERAL"}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3" hidden="1">{"via1",#N/A,TRUE,"general";"via2",#N/A,TRUE,"general";"via3",#N/A,TRUE,"general"}</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3" hidden="1">{"via1",#N/A,TRUE,"general";"via2",#N/A,TRUE,"general";"via3",#N/A,TRUE,"general"}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3" hidden="1">{"TAB1",#N/A,TRUE,"GENERAL";"TAB2",#N/A,TRUE,"GENERAL";"TAB3",#N/A,TRUE,"GENERAL";"TAB4",#N/A,TRUE,"GENERAL";"TAB5",#N/A,TRUE,"GENERAL"}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3"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3"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3" hidden="1">{"via1",#N/A,TRUE,"general";"via2",#N/A,TRUE,"general";"via3",#N/A,TRUE,"general"}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3"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3"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3"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3"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3"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3"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3"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3" hidden="1">{"via1",#N/A,TRUE,"general";"via2",#N/A,TRUE,"general";"via3",#N/A,TRUE,"general"}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3" hidden="1">{"TAB1",#N/A,TRUE,"GENERAL";"TAB2",#N/A,TRUE,"GENERAL";"TAB3",#N/A,TRUE,"GENERAL";"TAB4",#N/A,TRUE,"GENERAL";"TAB5",#N/A,TRUE,"GENERAL"}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3" hidden="1">{"via1",#N/A,TRUE,"general";"via2",#N/A,TRUE,"general";"via3",#N/A,TRUE,"general"}</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3"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3" hidden="1">{"TAB1",#N/A,TRUE,"GENERAL";"TAB2",#N/A,TRUE,"GENERAL";"TAB3",#N/A,TRUE,"GENERAL";"TAB4",#N/A,TRUE,"GENERAL";"TAB5",#N/A,TRUE,"GENERAL"}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3" hidden="1">{"via1",#N/A,TRUE,"general";"via2",#N/A,TRUE,"general";"via3",#N/A,TRUE,"general"}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3" hidden="1">{"via1",#N/A,TRUE,"general";"via2",#N/A,TRUE,"general";"via3",#N/A,TRUE,"general"}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3" hidden="1">{"TAB1",#N/A,TRUE,"GENERAL";"TAB2",#N/A,TRUE,"GENERAL";"TAB3",#N/A,TRUE,"GENERAL";"TAB4",#N/A,TRUE,"GENERAL";"TAB5",#N/A,TRUE,"GENERAL"}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3" hidden="1">{"via1",#N/A,TRUE,"general";"via2",#N/A,TRUE,"general";"via3",#N/A,TRUE,"general"}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3" hidden="1">{"TAB1",#N/A,TRUE,"GENERAL";"TAB2",#N/A,TRUE,"GENERAL";"TAB3",#N/A,TRUE,"GENERAL";"TAB4",#N/A,TRUE,"GENERAL";"TAB5",#N/A,TRUE,"GENERAL"}</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3"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3"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3"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3" hidden="1">{"via1",#N/A,TRUE,"general";"via2",#N/A,TRUE,"general";"via3",#N/A,TRUE,"general"}</definedName>
    <definedName name="ty" localSheetId="2"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3"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3" hidden="1">{"TAB1",#N/A,TRUE,"GENERAL";"TAB2",#N/A,TRUE,"GENERAL";"TAB3",#N/A,TRUE,"GENERAL";"TAB4",#N/A,TRUE,"GENERAL";"TAB5",#N/A,TRUE,"GENERAL"}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3" hidden="1">{"via1",#N/A,TRUE,"general";"via2",#N/A,TRUE,"general";"via3",#N/A,TRUE,"general"}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3"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3"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3"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3"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3" hidden="1">{"via1",#N/A,TRUE,"general";"via2",#N/A,TRUE,"general";"via3",#N/A,TRUE,"general"}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3"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3" hidden="1">{"TAB1",#N/A,TRUE,"GENERAL";"TAB2",#N/A,TRUE,"GENERAL";"TAB3",#N/A,TRUE,"GENERAL";"TAB4",#N/A,TRUE,"GENERAL";"TAB5",#N/A,TRUE,"GENERAL"}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3"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3" hidden="1">{"via1",#N/A,TRUE,"general";"via2",#N/A,TRUE,"general";"via3",#N/A,TRUE,"general"}</definedName>
    <definedName name="UI" localSheetId="2"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3"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3" hidden="1">{"TAB1",#N/A,TRUE,"GENERAL";"TAB2",#N/A,TRUE,"GENERAL";"TAB3",#N/A,TRUE,"GENERAL";"TAB4",#N/A,TRUE,"GENERAL";"TAB5",#N/A,TRUE,"GENERAL"}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3"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3" hidden="1">{"via1",#N/A,TRUE,"general";"via2",#N/A,TRUE,"general";"via3",#N/A,TRUE,"general"}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3" hidden="1">{"via1",#N/A,TRUE,"general";"via2",#N/A,TRUE,"general";"via3",#N/A,TRUE,"general"}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3"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3"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3"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3"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3"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3" hidden="1">{"via1",#N/A,TRUE,"general";"via2",#N/A,TRUE,"general";"via3",#N/A,TRUE,"general"}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3" hidden="1">{"TAB1",#N/A,TRUE,"GENERAL";"TAB2",#N/A,TRUE,"GENERAL";"TAB3",#N/A,TRUE,"GENERAL";"TAB4",#N/A,TRUE,"GENERAL";"TAB5",#N/A,TRUE,"GENERAL"}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3"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3" hidden="1">{"via1",#N/A,TRUE,"general";"via2",#N/A,TRUE,"general";"via3",#N/A,TRUE,"general"}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3" hidden="1">{"TAB1",#N/A,TRUE,"GENERAL";"TAB2",#N/A,TRUE,"GENERAL";"TAB3",#N/A,TRUE,"GENERAL";"TAB4",#N/A,TRUE,"GENERAL";"TAB5",#N/A,TRUE,"GENERAL"}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3" hidden="1">{"via1",#N/A,TRUE,"general";"via2",#N/A,TRUE,"general";"via3",#N/A,TRUE,"general"}</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3"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3"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3" hidden="1">{"TAB1",#N/A,TRUE,"GENERAL";"TAB2",#N/A,TRUE,"GENERAL";"TAB3",#N/A,TRUE,"GENERAL";"TAB4",#N/A,TRUE,"GENERAL";"TAB5",#N/A,TRUE,"GENERAL"}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3"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3" hidden="1">{"via1",#N/A,TRUE,"general";"via2",#N/A,TRUE,"general";"via3",#N/A,TRUE,"general"}</definedName>
    <definedName name="via" localSheetId="2"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3" hidden="1">{"via1",#N/A,TRUE,"general";"via2",#N/A,TRUE,"general";"via3",#N/A,TRUE,"general"}</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3"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3" hidden="1">{"TAB1",#N/A,TRUE,"GENERAL";"TAB2",#N/A,TRUE,"GENERAL";"TAB3",#N/A,TRUE,"GENERAL";"TAB4",#N/A,TRUE,"GENERAL";"TAB5",#N/A,TRUE,"GENERAL"}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3" hidden="1">{"via1",#N/A,TRUE,"general";"via2",#N/A,TRUE,"general";"via3",#N/A,TRUE,"general"}</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3"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3" hidden="1">{"TAB1",#N/A,TRUE,"GENERAL";"TAB2",#N/A,TRUE,"GENERAL";"TAB3",#N/A,TRUE,"GENERAL";"TAB4",#N/A,TRUE,"GENERAL";"TAB5",#N/A,TRUE,"GENERAL"}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3" hidden="1">{"via1",#N/A,TRUE,"general";"via2",#N/A,TRUE,"general";"via3",#N/A,TRUE,"general"}</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3"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3" hidden="1">{"TAB1",#N/A,TRUE,"GENERAL";"TAB2",#N/A,TRUE,"GENERAL";"TAB3",#N/A,TRUE,"GENERAL";"TAB4",#N/A,TRUE,"GENERAL";"TAB5",#N/A,TRUE,"GENERAL"}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3" hidden="1">{"via1",#N/A,TRUE,"general";"via2",#N/A,TRUE,"general";"via3",#N/A,TRUE,"general"}</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3" hidden="1">{"TAB1",#N/A,TRUE,"GENERAL";"TAB2",#N/A,TRUE,"GENERAL";"TAB3",#N/A,TRUE,"GENERAL";"TAB4",#N/A,TRUE,"GENERAL";"TAB5",#N/A,TRUE,"GENERAL"}</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3" hidden="1">{"via1",#N/A,TRUE,"general";"via2",#N/A,TRUE,"general";"via3",#N/A,TRUE,"general"}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3" hidden="1">{"via1",#N/A,TRUE,"general";"via2",#N/A,TRUE,"general";"via3",#N/A,TRUE,"general"}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3"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3"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3" hidden="1">{"via1",#N/A,TRUE,"general";"via2",#N/A,TRUE,"general";"via3",#N/A,TRUE,"general"}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3"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3"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3"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3"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3" hidden="1">{"PRES REHAB ARM-PER POR ITEMS  KM A KM",#N/A,TRUE,"Rehabilitacion Arm-Per"}</definedName>
    <definedName name="wrn.ESTADO._.REHABILITACION." localSheetId="2"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3" hidden="1">{#N/A,#N/A,FALSE,"sumi ";#N/A,#N/A,FALSE,"RESUMEN"}</definedName>
    <definedName name="wrn.procurement." localSheetId="2"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3"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3"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3"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3" hidden="1">{"TAB1",#N/A,TRUE,"GENERAL";"TAB2",#N/A,TRUE,"GENERAL";"TAB3",#N/A,TRUE,"GENERAL";"TAB4",#N/A,TRUE,"GENERAL";"TAB5",#N/A,TRUE,"GENERAL"}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3" hidden="1">{"via1",#N/A,TRUE,"general";"via2",#N/A,TRUE,"general";"via3",#N/A,TRUE,"general"}</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3" hidden="1">{"TAB1",#N/A,TRUE,"GENERAL";"TAB2",#N/A,TRUE,"GENERAL";"TAB3",#N/A,TRUE,"GENERAL";"TAB4",#N/A,TRUE,"GENERAL";"TAB5",#N/A,TRUE,"GENERAL"}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3" hidden="1">{"via1",#N/A,TRUE,"general";"via2",#N/A,TRUE,"general";"via3",#N/A,TRUE,"general"}</definedName>
    <definedName name="wwwww" localSheetId="2"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3"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3"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3" hidden="1">{"via1",#N/A,TRUE,"general";"via2",#N/A,TRUE,"general";"via3",#N/A,TRUE,"general"}</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3" hidden="1">{"via1",#N/A,TRUE,"general";"via2",#N/A,TRUE,"general";"via3",#N/A,TRUE,"general"}</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3" hidden="1">{"via1",#N/A,TRUE,"general";"via2",#N/A,TRUE,"general";"via3",#N/A,TRUE,"general"}</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3" hidden="1">{"via1",#N/A,TRUE,"general";"via2",#N/A,TRUE,"general";"via3",#N/A,TRUE,"general"}</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3"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3"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3" hidden="1">{"TAB1",#N/A,TRUE,"GENERAL";"TAB2",#N/A,TRUE,"GENERAL";"TAB3",#N/A,TRUE,"GENERAL";"TAB4",#N/A,TRUE,"GENERAL";"TAB5",#N/A,TRUE,"GENERAL"}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3"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3" hidden="1">{"via1",#N/A,TRUE,"general";"via2",#N/A,TRUE,"general";"via3",#N/A,TRUE,"general"}</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3"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3" hidden="1">{"TAB1",#N/A,TRUE,"GENERAL";"TAB2",#N/A,TRUE,"GENERAL";"TAB3",#N/A,TRUE,"GENERAL";"TAB4",#N/A,TRUE,"GENERAL";"TAB5",#N/A,TRUE,"GENERAL"}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3" hidden="1">{"via1",#N/A,TRUE,"general";"via2",#N/A,TRUE,"general";"via3",#N/A,TRUE,"general"}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3" hidden="1">{"via1",#N/A,TRUE,"general";"via2",#N/A,TRUE,"general";"via3",#N/A,TRUE,"general"}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3"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3" hidden="1">{"via1",#N/A,TRUE,"general";"via2",#N/A,TRUE,"general";"via3",#N/A,TRUE,"general"}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3" hidden="1">{"TAB1",#N/A,TRUE,"GENERAL";"TAB2",#N/A,TRUE,"GENERAL";"TAB3",#N/A,TRUE,"GENERAL";"TAB4",#N/A,TRUE,"GENERAL";"TAB5",#N/A,TRUE,"GENERAL"}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3" hidden="1">{"via1",#N/A,TRUE,"general";"via2",#N/A,TRUE,"general";"via3",#N/A,TRUE,"general"}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3"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3"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3" hidden="1">{"via1",#N/A,TRUE,"general";"via2",#N/A,TRUE,"general";"via3",#N/A,TRUE,"general"}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3"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3"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3"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3" hidden="1">{"TAB1",#N/A,TRUE,"GENERAL";"TAB2",#N/A,TRUE,"GENERAL";"TAB3",#N/A,TRUE,"GENERAL";"TAB4",#N/A,TRUE,"GENERAL";"TAB5",#N/A,TRUE,"GENERAL"}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3"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3" hidden="1">{"via1",#N/A,TRUE,"general";"via2",#N/A,TRUE,"general";"via3",#N/A,TRUE,"general"}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3" hidden="1">{"via1",#N/A,TRUE,"general";"via2",#N/A,TRUE,"general";"via3",#N/A,TRUE,"general"}</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3" hidden="1">{"via1",#N/A,TRUE,"general";"via2",#N/A,TRUE,"general";"via3",#N/A,TRUE,"general"}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3"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N27" i="15" s="1"/>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N40" i="15" s="1"/>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<sst xmlns="http://schemas.openxmlformats.org/spreadsheetml/2006/main" count="883" uniqueCount="271">
  <si>
    <t>MINISTERIO DE TRANSPORTE</t>
  </si>
  <si>
    <t>INSTITUTO NACIONAL DE VÍAS</t>
  </si>
  <si>
    <t>SUBDIRECCIÓN DE ESTRUCTURACIÓN DE PROYECTOS</t>
  </si>
  <si>
    <t>CONCURSO DE MÉRITOS</t>
  </si>
  <si>
    <t>CMA-DEO-SVR-XXX-XXX-2025</t>
  </si>
  <si>
    <t>OBJETO: INTERVENTORIA INTEGRAL PARA EL MEJORAMIENTO Y MANTENIMIENTO</t>
  </si>
  <si>
    <t>MARZO DE 2022</t>
  </si>
  <si>
    <t>PRESUPUESTO OFICIAL</t>
  </si>
  <si>
    <t>PLAZO:</t>
  </si>
  <si>
    <t>HASTA 31 DE DICIEMBRE DE 2025</t>
  </si>
  <si>
    <t>CONTRATO 2359 DE 2021</t>
  </si>
  <si>
    <t>VALORES PROPUESTA 2021</t>
  </si>
  <si>
    <t>INDEXADO MARZO 2025</t>
  </si>
  <si>
    <t>CARGO / OFICIO</t>
  </si>
  <si>
    <t>COSTOS</t>
  </si>
  <si>
    <t>PRIMA</t>
  </si>
  <si>
    <t>PARTICIPACIÓN</t>
  </si>
  <si>
    <t>VALOR</t>
  </si>
  <si>
    <t>DE PERSONAL</t>
  </si>
  <si>
    <t>REGIONAL</t>
  </si>
  <si>
    <t>(h-mes)</t>
  </si>
  <si>
    <t>PARCIAL ($)</t>
  </si>
  <si>
    <t>(1)</t>
  </si>
  <si>
    <t>(2)</t>
  </si>
  <si>
    <t>(3)</t>
  </si>
  <si>
    <t>((1)+(2))*(3)) = (4)</t>
  </si>
  <si>
    <t>PROMEDIO NOSOTROS Y INDX</t>
  </si>
  <si>
    <t xml:space="preserve">COSTOS DIRECTOS DE PERSONAL </t>
  </si>
  <si>
    <t>FACTOR DE AJUSTE</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</si>
  <si>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</si>
  <si>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</si>
  <si>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</si>
  <si>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</si>
  <si>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</si>
  <si>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</si>
  <si>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</si>
  <si>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Ambiental</t>
  </si>
  <si>
    <t xml:space="preserve">Especialista en Geología y/o Geotecnia </t>
  </si>
  <si>
    <t>Especialista en Hidráulica e Hidrología</t>
  </si>
  <si>
    <t>Especialsita en Estructuras</t>
  </si>
  <si>
    <t>Especialista en Gerencia de Proyectos</t>
  </si>
  <si>
    <t>Profesional Ambiental</t>
  </si>
  <si>
    <t>Profesional Social</t>
  </si>
  <si>
    <t>Profesional SST</t>
  </si>
  <si>
    <t>Abogado</t>
  </si>
  <si>
    <t>Profesional Técnico Predial</t>
  </si>
  <si>
    <t>Profesional Jurídico Predial</t>
  </si>
  <si>
    <t>Profesional Valuatorio</t>
  </si>
  <si>
    <t>Profesional de Aseguramiento o Gestión de la Calidad</t>
  </si>
  <si>
    <t>Auditor de Calidad</t>
  </si>
  <si>
    <t>PERSONAL TÉCNICO</t>
  </si>
  <si>
    <t xml:space="preserve">Topógrafo Inspector </t>
  </si>
  <si>
    <t xml:space="preserve">Laboratorista Inspector </t>
  </si>
  <si>
    <t>Inspector</t>
  </si>
  <si>
    <t>Inspector SST</t>
  </si>
  <si>
    <t>PERSONAL AUXILIAR TÉCNICO</t>
  </si>
  <si>
    <t>Cadenero</t>
  </si>
  <si>
    <t>PERSONAL ADMINISTRATIVO</t>
  </si>
  <si>
    <t>Secretaria y/o Técnico administrativo</t>
  </si>
  <si>
    <t>Conductor</t>
  </si>
  <si>
    <t>SUBTOTAL COSTOS DE PERSONAL = SUMATORIA DE (4) = (5)</t>
  </si>
  <si>
    <t>FACTOR MULTIPLICADOR (6)</t>
  </si>
  <si>
    <t>VALOR MÁXIMO</t>
  </si>
  <si>
    <t xml:space="preserve">SUBTOTAL COSTOS DE PERSONAL =  (5) * (6) = (A) </t>
  </si>
  <si>
    <t>SEGURIDAD MENSUAL</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</si>
  <si>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</si>
  <si>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</si>
  <si>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</si>
  <si>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</si>
  <si>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</si>
  <si>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</si>
  <si>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</si>
  <si>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</si>
  <si>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</si>
  <si>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</si>
  <si>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</si>
  <si>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</si>
  <si>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</si>
  <si>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</si>
  <si>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</si>
  <si>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</si>
  <si>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</si>
  <si>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</si>
  <si>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</si>
  <si>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</si>
  <si>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</si>
  <si>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</si>
  <si>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</si>
  <si>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</si>
  <si>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</si>
  <si>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</si>
  <si>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</si>
  <si>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</si>
  <si>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</si>
  <si>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</si>
  <si>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</si>
  <si>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</si>
  <si>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</si>
  <si>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</si>
  <si>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</si>
  <si>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</si>
  <si>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</si>
  <si>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</si>
  <si>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</si>
  <si>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</si>
  <si>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</si>
  <si>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</si>
  <si>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</si>
  <si>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OBJETO:INTERVENTORIA INTEGRAL PARA EL MEJORAMIENTO, MANTENIMIENTO DE LA TRANSVERSAL DEL CATATUMBO EN EL DEPARTAMENTO DE NORTE DE SANTANDER, EN EL MARCO DE LA DECLARATORIA DE IMPORTANCIA ESTRATEGICA DE LOS PROYECTOS QUE HACEN PARTE DEL PROGRAMA VIAS PARA LA PAZ</t>
  </si>
  <si>
    <t>FORMULARIO No1</t>
  </si>
  <si>
    <t>HASTA EL 31 DE AGOSTO DEL 2031</t>
  </si>
  <si>
    <t>Ingeniero Auxiliar de interventoría</t>
  </si>
  <si>
    <t xml:space="preserve">Especialista en Estructuras </t>
  </si>
  <si>
    <t>Especialista en Sostenibilidad</t>
  </si>
  <si>
    <t>Especialista en Diseño Geométrico</t>
  </si>
  <si>
    <t xml:space="preserve">Especialista en Gerencia de Proyectos. </t>
  </si>
  <si>
    <t xml:space="preserve">Especilaista Valuatorio </t>
  </si>
  <si>
    <t xml:space="preserve">Especialista en Economia Ambiental </t>
  </si>
  <si>
    <t xml:space="preserve">Especialista Social </t>
  </si>
  <si>
    <t>Especialista en Hidráulica y/o Hidrología</t>
  </si>
  <si>
    <t xml:space="preserve">Especialista Juridico predial </t>
  </si>
  <si>
    <t xml:space="preserve">Especialista Tecnico Predial </t>
  </si>
  <si>
    <t xml:space="preserve">Cordinador BIM </t>
  </si>
  <si>
    <t xml:space="preserve">Abogado </t>
  </si>
  <si>
    <t>Auditor  de Calidad</t>
  </si>
  <si>
    <t>Profesional SIG</t>
  </si>
  <si>
    <t xml:space="preserve">Profesional Biotico- Flora </t>
  </si>
  <si>
    <t xml:space="preserve">Profesional Biotico - Fauna </t>
  </si>
  <si>
    <t>Auxiliar de Laboratorio</t>
  </si>
  <si>
    <t xml:space="preserve">Conductor </t>
  </si>
  <si>
    <t>JORNADAS 7X24</t>
  </si>
  <si>
    <t>Provisión jornadas 7x24</t>
  </si>
  <si>
    <t>Vehículo tipo campero ó camioneta  (incluye peajes y combustible) y cuyo modelo sea hasta cinco (5) años anteriores al año de suscripción del contrato.</t>
  </si>
  <si>
    <t>Motocicletas (150 cc o mayor, cuyo modelo sea hasta cinco (5) años anteriores al año de suscripción del contrato., Incluye combustible y SOAT)</t>
  </si>
  <si>
    <t>Trabajo de topografía (Incluye personal, equipo y transporte) </t>
  </si>
  <si>
    <t>Ensayos de laboratorios ( suelos, pavimentos , concretos, etc)</t>
  </si>
  <si>
    <t>Oficina/Campamento (incluye  dotación y servicios públicos)</t>
  </si>
  <si>
    <t xml:space="preserve">Edición de informes, papelería, reproducción de documentos,  planos, fotografías, videos, etc. </t>
  </si>
  <si>
    <r>
      <t>PROVISIÓN PARA AJUSTES Y/O FRENTE ADICIONAL = (D</t>
    </r>
    <r>
      <rPr>
        <b/>
        <sz val="11"/>
        <color indexed="12"/>
        <rFont val="Arial Narrow"/>
        <family val="2"/>
      </rPr>
      <t>)</t>
    </r>
  </si>
  <si>
    <t xml:space="preserve">2,4 Los Transportes aéreos y/o terrestres y/o marítimos y/o fluviales (incluye peajes y combustible), solo se reconocerán aquellos que se originen por el desplazamiento del pesonal a la zona del proyecto. </t>
  </si>
  <si>
    <t xml:space="preserve">2.5. Los Trasnportes aéreos y/o terrestres y/o maritimos y/o fluviales (Inlcuyen peajes y combustible), se reconocerán para el personal Director y/o Especialistas, prevía autorización del supervisor de interventoría.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</si>
  <si>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</si>
  <si>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</si>
  <si>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</si>
  <si>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Inspectos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</si>
  <si>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</si>
  <si>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SUBDIRECCION DE ESTRUCTURACIÓN DE PROYECTOS</t>
  </si>
  <si>
    <t>CMA-DEO-SVR-XXX-2025</t>
  </si>
  <si>
    <t>VIGENCIA 1</t>
  </si>
  <si>
    <t>VIGENCIA 2</t>
  </si>
  <si>
    <t>VIGENCIA 3</t>
  </si>
  <si>
    <t>VIGENCIA 4</t>
  </si>
  <si>
    <t>VIGENCIA 5</t>
  </si>
  <si>
    <t>VIGENCIA 6</t>
  </si>
  <si>
    <t>ACTIVIDADES</t>
  </si>
  <si>
    <t>MES</t>
  </si>
  <si>
    <t>RESPONSABLE</t>
  </si>
  <si>
    <t xml:space="preserve">UTILIZACION MES-HOMBRE </t>
  </si>
  <si>
    <t>x</t>
  </si>
  <si>
    <t>X</t>
  </si>
  <si>
    <t>Ingeniero Residente de Interventoria</t>
  </si>
  <si>
    <t xml:space="preserve">Ingeniero Auxiliar de interventoría </t>
  </si>
  <si>
    <t xml:space="preserve">Profesional SIG </t>
  </si>
  <si>
    <t>Profesional Biótico - Fauna</t>
  </si>
  <si>
    <t xml:space="preserve">Profesional Biotico - flora </t>
  </si>
  <si>
    <t>Profesional Juridico Predial</t>
  </si>
  <si>
    <t>Profesional Tecnico predial</t>
  </si>
  <si>
    <t xml:space="preserve">Coordinador  BIM </t>
  </si>
  <si>
    <t>Especialista en Estructuras</t>
  </si>
  <si>
    <t xml:space="preserve">Especialista Valuatorio </t>
  </si>
  <si>
    <t xml:space="preserve">Especialista Juridico Predial </t>
  </si>
  <si>
    <t xml:space="preserve">Especialista Tecnico predial </t>
  </si>
  <si>
    <t xml:space="preserve">Auxiliar de Laboratorio </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</si>
  <si>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</si>
  <si>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</si>
  <si>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</si>
  <si>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</si>
  <si>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</si>
  <si>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</si>
  <si>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</si>
  <si>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</si>
  <si>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</si>
  <si>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</si>
  <si>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</si>
  <si>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</si>
  <si>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</si>
  <si>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</si>
  <si>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</si>
  <si>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</si>
  <si>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</si>
  <si>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</si>
  <si>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</si>
  <si>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</si>
  <si>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</si>
  <si>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</si>
  <si>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</si>
  <si>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</si>
  <si>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</si>
  <si>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</si>
  <si>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</si>
  <si>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</si>
  <si>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</si>
  <si>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</si>
  <si>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</si>
  <si>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</si>
  <si>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</si>
  <si>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</si>
  <si>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</si>
  <si>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</si>
  <si>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</si>
  <si>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</si>
  <si>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</si>
  <si>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</si>
  <si>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</si>
  <si>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</si>
  <si>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</si>
  <si>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</si>
  <si>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</si>
  <si>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</si>
  <si>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</si>
  <si>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</si>
  <si>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</si>
  <si>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</si>
  <si>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</si>
  <si>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</si>
  <si>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</si>
  <si>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</si>
  <si>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</si>
  <si>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</si>
  <si>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</si>
  <si>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</si>
  <si>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</si>
  <si>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</si>
  <si>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</si>
  <si>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</si>
  <si>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</si>
  <si>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</si>
  <si>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</si>
  <si>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</si>
  <si>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</si>
  <si>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</si>
  <si>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</si>
  <si>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</si>
  <si>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</si>
  <si>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</si>
  <si>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</si>
  <si>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</si>
  <si>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</si>
  <si>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</si>
  <si>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</si>
  <si>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</si>
  <si>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</si>
  <si>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</si>
  <si>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</si>
  <si>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</si>
  <si>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</si>
  <si>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</si>
  <si>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</si>
  <si>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</si>
  <si>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</si>
  <si>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</si>
  <si>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</si>
  <si>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</si>
  <si>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</si>
  <si>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</si>
  <si>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</si>
  <si>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</si>
  <si>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Transportes aéreos y/o terrestres (incluye peajes y combustible)</t>
  </si>
  <si>
    <t>Comunicaciones (telefonía fija y/o celular, fax, correo, internet, etc)</t>
  </si>
  <si>
    <t xml:space="preserve">CMA-DEO-SVR-083-2025  </t>
  </si>
  <si>
    <t>VBJ-27/12/25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</si>
</sst>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quot;$&quot;* #,##0_-;\-&quot;$&quot;* #,##0_-;_-&quot;$&quot;* &quot;-&quot;??_-;_-@_-"/>
  </numFmts>
  <fonts count="46"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b/>
      <sz val="16"/>
      <color indexed="8"/>
      <name val="Arial Narrow"/>
      <family val="2"/>
    </font>
    <font>
      <b/>
      <sz val="12"/>
      <color indexed="8"/>
      <name val="Arial Narrow"/>
      <family val="2"/>
    </font>
    <font>
      <b/>
      <sz val="12"/>
      <color theme="1"/>
      <name val="Arial Narrow"/>
      <family val="2"/>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3" fillId="0" borderId="0" applyNumberFormat="0" applyFill="0" applyBorder="0" applyProtection="0">
      <alignment vertical="top"/>
    </xf>
  </cellStyleXfs>
  <cellXfs count="45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7" xfId="8" applyNumberFormat="1" applyFont="1" applyFill="1" applyBorder="1" applyAlignment="1">
      <alignment horizontal="center" vertical="center"/>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60"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7"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8" xfId="7" applyFont="1" applyBorder="1" applyAlignment="1">
      <alignment vertical="center"/>
    </xf>
    <xf numFmtId="0" fontId="31" fillId="0" borderId="69"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70" xfId="7" applyFont="1" applyBorder="1" applyAlignment="1">
      <alignment vertical="center"/>
    </xf>
    <xf numFmtId="0" fontId="31" fillId="0" borderId="50" xfId="7" applyFont="1" applyBorder="1" applyAlignment="1">
      <alignment vertical="center"/>
    </xf>
    <xf numFmtId="0" fontId="28" fillId="0" borderId="71"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2" xfId="7" applyFont="1" applyBorder="1" applyAlignment="1">
      <alignment vertical="center"/>
    </xf>
    <xf numFmtId="0" fontId="31" fillId="0" borderId="51" xfId="7" applyFont="1" applyBorder="1" applyAlignment="1">
      <alignment vertical="center"/>
    </xf>
    <xf numFmtId="0" fontId="28" fillId="0" borderId="73" xfId="8" applyFont="1" applyBorder="1" applyAlignment="1">
      <alignment horizontal="left" vertical="center" wrapText="1"/>
    </xf>
    <xf numFmtId="0" fontId="28" fillId="0" borderId="67" xfId="8" applyFont="1" applyBorder="1" applyAlignment="1">
      <alignment horizontal="left" vertical="center" wrapText="1"/>
    </xf>
    <xf numFmtId="0" fontId="29" fillId="0" borderId="74" xfId="7" applyFont="1" applyBorder="1" applyAlignment="1">
      <alignment vertical="center"/>
    </xf>
    <xf numFmtId="0" fontId="28" fillId="0" borderId="76"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1" xfId="2" applyNumberFormat="1" applyFont="1" applyFill="1" applyBorder="1" applyAlignment="1">
      <alignment horizontal="center" vertical="center" wrapText="1"/>
    </xf>
    <xf numFmtId="0" fontId="31" fillId="0" borderId="43" xfId="7" applyFont="1" applyBorder="1" applyAlignment="1">
      <alignment vertical="center"/>
    </xf>
    <xf numFmtId="0" fontId="30" fillId="0" borderId="8" xfId="7" applyFont="1" applyBorder="1" applyAlignment="1">
      <alignment horizontal="center" vertical="center"/>
    </xf>
    <xf numFmtId="0" fontId="31" fillId="0" borderId="42" xfId="7" applyFont="1" applyBorder="1" applyAlignment="1">
      <alignment vertical="center"/>
    </xf>
    <xf numFmtId="0" fontId="31" fillId="0" borderId="82"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0" fontId="12" fillId="6" borderId="1" xfId="13" applyFont="1" applyFill="1" applyBorder="1" applyAlignment="1">
      <alignment vertical="center" wrapText="1"/>
    </xf>
    <xf numFmtId="0" fontId="12" fillId="6" borderId="29" xfId="13" applyFont="1" applyFill="1" applyBorder="1" applyAlignment="1">
      <alignment vertical="center" wrapText="1"/>
    </xf>
    <xf numFmtId="0" fontId="12" fillId="6" borderId="11" xfId="13" applyFont="1" applyFill="1" applyBorder="1" applyAlignment="1">
      <alignment vertical="center" wrapText="1"/>
    </xf>
    <xf numFmtId="0" fontId="29" fillId="0" borderId="62" xfId="7" applyFont="1" applyBorder="1" applyAlignment="1">
      <alignment horizontal="center" vertical="center"/>
    </xf>
    <xf numFmtId="0" fontId="6" fillId="4" borderId="31" xfId="13" applyFont="1" applyFill="1" applyBorder="1" applyAlignment="1">
      <alignment horizontal="center" vertical="center" wrapText="1"/>
    </xf>
    <xf numFmtId="0" fontId="7" fillId="4" borderId="0" xfId="13" applyFont="1" applyFill="1" applyAlignment="1">
      <alignment vertical="center" wrapText="1"/>
    </xf>
    <xf numFmtId="0" fontId="7" fillId="4" borderId="0" xfId="13" applyFont="1" applyFill="1" applyBorder="1" applyAlignment="1">
      <alignment horizontal="center" vertical="center" wrapText="1"/>
    </xf>
    <xf numFmtId="0" fontId="35" fillId="2" borderId="30" xfId="13" applyFont="1" applyFill="1" applyBorder="1" applyAlignment="1">
      <alignment horizontal="center" vertical="center" wrapText="1"/>
    </xf>
    <xf numFmtId="176" fontId="7" fillId="4" borderId="0" xfId="13" applyNumberFormat="1" applyFont="1" applyFill="1" applyBorder="1" applyAlignment="1">
      <alignment horizontal="center" vertical="center" wrapText="1"/>
    </xf>
    <xf numFmtId="164" fontId="7" fillId="4" borderId="0" xfId="13" applyNumberFormat="1" applyFont="1" applyFill="1" applyBorder="1" applyAlignment="1">
      <alignment horizontal="center" vertical="center" wrapText="1"/>
    </xf>
    <xf numFmtId="164" fontId="7" fillId="4" borderId="0" xfId="13" applyNumberFormat="1" applyFont="1" applyFill="1" applyAlignment="1">
      <alignment vertical="center" wrapText="1"/>
    </xf>
    <xf numFmtId="42" fontId="35" fillId="2" borderId="32" xfId="11" applyFont="1" applyFill="1" applyBorder="1" applyAlignment="1">
      <alignment horizontal="center" vertical="center" wrapText="1"/>
    </xf>
    <xf numFmtId="172" fontId="7" fillId="4" borderId="0" xfId="11" applyNumberFormat="1" applyFont="1" applyFill="1" applyAlignment="1">
      <alignment vertical="center" wrapText="1"/>
    </xf>
    <xf numFmtId="44" fontId="7" fillId="4" borderId="0" xfId="13" applyNumberFormat="1" applyFont="1" applyFill="1" applyAlignment="1">
      <alignment vertical="center" wrapText="1"/>
    </xf>
    <xf numFmtId="9" fontId="7" fillId="4" borderId="0" xfId="12" applyFont="1" applyFill="1" applyAlignment="1">
      <alignment vertical="center" wrapText="1"/>
    </xf>
    <xf numFmtId="10" fontId="7" fillId="4" borderId="0" xfId="13" applyNumberFormat="1" applyFont="1" applyFill="1" applyAlignment="1">
      <alignment vertical="center" wrapText="1"/>
    </xf>
    <xf numFmtId="164" fontId="35" fillId="0" borderId="22" xfId="6" applyNumberFormat="1" applyFont="1" applyFill="1" applyBorder="1" applyAlignment="1">
      <alignment vertical="center" wrapText="1"/>
    </xf>
    <xf numFmtId="164" fontId="7" fillId="4" borderId="22" xfId="13" applyNumberFormat="1" applyFont="1" applyFill="1" applyBorder="1" applyAlignment="1">
      <alignment vertical="center" wrapText="1"/>
    </xf>
    <xf numFmtId="44" fontId="7" fillId="4" borderId="0" xfId="10" applyFont="1" applyFill="1" applyAlignment="1">
      <alignment vertical="center" wrapText="1"/>
    </xf>
    <xf numFmtId="0" fontId="35" fillId="2" borderId="1" xfId="13" applyFont="1" applyFill="1" applyBorder="1" applyAlignment="1">
      <alignment horizontal="center" vertical="center" wrapText="1"/>
    </xf>
    <xf numFmtId="176" fontId="7" fillId="4" borderId="0" xfId="13" applyNumberFormat="1" applyFont="1" applyFill="1" applyBorder="1" applyAlignment="1">
      <alignment horizontal="right" vertical="center" wrapText="1"/>
    </xf>
    <xf numFmtId="176" fontId="7" fillId="0" borderId="0" xfId="13" applyNumberFormat="1" applyFont="1" applyFill="1" applyBorder="1" applyAlignment="1">
      <alignment horizontal="right" vertical="center" wrapText="1"/>
    </xf>
    <xf numFmtId="2" fontId="34" fillId="0" borderId="0" xfId="25" applyNumberFormat="1" applyFont="1" applyAlignment="1">
      <alignment horizontal="center"/>
    </xf>
    <xf numFmtId="0" fontId="34" fillId="0" borderId="0" xfId="7" applyFont="1" applyAlignment="1">
      <alignment horizontal="center" vertical="center"/>
    </xf>
    <xf numFmtId="0" fontId="34" fillId="0" borderId="1" xfId="2" applyFont="1" applyFill="1" applyBorder="1" applyAlignment="1">
      <alignment horizontal="center" vertical="center" wrapText="1"/>
    </xf>
    <xf numFmtId="176" fontId="7" fillId="0" borderId="0" xfId="13" applyNumberFormat="1" applyFont="1" applyFill="1" applyBorder="1" applyAlignment="1">
      <alignment horizontal="center" vertical="center" wrapText="1"/>
    </xf>
    <xf numFmtId="0" fontId="7" fillId="0" borderId="0" xfId="13" applyFont="1" applyFill="1" applyBorder="1" applyAlignment="1">
      <alignment horizontal="center" vertical="center" wrapText="1"/>
    </xf>
    <xf numFmtId="164" fontId="7" fillId="0" borderId="0" xfId="13" applyNumberFormat="1" applyFont="1" applyFill="1" applyAlignment="1">
      <alignment vertical="center" wrapText="1"/>
    </xf>
    <xf numFmtId="0" fontId="7" fillId="0" borderId="0" xfId="13" applyFont="1" applyFill="1" applyAlignment="1">
      <alignment vertical="center" wrapText="1"/>
    </xf>
    <xf numFmtId="42" fontId="7" fillId="0" borderId="0" xfId="11" applyFont="1" applyFill="1" applyAlignment="1">
      <alignment vertical="center" wrapText="1"/>
    </xf>
    <xf numFmtId="164" fontId="7" fillId="0" borderId="22" xfId="13" applyNumberFormat="1" applyFont="1" applyFill="1" applyBorder="1" applyAlignment="1">
      <alignment vertical="center" wrapText="1"/>
    </xf>
    <xf numFmtId="0" fontId="27" fillId="0" borderId="0" xfId="7" applyFont="1" applyAlignment="1">
      <alignment vertical="center"/>
    </xf>
    <xf numFmtId="0" fontId="7" fillId="2" borderId="1" xfId="2" applyFont="1" applyFill="1" applyBorder="1" applyAlignment="1">
      <alignment vertical="center" wrapText="1"/>
    </xf>
    <xf numFmtId="164" fontId="7" fillId="0" borderId="0" xfId="17" applyNumberFormat="1" applyFont="1" applyBorder="1" applyAlignment="1">
      <alignment horizontal="right" vertical="center" wrapText="1"/>
    </xf>
    <xf numFmtId="0" fontId="2" fillId="6" borderId="15" xfId="13" applyFont="1" applyFill="1" applyBorder="1" applyAlignment="1">
      <alignment vertical="center" wrapText="1"/>
    </xf>
    <xf numFmtId="177" fontId="12" fillId="2" borderId="14" xfId="6" applyNumberFormat="1" applyFont="1" applyFill="1" applyBorder="1" applyAlignment="1">
      <alignment vertical="center" wrapText="1"/>
    </xf>
    <xf numFmtId="0" fontId="2" fillId="6" borderId="18" xfId="13" applyFont="1" applyFill="1" applyBorder="1" applyAlignment="1">
      <alignment vertical="center" wrapText="1"/>
    </xf>
    <xf numFmtId="177" fontId="7" fillId="2" borderId="14" xfId="17" applyNumberFormat="1" applyFont="1" applyFill="1" applyBorder="1" applyAlignment="1">
      <alignment horizontal="right" vertical="center" wrapText="1"/>
    </xf>
    <xf numFmtId="177" fontId="2" fillId="2" borderId="83" xfId="17" applyNumberFormat="1" applyFont="1" applyFill="1" applyBorder="1" applyAlignment="1">
      <alignment vertical="center" wrapText="1"/>
    </xf>
    <xf numFmtId="177" fontId="12" fillId="6" borderId="17" xfId="6" applyNumberFormat="1" applyFont="1" applyFill="1" applyBorder="1" applyAlignment="1">
      <alignment vertical="center" wrapText="1"/>
    </xf>
    <xf numFmtId="177" fontId="12" fillId="6" borderId="14" xfId="6" applyNumberFormat="1" applyFont="1" applyFill="1" applyBorder="1" applyAlignment="1">
      <alignment vertical="center" wrapText="1"/>
    </xf>
    <xf numFmtId="177" fontId="12" fillId="6" borderId="14" xfId="21" applyNumberFormat="1" applyFont="1" applyFill="1" applyBorder="1" applyAlignment="1">
      <alignment vertical="center" wrapText="1"/>
    </xf>
    <xf numFmtId="177" fontId="12" fillId="6" borderId="20" xfId="6" applyNumberFormat="1" applyFont="1" applyFill="1" applyBorder="1" applyAlignment="1">
      <alignment vertical="center" wrapText="1"/>
    </xf>
    <xf numFmtId="177" fontId="7" fillId="0" borderId="14" xfId="17" applyNumberFormat="1" applyFont="1" applyBorder="1" applyAlignment="1">
      <alignment horizontal="right" vertical="center" wrapText="1"/>
    </xf>
    <xf numFmtId="177" fontId="12" fillId="8" borderId="50" xfId="17" applyNumberFormat="1" applyFont="1" applyFill="1" applyBorder="1" applyAlignment="1">
      <alignment vertical="center" wrapText="1"/>
    </xf>
    <xf numFmtId="177" fontId="7" fillId="0" borderId="69" xfId="17" applyNumberFormat="1" applyFont="1" applyBorder="1" applyAlignment="1">
      <alignment horizontal="right" vertical="center" wrapText="1"/>
    </xf>
    <xf numFmtId="177" fontId="7" fillId="0" borderId="1" xfId="17" applyNumberFormat="1" applyFont="1" applyBorder="1" applyAlignment="1">
      <alignment horizontal="right" vertical="center" wrapText="1"/>
    </xf>
    <xf numFmtId="177" fontId="12" fillId="6" borderId="14" xfId="13" applyNumberFormat="1" applyFont="1" applyFill="1" applyBorder="1" applyAlignment="1">
      <alignment vertical="center" wrapText="1"/>
    </xf>
    <xf numFmtId="177" fontId="7" fillId="0" borderId="14" xfId="17" applyNumberFormat="1" applyFont="1" applyFill="1" applyBorder="1" applyAlignment="1">
      <alignment horizontal="right" vertical="center" wrapText="1"/>
    </xf>
    <xf numFmtId="177" fontId="12" fillId="6" borderId="12" xfId="13" applyNumberFormat="1" applyFont="1" applyFill="1" applyBorder="1" applyAlignment="1">
      <alignment vertical="center" wrapText="1"/>
    </xf>
    <xf numFmtId="177" fontId="2" fillId="2" borderId="14" xfId="17" applyNumberFormat="1" applyFont="1" applyFill="1" applyBorder="1" applyAlignment="1">
      <alignment horizontal="right" vertical="center" wrapText="1"/>
    </xf>
    <xf numFmtId="177" fontId="12" fillId="6" borderId="14" xfId="17" applyNumberFormat="1" applyFont="1" applyFill="1" applyBorder="1" applyAlignment="1">
      <alignment horizontal="right" vertical="center" wrapText="1"/>
    </xf>
    <xf numFmtId="177" fontId="12" fillId="6" borderId="20" xfId="17" applyNumberFormat="1" applyFont="1" applyFill="1" applyBorder="1" applyAlignment="1">
      <alignment horizontal="right" vertical="center" wrapText="1"/>
    </xf>
    <xf numFmtId="44" fontId="27" fillId="0" borderId="0" xfId="10" applyFont="1" applyAlignment="1">
      <alignment horizontal="center" vertical="center"/>
    </xf>
    <xf numFmtId="8" fontId="40" fillId="0" borderId="13" xfId="0" applyNumberFormat="1" applyFont="1" applyBorder="1" applyAlignment="1">
      <alignment horizontal="left" vertical="center" wrapText="1"/>
    </xf>
    <xf numFmtId="0" fontId="27" fillId="10" borderId="1" xfId="2" applyFont="1" applyFill="1" applyBorder="1" applyAlignment="1">
      <alignment horizontal="center" vertical="center" wrapText="1"/>
    </xf>
    <xf numFmtId="176" fontId="2" fillId="4" borderId="0" xfId="13" applyNumberFormat="1" applyFont="1" applyFill="1" applyAlignment="1">
      <alignment vertical="center" wrapText="1"/>
    </xf>
    <xf numFmtId="0" fontId="45" fillId="4" borderId="0" xfId="13" applyFont="1" applyFill="1" applyAlignment="1">
      <alignment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0" fontId="9" fillId="4" borderId="80" xfId="2" applyFont="1" applyFill="1" applyBorder="1" applyAlignment="1">
      <alignment horizontal="justify" vertical="center"/>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7" borderId="66"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2" fillId="4" borderId="0" xfId="13" applyFont="1" applyFill="1" applyBorder="1" applyAlignment="1">
      <alignment horizontal="center" vertical="center" wrapText="1"/>
    </xf>
    <xf numFmtId="0" fontId="44" fillId="0" borderId="22" xfId="15" applyFont="1" applyBorder="1" applyAlignment="1">
      <alignment horizontal="center" vertical="center" wrapText="1"/>
    </xf>
    <xf numFmtId="0" fontId="44" fillId="0" borderId="0" xfId="15" applyFont="1" applyAlignment="1">
      <alignment horizontal="center" vertical="center" wrapText="1"/>
    </xf>
    <xf numFmtId="0" fontId="44" fillId="0" borderId="27" xfId="15" applyFont="1" applyBorder="1" applyAlignment="1">
      <alignment horizontal="center" vertical="center" wrapText="1"/>
    </xf>
    <xf numFmtId="0" fontId="6" fillId="4" borderId="31" xfId="15" applyFont="1" applyFill="1" applyBorder="1" applyAlignment="1">
      <alignment horizontal="center" vertical="center" wrapText="1"/>
    </xf>
    <xf numFmtId="0" fontId="6" fillId="4" borderId="43" xfId="15" applyFont="1" applyFill="1" applyBorder="1" applyAlignment="1">
      <alignment horizontal="center" vertical="center" wrapText="1"/>
    </xf>
    <xf numFmtId="0" fontId="6" fillId="4" borderId="32" xfId="15" applyFont="1" applyFill="1" applyBorder="1" applyAlignment="1">
      <alignment horizontal="center" vertical="center" wrapText="1"/>
    </xf>
    <xf numFmtId="0" fontId="6" fillId="4" borderId="43" xfId="13" applyFont="1" applyFill="1" applyBorder="1" applyAlignment="1">
      <alignment horizontal="center" vertical="center" wrapText="1"/>
    </xf>
    <xf numFmtId="0" fontId="6" fillId="4" borderId="32" xfId="13" applyFont="1" applyFill="1" applyBorder="1" applyAlignment="1">
      <alignment horizontal="center" vertical="center" wrapText="1"/>
    </xf>
    <xf numFmtId="0" fontId="43" fillId="4" borderId="22" xfId="13" applyFont="1" applyFill="1" applyBorder="1" applyAlignment="1">
      <alignment horizontal="center" vertical="center" wrapText="1"/>
    </xf>
    <xf numFmtId="0" fontId="43" fillId="4" borderId="0" xfId="13" applyFont="1" applyFill="1" applyBorder="1" applyAlignment="1">
      <alignment horizontal="center" vertical="center" wrapText="1"/>
    </xf>
    <xf numFmtId="0" fontId="43" fillId="4" borderId="27" xfId="13" applyFont="1" applyFill="1" applyBorder="1" applyAlignment="1">
      <alignment horizontal="center" vertical="center" wrapText="1"/>
    </xf>
    <xf numFmtId="0" fontId="6" fillId="4" borderId="22" xfId="14" applyFont="1" applyFill="1" applyBorder="1" applyAlignment="1">
      <alignment horizontal="center" vertical="center"/>
    </xf>
    <xf numFmtId="0" fontId="6" fillId="4" borderId="0" xfId="14" applyFont="1" applyFill="1" applyAlignment="1">
      <alignment horizontal="center" vertical="center"/>
    </xf>
    <xf numFmtId="0" fontId="6" fillId="4" borderId="27" xfId="14" applyFont="1" applyFill="1" applyBorder="1" applyAlignment="1">
      <alignment horizontal="center" vertical="center"/>
    </xf>
    <xf numFmtId="0" fontId="6" fillId="2" borderId="22" xfId="14" applyFont="1" applyFill="1" applyBorder="1" applyAlignment="1">
      <alignment horizontal="center" vertical="center"/>
    </xf>
    <xf numFmtId="0" fontId="6" fillId="2" borderId="0" xfId="14" applyFont="1" applyFill="1" applyAlignment="1">
      <alignment horizontal="center" vertical="center"/>
    </xf>
    <xf numFmtId="0" fontId="6" fillId="2" borderId="27" xfId="14" applyFont="1" applyFill="1" applyBorder="1" applyAlignment="1">
      <alignment horizontal="center" vertical="center"/>
    </xf>
    <xf numFmtId="0" fontId="7" fillId="4" borderId="0" xfId="13" applyFont="1" applyFill="1" applyBorder="1" applyAlignment="1">
      <alignment horizontal="center" vertical="center" wrapText="1"/>
    </xf>
    <xf numFmtId="0" fontId="12" fillId="7" borderId="31" xfId="13" applyFont="1" applyFill="1" applyBorder="1" applyAlignment="1">
      <alignment horizontal="left" vertical="center" wrapText="1"/>
    </xf>
    <xf numFmtId="0" fontId="12" fillId="7" borderId="43" xfId="13" applyFont="1" applyFill="1" applyBorder="1" applyAlignment="1">
      <alignment horizontal="left" vertical="center" wrapText="1"/>
    </xf>
    <xf numFmtId="0" fontId="12" fillId="7" borderId="32" xfId="13" applyFont="1" applyFill="1" applyBorder="1" applyAlignment="1">
      <alignment horizontal="left" vertical="center" wrapText="1"/>
    </xf>
    <xf numFmtId="0" fontId="12" fillId="4" borderId="84" xfId="13" applyFont="1" applyFill="1" applyBorder="1" applyAlignment="1">
      <alignment horizontal="center" vertical="center" wrapText="1"/>
    </xf>
    <xf numFmtId="0" fontId="12" fillId="4" borderId="9" xfId="13" applyFont="1" applyFill="1" applyBorder="1" applyAlignment="1">
      <alignment horizontal="center" vertical="center" wrapText="1"/>
    </xf>
    <xf numFmtId="0" fontId="12" fillId="6" borderId="82" xfId="13" applyFont="1" applyFill="1" applyBorder="1" applyAlignment="1">
      <alignment horizontal="left" vertical="center" wrapText="1"/>
    </xf>
    <xf numFmtId="0" fontId="12" fillId="6" borderId="88" xfId="13" applyFont="1" applyFill="1" applyBorder="1" applyAlignment="1">
      <alignment horizontal="left" vertical="center" wrapText="1"/>
    </xf>
    <xf numFmtId="0" fontId="12" fillId="6" borderId="89"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13" xfId="2" applyFont="1" applyFill="1" applyBorder="1" applyAlignment="1">
      <alignment horizontal="justify" vertical="center"/>
    </xf>
    <xf numFmtId="0" fontId="2" fillId="4" borderId="1" xfId="2" applyFont="1" applyFill="1" applyBorder="1" applyAlignment="1">
      <alignment horizontal="justify" vertical="center"/>
    </xf>
    <xf numFmtId="0" fontId="2" fillId="4" borderId="14" xfId="2" applyFont="1" applyFill="1" applyBorder="1" applyAlignment="1">
      <alignment horizontal="justify" vertical="center"/>
    </xf>
    <xf numFmtId="0" fontId="2" fillId="0" borderId="13" xfId="2" applyFont="1" applyFill="1" applyBorder="1" applyAlignment="1">
      <alignment horizontal="justify" vertical="center"/>
    </xf>
    <xf numFmtId="0" fontId="2" fillId="0" borderId="1" xfId="2" applyFont="1" applyFill="1" applyBorder="1" applyAlignment="1">
      <alignment horizontal="justify" vertical="center"/>
    </xf>
    <xf numFmtId="0" fontId="2" fillId="0" borderId="14" xfId="2" applyFont="1" applyFill="1" applyBorder="1" applyAlignment="1">
      <alignment horizontal="justify" vertical="center"/>
    </xf>
    <xf numFmtId="0" fontId="2" fillId="4" borderId="18" xfId="2" applyFont="1" applyFill="1" applyBorder="1" applyAlignment="1">
      <alignment horizontal="justify" vertical="center"/>
    </xf>
    <xf numFmtId="0" fontId="2" fillId="4" borderId="19" xfId="2" applyFont="1" applyFill="1" applyBorder="1" applyAlignment="1">
      <alignment horizontal="justify" vertical="center"/>
    </xf>
    <xf numFmtId="0" fontId="2" fillId="4" borderId="20" xfId="2" applyFont="1" applyFill="1" applyBorder="1" applyAlignment="1">
      <alignment horizontal="justify" vertical="center"/>
    </xf>
    <xf numFmtId="0" fontId="2" fillId="0" borderId="13" xfId="2" applyFont="1" applyFill="1" applyBorder="1" applyAlignment="1">
      <alignment horizontal="left" vertical="center"/>
    </xf>
    <xf numFmtId="0" fontId="2" fillId="0" borderId="1" xfId="2" applyFont="1" applyFill="1" applyBorder="1" applyAlignment="1">
      <alignment horizontal="left" vertical="center"/>
    </xf>
    <xf numFmtId="0" fontId="2" fillId="0" borderId="14" xfId="2" applyFont="1" applyFill="1" applyBorder="1" applyAlignment="1">
      <alignment horizontal="left" vertical="center"/>
    </xf>
    <xf numFmtId="0" fontId="2" fillId="4" borderId="13" xfId="2" applyFont="1" applyFill="1" applyBorder="1" applyAlignment="1">
      <alignment horizontal="left" vertical="center"/>
    </xf>
    <xf numFmtId="0" fontId="2" fillId="4" borderId="1" xfId="2" applyFont="1" applyFill="1" applyBorder="1" applyAlignment="1">
      <alignment horizontal="left" vertical="center"/>
    </xf>
    <xf numFmtId="0" fontId="2" fillId="4" borderId="14" xfId="2" applyFont="1" applyFill="1" applyBorder="1" applyAlignment="1">
      <alignment horizontal="left" vertical="center"/>
    </xf>
    <xf numFmtId="0" fontId="2" fillId="4" borderId="13" xfId="2" applyFont="1" applyFill="1" applyBorder="1" applyAlignment="1">
      <alignment horizontal="left" vertical="center" wrapText="1"/>
    </xf>
    <xf numFmtId="0" fontId="2" fillId="4" borderId="1" xfId="2" applyFont="1" applyFill="1" applyBorder="1" applyAlignment="1">
      <alignment horizontal="left" vertical="center" wrapText="1"/>
    </xf>
    <xf numFmtId="0" fontId="2" fillId="4" borderId="14" xfId="2" applyFont="1" applyFill="1" applyBorder="1" applyAlignment="1">
      <alignment horizontal="left" vertical="center" wrapText="1"/>
    </xf>
    <xf numFmtId="0" fontId="7" fillId="4" borderId="13" xfId="2" applyFont="1" applyFill="1" applyBorder="1" applyAlignment="1">
      <alignment horizontal="justify" vertical="center" wrapText="1"/>
    </xf>
    <xf numFmtId="0" fontId="7" fillId="4" borderId="1" xfId="2" applyFont="1" applyFill="1" applyBorder="1" applyAlignment="1">
      <alignment horizontal="justify" vertical="center" wrapText="1"/>
    </xf>
    <xf numFmtId="0" fontId="7" fillId="4" borderId="14" xfId="2" applyFont="1" applyFill="1" applyBorder="1" applyAlignment="1">
      <alignment horizontal="justify" vertical="center" wrapText="1"/>
    </xf>
    <xf numFmtId="2" fontId="28" fillId="2" borderId="85" xfId="8" applyNumberFormat="1" applyFont="1" applyFill="1" applyBorder="1" applyAlignment="1">
      <alignment horizontal="center" vertical="center"/>
    </xf>
    <xf numFmtId="2" fontId="28" fillId="2" borderId="86" xfId="8" applyNumberFormat="1" applyFont="1" applyFill="1" applyBorder="1" applyAlignment="1">
      <alignment horizontal="center" vertical="center"/>
    </xf>
    <xf numFmtId="2" fontId="28" fillId="2" borderId="87" xfId="8" applyNumberFormat="1" applyFont="1" applyFill="1" applyBorder="1" applyAlignment="1">
      <alignment horizontal="center" vertical="center"/>
    </xf>
    <xf numFmtId="0" fontId="30" fillId="0" borderId="24" xfId="7" applyFont="1" applyBorder="1" applyAlignment="1">
      <alignment horizontal="center" vertical="center"/>
    </xf>
    <xf numFmtId="0" fontId="30" fillId="0" borderId="65" xfId="7" applyFont="1" applyBorder="1" applyAlignment="1">
      <alignment horizontal="center" vertical="center"/>
    </xf>
    <xf numFmtId="0" fontId="30" fillId="0" borderId="66" xfId="7" applyFont="1" applyBorder="1" applyAlignment="1">
      <alignment horizontal="center" vertical="center"/>
    </xf>
    <xf numFmtId="0" fontId="30" fillId="0" borderId="58" xfId="7" applyFont="1" applyBorder="1" applyAlignment="1">
      <alignment horizontal="center" vertical="center"/>
    </xf>
    <xf numFmtId="0" fontId="29" fillId="0" borderId="59" xfId="7" applyFont="1" applyBorder="1" applyAlignment="1">
      <alignment vertical="center"/>
    </xf>
    <xf numFmtId="0" fontId="30" fillId="0" borderId="1" xfId="7" applyFont="1" applyBorder="1" applyAlignment="1">
      <alignment horizontal="center" vertical="center"/>
    </xf>
    <xf numFmtId="0" fontId="29" fillId="0" borderId="75" xfId="7" applyFont="1" applyBorder="1" applyAlignment="1">
      <alignment horizontal="center" vertical="center"/>
    </xf>
    <xf numFmtId="0" fontId="29" fillId="0" borderId="62" xfId="7" applyFont="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3" xfId="7" applyFont="1" applyBorder="1" applyAlignment="1">
      <alignment horizontal="center" vertical="center"/>
    </xf>
    <xf numFmtId="0" fontId="30" fillId="0" borderId="64" xfId="7" applyFont="1" applyBorder="1" applyAlignment="1">
      <alignment horizontal="center" vertical="center"/>
    </xf>
    <xf numFmtId="0" fontId="30" fillId="0" borderId="81" xfId="7" applyFont="1" applyBorder="1" applyAlignment="1">
      <alignment horizontal="center" vertical="center"/>
    </xf>
    <xf numFmtId="0" fontId="29" fillId="0" borderId="25" xfId="7" applyFont="1" applyBorder="1" applyAlignment="1">
      <alignment vertical="center"/>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42" fillId="4" borderId="1" xfId="7" applyFont="1" applyFill="1" applyBorder="1" applyAlignment="1">
      <alignment horizontal="center" vertical="center" wrapText="1"/>
    </xf>
    <xf numFmtId="0" fontId="28" fillId="4" borderId="61"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7" xfId="171" xr:uid="{7BE9D771-FB4D-4FBD-9311-77F51C5CCBC9}"/>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FF"/>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1445645</xdr:colOff>
      <xdr:row>3</xdr:row>
      <xdr:rowOff>161688</xdr:rowOff>
    </xdr:to>
    <xdr:pic>
      <xdr:nvPicPr>
        <xdr:cNvPr id="2" name="Imagen 1">
          <a:extLst>
            <a:ext uri="{FF2B5EF4-FFF2-40B4-BE49-F238E27FC236}">
              <a16:creationId xmlns:a16="http://schemas.microsoft.com/office/drawing/2014/main" id="{4868F644-8912-45F5-A0C9-77D10579A8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5242"/>
          <a:ext cx="1569592" cy="59937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3</xdr:row>
      <xdr:rowOff>161689</xdr:rowOff>
    </xdr:to>
    <xdr:pic>
      <xdr:nvPicPr>
        <xdr:cNvPr id="3" name="Imagen 2" descr="Logotipo&#10;&#10;Descripción generada automáticamente">
          <a:extLst>
            <a:ext uri="{FF2B5EF4-FFF2-40B4-BE49-F238E27FC236}">
              <a16:creationId xmlns:a16="http://schemas.microsoft.com/office/drawing/2014/main" id="{8D5C748E-7C20-46DE-A231-39A55746C81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1884" y="50016"/>
          <a:ext cx="1189208" cy="65459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1445645</xdr:colOff>
      <xdr:row>3</xdr:row>
      <xdr:rowOff>164863</xdr:rowOff>
    </xdr:to>
    <xdr:pic>
      <xdr:nvPicPr>
        <xdr:cNvPr id="2" name="Imagen 1">
          <a:extLst>
            <a:ext uri="{FF2B5EF4-FFF2-40B4-BE49-F238E27FC236}">
              <a16:creationId xmlns:a16="http://schemas.microsoft.com/office/drawing/2014/main" id="{3A428F7F-5117-4E9F-9378-1FEB9F816B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5017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3</xdr:row>
      <xdr:rowOff>164864</xdr:rowOff>
    </xdr:to>
    <xdr:pic>
      <xdr:nvPicPr>
        <xdr:cNvPr id="3" name="Imagen 2" descr="Logotipo&#10;&#10;Descripción generada automáticamente">
          <a:extLst>
            <a:ext uri="{FF2B5EF4-FFF2-40B4-BE49-F238E27FC236}">
              <a16:creationId xmlns:a16="http://schemas.microsoft.com/office/drawing/2014/main" id="{E15DF3F4-42D2-478A-A46C-E23CE4F4192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52974" y="46841"/>
          <a:ext cx="1188573" cy="71174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6328125" defaultRowHeight="14" x14ac:dyDescent="0.35"/>
  <cols>
    <col min="1" max="1" width="2.08984375" style="100" customWidth="1"/>
    <col min="2" max="2" width="12" style="136" customWidth="1"/>
    <col min="3" max="3" width="58.6328125" style="136" customWidth="1"/>
    <col min="4" max="4" width="21.6328125" style="136" customWidth="1"/>
    <col min="5" max="5" width="18.08984375" style="188" customWidth="1"/>
    <col min="6" max="6" width="17.6328125" style="100" customWidth="1"/>
    <col min="7" max="7" width="28.453125" style="187" customWidth="1"/>
    <col min="8" max="8" width="24.453125" style="100" customWidth="1"/>
    <col min="9" max="9" width="15.453125" style="100" customWidth="1"/>
    <col min="10" max="10" width="18.6328125" style="100" customWidth="1"/>
    <col min="11" max="11" width="16.453125" style="100" bestFit="1" customWidth="1"/>
    <col min="12" max="12" width="25.08984375" style="100" customWidth="1"/>
    <col min="13" max="16" width="27.08984375" style="100" customWidth="1"/>
    <col min="17" max="17" width="18" style="100" customWidth="1"/>
    <col min="18" max="18" width="17" style="100" customWidth="1"/>
    <col min="19" max="198" width="13.08984375" style="100" customWidth="1"/>
    <col min="199" max="16384" width="14.36328125" style="100"/>
  </cols>
  <sheetData>
    <row r="1" spans="2:198" ht="11.25" customHeight="1" x14ac:dyDescent="0.35">
      <c r="B1" s="95"/>
      <c r="C1" s="96"/>
      <c r="D1" s="96"/>
      <c r="E1" s="97"/>
      <c r="F1" s="98"/>
      <c r="G1" s="99"/>
    </row>
    <row r="2" spans="2:198" x14ac:dyDescent="0.35">
      <c r="B2" s="335" t="s">
        <v>0</v>
      </c>
      <c r="C2" s="336"/>
      <c r="D2" s="336"/>
      <c r="E2" s="336"/>
      <c r="F2" s="336"/>
      <c r="G2" s="337"/>
    </row>
    <row r="3" spans="2:198" x14ac:dyDescent="0.35">
      <c r="B3" s="335" t="s">
        <v>1</v>
      </c>
      <c r="C3" s="336"/>
      <c r="D3" s="336"/>
      <c r="E3" s="336"/>
      <c r="F3" s="336"/>
      <c r="G3" s="337"/>
      <c r="H3" s="101"/>
    </row>
    <row r="4" spans="2:198" x14ac:dyDescent="0.35">
      <c r="B4" s="335" t="s">
        <v>2</v>
      </c>
      <c r="C4" s="336"/>
      <c r="D4" s="336"/>
      <c r="E4" s="336"/>
      <c r="F4" s="336"/>
      <c r="G4" s="337"/>
      <c r="H4" s="101"/>
    </row>
    <row r="5" spans="2:198" x14ac:dyDescent="0.35">
      <c r="B5" s="338" t="s">
        <v>3</v>
      </c>
      <c r="C5" s="339"/>
      <c r="D5" s="339"/>
      <c r="E5" s="339"/>
      <c r="F5" s="339"/>
      <c r="G5" s="340"/>
    </row>
    <row r="6" spans="2:198" x14ac:dyDescent="0.35">
      <c r="B6" s="341" t="s">
        <v>4</v>
      </c>
      <c r="C6" s="342"/>
      <c r="D6" s="342"/>
      <c r="E6" s="342"/>
      <c r="F6" s="342"/>
      <c r="G6" s="343"/>
    </row>
    <row r="7" spans="2:198" ht="33.75" customHeight="1" thickBot="1" x14ac:dyDescent="0.4">
      <c r="B7" s="348" t="s">
        <v>5</v>
      </c>
      <c r="C7" s="349"/>
      <c r="D7" s="349"/>
      <c r="E7" s="349"/>
      <c r="F7" s="349"/>
      <c r="G7" s="350"/>
      <c r="J7" s="102" t="s">
        <v>6</v>
      </c>
      <c r="K7" s="102"/>
    </row>
    <row r="8" spans="2:198" ht="25.25" customHeight="1" thickBot="1" x14ac:dyDescent="0.4">
      <c r="B8" s="351" t="s">
        <v>7</v>
      </c>
      <c r="C8" s="352"/>
      <c r="D8" s="353"/>
      <c r="E8" s="103" t="s">
        <v>8</v>
      </c>
      <c r="F8" s="354" t="s">
        <v>9</v>
      </c>
      <c r="G8" s="355"/>
      <c r="J8" s="102" t="s">
        <v>10</v>
      </c>
      <c r="K8" s="102"/>
    </row>
    <row r="9" spans="2:198" s="108" customFormat="1" ht="14.25" customHeight="1" thickBot="1" x14ac:dyDescent="0.4">
      <c r="B9" s="104"/>
      <c r="C9" s="105"/>
      <c r="D9" s="105"/>
      <c r="E9" s="106"/>
      <c r="F9" s="105"/>
      <c r="G9" s="107"/>
      <c r="H9" s="100"/>
      <c r="I9" s="100"/>
      <c r="J9" s="100" t="s">
        <v>11</v>
      </c>
      <c r="K9" s="100"/>
      <c r="L9" s="100" t="s">
        <v>12</v>
      </c>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c r="GH9" s="100"/>
      <c r="GI9" s="100"/>
      <c r="GJ9" s="100"/>
      <c r="GK9" s="100"/>
      <c r="GL9" s="100"/>
      <c r="GM9" s="100"/>
      <c r="GN9" s="100"/>
      <c r="GO9" s="100"/>
      <c r="GP9" s="100"/>
    </row>
    <row r="10" spans="2:198" s="108" customFormat="1" ht="13.25" customHeight="1" x14ac:dyDescent="0.35">
      <c r="B10" s="356" t="s">
        <v>13</v>
      </c>
      <c r="C10" s="357"/>
      <c r="D10" s="109" t="s">
        <v>14</v>
      </c>
      <c r="E10" s="110" t="s">
        <v>15</v>
      </c>
      <c r="F10" s="109" t="s">
        <v>16</v>
      </c>
      <c r="G10" s="111" t="s">
        <v>17</v>
      </c>
      <c r="H10" s="100"/>
      <c r="I10" s="100"/>
      <c r="J10" s="100"/>
      <c r="K10" s="100"/>
      <c r="L10" s="219"/>
      <c r="M10" s="219"/>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c r="GH10" s="100"/>
      <c r="GI10" s="100"/>
      <c r="GJ10" s="100"/>
      <c r="GK10" s="100"/>
      <c r="GL10" s="100"/>
      <c r="GM10" s="100"/>
      <c r="GN10" s="100"/>
      <c r="GO10" s="100"/>
      <c r="GP10" s="100"/>
    </row>
    <row r="11" spans="2:198" s="108" customFormat="1" ht="14.75" customHeight="1" x14ac:dyDescent="0.35">
      <c r="B11" s="358"/>
      <c r="C11" s="359"/>
      <c r="D11" s="112" t="s">
        <v>18</v>
      </c>
      <c r="E11" s="113" t="s">
        <v>19</v>
      </c>
      <c r="F11" s="112" t="s">
        <v>20</v>
      </c>
      <c r="G11" s="114" t="s">
        <v>21</v>
      </c>
      <c r="H11" s="100"/>
      <c r="I11" s="100"/>
      <c r="J11" s="100">
        <v>116.26</v>
      </c>
      <c r="K11" s="100"/>
      <c r="L11" s="219">
        <v>148.68</v>
      </c>
      <c r="M11" s="219"/>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c r="GH11" s="100"/>
      <c r="GI11" s="100"/>
      <c r="GJ11" s="100"/>
      <c r="GK11" s="100"/>
      <c r="GL11" s="100"/>
      <c r="GM11" s="100"/>
      <c r="GN11" s="100"/>
      <c r="GO11" s="100"/>
      <c r="GP11" s="100"/>
    </row>
    <row r="12" spans="2:198" s="108" customFormat="1" ht="15" customHeight="1" thickBot="1" x14ac:dyDescent="0.4">
      <c r="B12" s="360"/>
      <c r="C12" s="361"/>
      <c r="D12" s="115" t="s">
        <v>22</v>
      </c>
      <c r="E12" s="116" t="s">
        <v>23</v>
      </c>
      <c r="F12" s="115" t="s">
        <v>24</v>
      </c>
      <c r="G12" s="117" t="s">
        <v>25</v>
      </c>
      <c r="H12" s="100"/>
      <c r="I12" s="100"/>
      <c r="J12" s="100"/>
      <c r="K12" s="100"/>
      <c r="L12" s="219"/>
      <c r="M12" s="219"/>
      <c r="N12" s="100" t="s">
        <v>26</v>
      </c>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c r="GH12" s="100"/>
      <c r="GI12" s="100"/>
      <c r="GJ12" s="100"/>
      <c r="GK12" s="100"/>
      <c r="GL12" s="100"/>
      <c r="GM12" s="100"/>
      <c r="GN12" s="100"/>
      <c r="GO12" s="100"/>
      <c r="GP12" s="100"/>
    </row>
    <row r="13" spans="2:198" s="108" customFormat="1" ht="14.75" customHeight="1" thickBot="1" x14ac:dyDescent="0.4">
      <c r="B13" s="344" t="s">
        <v>27</v>
      </c>
      <c r="C13" s="345"/>
      <c r="D13" s="345"/>
      <c r="E13" s="345"/>
      <c r="F13" s="345"/>
      <c r="G13" s="346"/>
      <c r="H13" s="100"/>
      <c r="I13" s="100"/>
      <c r="J13" s="100" t="s">
        <v>28</v>
      </c>
      <c r="K13" s="100">
        <f>+ROUND(L11/J11,2)</f>
        <v>1.28</v>
      </c>
      <c r="L13" s="219"/>
      <c r="M13" s="219"/>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c r="GH13" s="100"/>
      <c r="GI13" s="100"/>
      <c r="GJ13" s="100"/>
      <c r="GK13" s="100"/>
      <c r="GL13" s="100"/>
      <c r="GM13" s="100"/>
      <c r="GN13" s="100"/>
      <c r="GO13" s="100"/>
      <c r="GP13" s="100"/>
    </row>
    <row r="14" spans="2:198" s="108" customFormat="1" ht="27" customHeight="1" x14ac:dyDescent="0.35">
      <c r="B14" s="190"/>
      <c r="C14" s="191" t="s">
        <v>29</v>
      </c>
      <c r="D14" s="191"/>
      <c r="E14" s="192"/>
      <c r="F14" s="191"/>
      <c r="G14" s="193"/>
      <c r="H14" s="100"/>
      <c r="I14" s="100"/>
      <c r="J14" s="133"/>
      <c r="K14" s="133"/>
      <c r="L14" s="220"/>
      <c r="M14" s="219"/>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row>
    <row r="15" spans="2:198" s="108" customFormat="1" ht="18" customHeight="1" x14ac:dyDescent="0.35">
      <c r="B15" s="126"/>
      <c r="C15" s="118" t="s">
        <v>30</v>
      </c>
      <c r="D15" s="119">
        <f>+'[6]COSTOS INTERVENTORIA (2025 OK)'!$M$8</f>
        <v>8532000</v>
      </c>
      <c r="E15" s="120">
        <v>650000</v>
      </c>
      <c r="F15" s="121">
        <v>6.5</v>
      </c>
      <c r="G15" s="128">
        <f>+ROUND((D15+E15)*F15,0)</f>
        <v>59683000</v>
      </c>
      <c r="H15" s="362"/>
      <c r="I15" s="133"/>
      <c r="J15" s="133">
        <v>7300000</v>
      </c>
      <c r="K15" s="133">
        <v>550000</v>
      </c>
      <c r="L15" s="220">
        <f>+ROUND(J15*$K$13,0)</f>
        <v>9344000</v>
      </c>
      <c r="M15" s="220">
        <f>+ROUND(K15*$K$13,0)</f>
        <v>704000</v>
      </c>
      <c r="N15" s="133">
        <f>+AVERAGE(L15,D15)</f>
        <v>8938000</v>
      </c>
      <c r="O15" s="133"/>
      <c r="P15" s="133"/>
      <c r="Q15" s="44"/>
      <c r="R15" s="44"/>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c r="GH15" s="100"/>
      <c r="GI15" s="100"/>
      <c r="GJ15" s="100"/>
      <c r="GK15" s="100"/>
      <c r="GL15" s="100"/>
      <c r="GM15" s="100"/>
      <c r="GN15" s="100"/>
      <c r="GO15" s="100"/>
      <c r="GP15" s="100"/>
    </row>
    <row r="16" spans="2:198" s="108" customFormat="1" ht="18" customHeight="1" x14ac:dyDescent="0.35">
      <c r="B16" s="126"/>
      <c r="C16" s="118" t="s">
        <v>31</v>
      </c>
      <c r="D16" s="119">
        <f>+'[6]COSTOS INTERVENTORIA (2025 OK)'!$M$9</f>
        <v>6764000</v>
      </c>
      <c r="E16" s="120">
        <v>600000</v>
      </c>
      <c r="F16" s="121">
        <v>13</v>
      </c>
      <c r="G16" s="128">
        <f>+ROUND((D16+E16)*F16,0)</f>
        <v>95732000</v>
      </c>
      <c r="H16" s="362"/>
      <c r="I16" s="133"/>
      <c r="J16" s="133">
        <v>5300000</v>
      </c>
      <c r="K16" s="133">
        <v>550000</v>
      </c>
      <c r="L16" s="220">
        <f t="shared" ref="L16:L17" si="0">+ROUND(J16*$K$13,0)</f>
        <v>6784000</v>
      </c>
      <c r="M16" s="220">
        <f t="shared" ref="M16:M77" si="1">+ROUND(K16*$K$13,0)</f>
        <v>704000</v>
      </c>
      <c r="N16" s="133">
        <f t="shared" ref="N16:N66" si="2">+AVERAGE(L16,D16)</f>
        <v>6774000</v>
      </c>
      <c r="O16" s="133"/>
      <c r="P16" s="133"/>
      <c r="Q16" s="44"/>
      <c r="R16" s="44"/>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c r="GH16" s="100"/>
      <c r="GI16" s="100"/>
      <c r="GJ16" s="100"/>
      <c r="GK16" s="100"/>
      <c r="GL16" s="100"/>
      <c r="GM16" s="100"/>
      <c r="GN16" s="100"/>
      <c r="GO16" s="100"/>
      <c r="GP16" s="100"/>
    </row>
    <row r="17" spans="2:198" s="108" customFormat="1" ht="18" customHeight="1" x14ac:dyDescent="0.35">
      <c r="B17" s="126"/>
      <c r="C17" s="118" t="s">
        <v>32</v>
      </c>
      <c r="D17" s="119">
        <f>+'[6]COSTOS INTERVENTORIA (2025 OK)'!$L$10</f>
        <v>4507000</v>
      </c>
      <c r="E17" s="120">
        <v>500000</v>
      </c>
      <c r="F17" s="121">
        <v>13</v>
      </c>
      <c r="G17" s="128">
        <f>+ROUND((D17+E17)*F17,0)</f>
        <v>65091000</v>
      </c>
      <c r="H17" s="101"/>
      <c r="I17" s="133"/>
      <c r="J17" s="133">
        <v>3100000</v>
      </c>
      <c r="K17" s="133">
        <v>550000</v>
      </c>
      <c r="L17" s="220">
        <f t="shared" si="0"/>
        <v>3968000</v>
      </c>
      <c r="M17" s="220">
        <f t="shared" si="1"/>
        <v>704000</v>
      </c>
      <c r="N17" s="133">
        <f t="shared" si="2"/>
        <v>4237500</v>
      </c>
      <c r="O17" s="133"/>
      <c r="P17" s="133"/>
      <c r="Q17" s="46"/>
      <c r="R17" s="46"/>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c r="GH17" s="100"/>
      <c r="GI17" s="100"/>
      <c r="GJ17" s="100"/>
      <c r="GK17" s="100"/>
      <c r="GL17" s="100"/>
      <c r="GM17" s="100"/>
      <c r="GN17" s="100"/>
      <c r="GO17" s="100"/>
      <c r="GP17" s="100"/>
    </row>
    <row r="18" spans="2:198" s="108" customFormat="1" ht="45.75" customHeight="1" x14ac:dyDescent="0.35">
      <c r="B18" s="194"/>
      <c r="C18" s="213" t="s">
        <v>33</v>
      </c>
      <c r="D18" s="122"/>
      <c r="E18" s="123"/>
      <c r="F18" s="124"/>
      <c r="G18" s="195">
        <f>+((4*D19)+(2*0.5*D20))*6</f>
        <v>234150000</v>
      </c>
      <c r="H18" s="165" t="s">
        <v>34</v>
      </c>
      <c r="I18" s="133"/>
      <c r="J18" s="133"/>
      <c r="K18" s="133"/>
      <c r="L18" s="221"/>
      <c r="M18" s="220">
        <f t="shared" si="1"/>
        <v>0</v>
      </c>
      <c r="N18" s="133" t="e">
        <f t="shared" si="2"/>
        <v>#DIV/0!</v>
      </c>
      <c r="O18" s="133"/>
      <c r="P18" s="133"/>
      <c r="Q18" s="46"/>
      <c r="R18" s="46"/>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c r="GH18" s="100"/>
      <c r="GI18" s="100"/>
      <c r="GJ18" s="100"/>
      <c r="GK18" s="100"/>
      <c r="GL18" s="100"/>
      <c r="GM18" s="100"/>
      <c r="GN18" s="100"/>
      <c r="GO18" s="100"/>
      <c r="GP18" s="100"/>
    </row>
    <row r="19" spans="2:198" s="108" customFormat="1" ht="18.5" customHeight="1" x14ac:dyDescent="0.35">
      <c r="B19" s="194"/>
      <c r="C19" s="214" t="s">
        <v>35</v>
      </c>
      <c r="D19" s="119">
        <f>+'[6]COSTOS INTERVENTORIA (2025 OK)'!$L$13</f>
        <v>7805000</v>
      </c>
      <c r="E19" s="189"/>
      <c r="F19" s="121"/>
      <c r="G19" s="196"/>
      <c r="H19" s="200"/>
      <c r="I19" s="133"/>
      <c r="J19" s="133">
        <v>6800000</v>
      </c>
      <c r="K19" s="133"/>
      <c r="L19" s="220">
        <f>+ROUND(J19*$K$13,0)</f>
        <v>8704000</v>
      </c>
      <c r="M19" s="220">
        <f t="shared" si="1"/>
        <v>0</v>
      </c>
      <c r="N19" s="133">
        <f t="shared" si="2"/>
        <v>8254500</v>
      </c>
      <c r="O19" s="133"/>
      <c r="P19" s="133"/>
      <c r="Q19" s="46"/>
      <c r="R19" s="46"/>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row>
    <row r="20" spans="2:198" s="108" customFormat="1" ht="18.5" customHeight="1" x14ac:dyDescent="0.35">
      <c r="B20" s="194"/>
      <c r="C20" s="214" t="s">
        <v>36</v>
      </c>
      <c r="D20" s="119">
        <f>+'[6]COSTOS INTERVENTORIA (2025 OK)'!$L$13</f>
        <v>7805000</v>
      </c>
      <c r="E20" s="189"/>
      <c r="F20" s="121"/>
      <c r="G20" s="196"/>
      <c r="H20" s="101"/>
      <c r="I20" s="133"/>
      <c r="J20" s="133"/>
      <c r="K20" s="133"/>
      <c r="L20" s="220">
        <f t="shared" ref="L20:L21" si="3">+ROUND(J20*$K$13,0)</f>
        <v>0</v>
      </c>
      <c r="M20" s="220">
        <f t="shared" si="1"/>
        <v>0</v>
      </c>
      <c r="N20" s="133">
        <f t="shared" si="2"/>
        <v>3902500</v>
      </c>
      <c r="O20" s="133"/>
      <c r="P20" s="133"/>
      <c r="Q20" s="46"/>
      <c r="R20" s="46"/>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c r="GH20" s="100"/>
      <c r="GI20" s="100"/>
      <c r="GJ20" s="100"/>
      <c r="GK20" s="100"/>
      <c r="GL20" s="100"/>
      <c r="GM20" s="100"/>
      <c r="GN20" s="100"/>
      <c r="GO20" s="100"/>
      <c r="GP20" s="100"/>
    </row>
    <row r="21" spans="2:198" s="108" customFormat="1" ht="18.5" customHeight="1" x14ac:dyDescent="0.35">
      <c r="B21" s="194"/>
      <c r="C21" s="214" t="s">
        <v>37</v>
      </c>
      <c r="D21" s="119">
        <f>+'[6]COSTOS INTERVENTORIA (2025 OK)'!$L$13</f>
        <v>7805000</v>
      </c>
      <c r="E21" s="189"/>
      <c r="F21" s="121"/>
      <c r="G21" s="196"/>
      <c r="H21" s="101"/>
      <c r="I21" s="133"/>
      <c r="J21" s="133"/>
      <c r="K21" s="133"/>
      <c r="L21" s="220">
        <f t="shared" si="3"/>
        <v>0</v>
      </c>
      <c r="M21" s="220">
        <f t="shared" si="1"/>
        <v>0</v>
      </c>
      <c r="N21" s="133">
        <f t="shared" si="2"/>
        <v>3902500</v>
      </c>
      <c r="O21" s="133"/>
      <c r="P21" s="133"/>
      <c r="Q21" s="46"/>
      <c r="R21" s="46"/>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c r="GH21" s="100"/>
      <c r="GI21" s="100"/>
      <c r="GJ21" s="100"/>
      <c r="GK21" s="100"/>
      <c r="GL21" s="100"/>
      <c r="GM21" s="100"/>
      <c r="GN21" s="100"/>
      <c r="GO21" s="100"/>
      <c r="GP21" s="100"/>
    </row>
    <row r="22" spans="2:198" s="108" customFormat="1" ht="18.5" customHeight="1" x14ac:dyDescent="0.35">
      <c r="B22" s="194"/>
      <c r="C22" s="214" t="s">
        <v>38</v>
      </c>
      <c r="D22" s="119">
        <f>+'[6]COSTOS INTERVENTORIA (2025 OK)'!$L$13</f>
        <v>7805000</v>
      </c>
      <c r="E22" s="189"/>
      <c r="F22" s="121"/>
      <c r="G22" s="196"/>
      <c r="H22" s="101"/>
      <c r="I22" s="133"/>
      <c r="J22" s="133"/>
      <c r="K22" s="133"/>
      <c r="L22" s="221"/>
      <c r="M22" s="220">
        <f t="shared" si="1"/>
        <v>0</v>
      </c>
      <c r="N22" s="133">
        <f t="shared" si="2"/>
        <v>7805000</v>
      </c>
      <c r="O22" s="133"/>
      <c r="P22" s="133"/>
      <c r="Q22" s="46"/>
      <c r="R22" s="46"/>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c r="GH22" s="100"/>
      <c r="GI22" s="100"/>
      <c r="GJ22" s="100"/>
      <c r="GK22" s="100"/>
      <c r="GL22" s="100"/>
      <c r="GM22" s="100"/>
      <c r="GN22" s="100"/>
      <c r="GO22" s="100"/>
      <c r="GP22" s="100"/>
    </row>
    <row r="23" spans="2:198" s="108" customFormat="1" ht="18.5" customHeight="1" x14ac:dyDescent="0.35">
      <c r="B23" s="194"/>
      <c r="C23" s="214" t="s">
        <v>39</v>
      </c>
      <c r="D23" s="119">
        <f>+'[6]COSTOS INTERVENTORIA (2025 OK)'!$L$13</f>
        <v>7805000</v>
      </c>
      <c r="E23" s="189"/>
      <c r="F23" s="121"/>
      <c r="G23" s="196"/>
      <c r="H23" s="101"/>
      <c r="I23" s="133"/>
      <c r="J23" s="133"/>
      <c r="K23" s="133"/>
      <c r="L23" s="221"/>
      <c r="M23" s="220">
        <f t="shared" si="1"/>
        <v>0</v>
      </c>
      <c r="N23" s="133">
        <f t="shared" si="2"/>
        <v>7805000</v>
      </c>
      <c r="O23" s="133"/>
      <c r="P23" s="133"/>
      <c r="Q23" s="46"/>
      <c r="R23" s="46"/>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c r="GH23" s="100"/>
      <c r="GI23" s="100"/>
      <c r="GJ23" s="100"/>
      <c r="GK23" s="100"/>
      <c r="GL23" s="100"/>
      <c r="GM23" s="100"/>
      <c r="GN23" s="100"/>
      <c r="GO23" s="100"/>
      <c r="GP23" s="100"/>
    </row>
    <row r="24" spans="2:198" s="108" customFormat="1" ht="18.5" customHeight="1" x14ac:dyDescent="0.35">
      <c r="B24" s="194"/>
      <c r="C24" s="214" t="s">
        <v>40</v>
      </c>
      <c r="D24" s="119">
        <f>+'[6]COSTOS INTERVENTORIA (2025 OK)'!$L$13</f>
        <v>7805000</v>
      </c>
      <c r="E24" s="189"/>
      <c r="F24" s="121"/>
      <c r="G24" s="196"/>
      <c r="H24" s="101"/>
      <c r="I24" s="133"/>
      <c r="J24" s="133"/>
      <c r="K24" s="133"/>
      <c r="L24" s="221"/>
      <c r="M24" s="220">
        <f t="shared" si="1"/>
        <v>0</v>
      </c>
      <c r="N24" s="133">
        <f t="shared" si="2"/>
        <v>7805000</v>
      </c>
      <c r="O24" s="133"/>
      <c r="P24" s="133"/>
      <c r="Q24" s="46"/>
      <c r="R24" s="46"/>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c r="GH24" s="100"/>
      <c r="GI24" s="100"/>
      <c r="GJ24" s="100"/>
      <c r="GK24" s="100"/>
      <c r="GL24" s="100"/>
      <c r="GM24" s="100"/>
      <c r="GN24" s="100"/>
      <c r="GO24" s="100"/>
      <c r="GP24" s="100"/>
    </row>
    <row r="25" spans="2:198" s="108" customFormat="1" ht="18" customHeight="1" x14ac:dyDescent="0.35">
      <c r="B25" s="126"/>
      <c r="C25" s="118" t="s">
        <v>41</v>
      </c>
      <c r="D25" s="119">
        <f>+'[6]COSTOS INTERVENTORIA (2025 OK)'!$M$16</f>
        <v>5176000</v>
      </c>
      <c r="E25" s="120">
        <v>500000</v>
      </c>
      <c r="F25" s="121">
        <v>13</v>
      </c>
      <c r="G25" s="128">
        <f t="shared" ref="G25:G44" si="4">+ROUND((D25+E25)*F25,0)</f>
        <v>73788000</v>
      </c>
      <c r="H25" s="101"/>
      <c r="I25" s="133"/>
      <c r="J25" s="133">
        <v>4000000</v>
      </c>
      <c r="K25" s="133"/>
      <c r="L25" s="220">
        <f>+ROUND(J25*$K$13,0)</f>
        <v>5120000</v>
      </c>
      <c r="M25" s="220">
        <f t="shared" si="1"/>
        <v>0</v>
      </c>
      <c r="N25" s="133">
        <f t="shared" si="2"/>
        <v>5148000</v>
      </c>
      <c r="O25" s="133"/>
      <c r="P25" s="133"/>
      <c r="Q25" s="46"/>
      <c r="R25" s="46"/>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c r="GH25" s="100"/>
      <c r="GI25" s="100"/>
      <c r="GJ25" s="100"/>
      <c r="GK25" s="100"/>
      <c r="GL25" s="100"/>
      <c r="GM25" s="100"/>
      <c r="GN25" s="100"/>
      <c r="GO25" s="100"/>
      <c r="GP25" s="100"/>
    </row>
    <row r="26" spans="2:198" s="108" customFormat="1" ht="18" customHeight="1" x14ac:dyDescent="0.35">
      <c r="B26" s="126"/>
      <c r="C26" s="118" t="s">
        <v>42</v>
      </c>
      <c r="D26" s="119">
        <f>+D25</f>
        <v>5176000</v>
      </c>
      <c r="E26" s="120">
        <v>500000</v>
      </c>
      <c r="F26" s="121">
        <v>13</v>
      </c>
      <c r="G26" s="128">
        <f t="shared" si="4"/>
        <v>73788000</v>
      </c>
      <c r="H26" s="101"/>
      <c r="I26" s="133"/>
      <c r="J26" s="133">
        <v>4000000</v>
      </c>
      <c r="K26" s="133"/>
      <c r="L26" s="220">
        <f t="shared" ref="L26:L44" si="5">+ROUND(J26*$K$13,0)</f>
        <v>5120000</v>
      </c>
      <c r="M26" s="220">
        <f t="shared" si="1"/>
        <v>0</v>
      </c>
      <c r="N26" s="133">
        <f t="shared" si="2"/>
        <v>5148000</v>
      </c>
      <c r="O26" s="133"/>
      <c r="P26" s="133"/>
      <c r="Q26" s="46"/>
      <c r="R26" s="46"/>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c r="GH26" s="100"/>
      <c r="GI26" s="100"/>
      <c r="GJ26" s="100"/>
      <c r="GK26" s="100"/>
      <c r="GL26" s="100"/>
      <c r="GM26" s="100"/>
      <c r="GN26" s="100"/>
      <c r="GO26" s="100"/>
      <c r="GP26" s="100"/>
    </row>
    <row r="27" spans="2:198" s="108" customFormat="1" ht="18" customHeight="1" x14ac:dyDescent="0.35">
      <c r="B27" s="126"/>
      <c r="C27" s="118" t="s">
        <v>43</v>
      </c>
      <c r="D27" s="119">
        <f>+D26</f>
        <v>5176000</v>
      </c>
      <c r="E27" s="120">
        <v>500000</v>
      </c>
      <c r="F27" s="121">
        <v>13</v>
      </c>
      <c r="G27" s="128">
        <f t="shared" si="4"/>
        <v>73788000</v>
      </c>
      <c r="H27" s="101"/>
      <c r="I27" s="133"/>
      <c r="J27" s="133">
        <v>4000000</v>
      </c>
      <c r="K27" s="133"/>
      <c r="L27" s="220">
        <f t="shared" si="5"/>
        <v>5120000</v>
      </c>
      <c r="M27" s="220">
        <f t="shared" si="1"/>
        <v>0</v>
      </c>
      <c r="N27" s="133">
        <f t="shared" si="2"/>
        <v>5148000</v>
      </c>
      <c r="O27" s="133"/>
      <c r="P27" s="133"/>
      <c r="Q27" s="46"/>
      <c r="R27" s="46"/>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c r="GH27" s="100"/>
      <c r="GI27" s="100"/>
      <c r="GJ27" s="100"/>
      <c r="GK27" s="100"/>
      <c r="GL27" s="100"/>
      <c r="GM27" s="100"/>
      <c r="GN27" s="100"/>
      <c r="GO27" s="100"/>
      <c r="GP27" s="100"/>
    </row>
    <row r="28" spans="2:198" s="108" customFormat="1" ht="18" customHeight="1" x14ac:dyDescent="0.35">
      <c r="B28" s="126"/>
      <c r="C28" s="118" t="s">
        <v>44</v>
      </c>
      <c r="D28" s="119">
        <v>6604000</v>
      </c>
      <c r="E28" s="120">
        <v>500000</v>
      </c>
      <c r="F28" s="121">
        <v>4</v>
      </c>
      <c r="G28" s="128">
        <f t="shared" si="4"/>
        <v>28416000</v>
      </c>
      <c r="H28" s="101">
        <f>4/6.5</f>
        <v>0.61538461538461542</v>
      </c>
      <c r="I28" s="133"/>
      <c r="J28" s="133">
        <v>5500000</v>
      </c>
      <c r="K28" s="133">
        <v>400000</v>
      </c>
      <c r="L28" s="220">
        <f t="shared" si="5"/>
        <v>7040000</v>
      </c>
      <c r="M28" s="220">
        <f t="shared" si="1"/>
        <v>512000</v>
      </c>
      <c r="N28" s="133">
        <f t="shared" si="2"/>
        <v>6822000</v>
      </c>
      <c r="O28" s="133"/>
      <c r="P28" s="133"/>
      <c r="Q28" s="46"/>
      <c r="R28" s="46"/>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c r="GH28" s="100"/>
      <c r="GI28" s="100"/>
      <c r="GJ28" s="100"/>
      <c r="GK28" s="100"/>
      <c r="GL28" s="100"/>
      <c r="GM28" s="100"/>
      <c r="GN28" s="100"/>
      <c r="GO28" s="100"/>
      <c r="GP28" s="100"/>
    </row>
    <row r="29" spans="2:198" s="108" customFormat="1" ht="18" customHeight="1" x14ac:dyDescent="0.35">
      <c r="B29" s="126"/>
      <c r="C29" s="118" t="s">
        <v>45</v>
      </c>
      <c r="D29" s="119">
        <f>+D27</f>
        <v>5176000</v>
      </c>
      <c r="E29" s="120">
        <v>500000</v>
      </c>
      <c r="F29" s="121">
        <v>6.5</v>
      </c>
      <c r="G29" s="128">
        <f t="shared" si="4"/>
        <v>36894000</v>
      </c>
      <c r="H29" s="101"/>
      <c r="I29" s="133"/>
      <c r="J29" s="133">
        <v>3800000</v>
      </c>
      <c r="K29" s="133"/>
      <c r="L29" s="220">
        <f t="shared" si="5"/>
        <v>4864000</v>
      </c>
      <c r="M29" s="220">
        <f t="shared" si="1"/>
        <v>0</v>
      </c>
      <c r="N29" s="133">
        <f t="shared" si="2"/>
        <v>5020000</v>
      </c>
      <c r="O29" s="133"/>
      <c r="P29" s="133"/>
      <c r="Q29" s="46"/>
      <c r="R29" s="46"/>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c r="GH29" s="100"/>
      <c r="GI29" s="100"/>
      <c r="GJ29" s="100"/>
      <c r="GK29" s="100"/>
      <c r="GL29" s="100"/>
      <c r="GM29" s="100"/>
      <c r="GN29" s="100"/>
      <c r="GO29" s="100"/>
      <c r="GP29" s="100"/>
    </row>
    <row r="30" spans="2:198" s="108" customFormat="1" ht="18" customHeight="1" x14ac:dyDescent="0.35">
      <c r="B30" s="126"/>
      <c r="C30" s="118" t="s">
        <v>46</v>
      </c>
      <c r="D30" s="119">
        <f>+D29</f>
        <v>5176000</v>
      </c>
      <c r="E30" s="120">
        <v>500000</v>
      </c>
      <c r="F30" s="121">
        <v>6.5</v>
      </c>
      <c r="G30" s="128">
        <f t="shared" si="4"/>
        <v>36894000</v>
      </c>
      <c r="H30" s="101"/>
      <c r="I30" s="133"/>
      <c r="J30" s="133">
        <v>3800000</v>
      </c>
      <c r="K30" s="133"/>
      <c r="L30" s="220">
        <f t="shared" si="5"/>
        <v>4864000</v>
      </c>
      <c r="M30" s="220">
        <f t="shared" si="1"/>
        <v>0</v>
      </c>
      <c r="N30" s="133">
        <f t="shared" si="2"/>
        <v>5020000</v>
      </c>
      <c r="O30" s="133"/>
      <c r="P30" s="133"/>
      <c r="Q30" s="46"/>
      <c r="R30" s="46"/>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c r="GH30" s="100"/>
      <c r="GI30" s="100"/>
      <c r="GJ30" s="100"/>
      <c r="GK30" s="100"/>
      <c r="GL30" s="100"/>
      <c r="GM30" s="100"/>
      <c r="GN30" s="100"/>
      <c r="GO30" s="100"/>
      <c r="GP30" s="100"/>
    </row>
    <row r="31" spans="2:198" s="108" customFormat="1" ht="18" customHeight="1" x14ac:dyDescent="0.35">
      <c r="B31" s="126"/>
      <c r="C31" s="118" t="s">
        <v>47</v>
      </c>
      <c r="D31" s="119">
        <f>+D30</f>
        <v>5176000</v>
      </c>
      <c r="E31" s="120">
        <v>500000</v>
      </c>
      <c r="F31" s="121">
        <v>6.5</v>
      </c>
      <c r="G31" s="128">
        <f t="shared" si="4"/>
        <v>36894000</v>
      </c>
      <c r="H31" s="101"/>
      <c r="I31" s="133"/>
      <c r="J31" s="133">
        <v>3800000</v>
      </c>
      <c r="K31" s="133"/>
      <c r="L31" s="220">
        <f t="shared" si="5"/>
        <v>4864000</v>
      </c>
      <c r="M31" s="220">
        <f t="shared" si="1"/>
        <v>0</v>
      </c>
      <c r="N31" s="133">
        <f t="shared" si="2"/>
        <v>5020000</v>
      </c>
      <c r="O31" s="133"/>
      <c r="P31" s="133"/>
      <c r="Q31" s="46"/>
      <c r="R31" s="46"/>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c r="GH31" s="100"/>
      <c r="GI31" s="100"/>
      <c r="GJ31" s="100"/>
      <c r="GK31" s="100"/>
      <c r="GL31" s="100"/>
      <c r="GM31" s="100"/>
      <c r="GN31" s="100"/>
      <c r="GO31" s="100"/>
      <c r="GP31" s="100"/>
    </row>
    <row r="32" spans="2:198" s="108" customFormat="1" ht="18" customHeight="1" x14ac:dyDescent="0.35">
      <c r="B32" s="126"/>
      <c r="C32" s="118" t="s">
        <v>48</v>
      </c>
      <c r="D32" s="119">
        <f>+'[6]COSTOS INTERVENTORIA (2025 OK)'!$M$21</f>
        <v>5176000</v>
      </c>
      <c r="E32" s="120"/>
      <c r="F32" s="121">
        <v>4</v>
      </c>
      <c r="G32" s="128">
        <f t="shared" si="4"/>
        <v>20704000</v>
      </c>
      <c r="H32" s="101"/>
      <c r="I32" s="133"/>
      <c r="J32" s="133">
        <v>3800000</v>
      </c>
      <c r="K32" s="133"/>
      <c r="L32" s="220">
        <f t="shared" si="5"/>
        <v>4864000</v>
      </c>
      <c r="M32" s="220">
        <f t="shared" si="1"/>
        <v>0</v>
      </c>
      <c r="N32" s="133">
        <f t="shared" si="2"/>
        <v>5020000</v>
      </c>
      <c r="O32" s="133"/>
      <c r="P32" s="133"/>
      <c r="Q32" s="46"/>
      <c r="R32" s="46"/>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c r="GH32" s="100"/>
      <c r="GI32" s="100"/>
      <c r="GJ32" s="100"/>
      <c r="GK32" s="100"/>
      <c r="GL32" s="100"/>
      <c r="GM32" s="100"/>
      <c r="GN32" s="100"/>
      <c r="GO32" s="100"/>
      <c r="GP32" s="100"/>
    </row>
    <row r="33" spans="2:198" s="108" customFormat="1" ht="18" customHeight="1" x14ac:dyDescent="0.35">
      <c r="B33" s="126"/>
      <c r="C33" s="118" t="s">
        <v>49</v>
      </c>
      <c r="D33" s="119">
        <f>+'[6]COSTOS INTERVENTORIA (2025 OK)'!$M$21</f>
        <v>5176000</v>
      </c>
      <c r="E33" s="120"/>
      <c r="F33" s="121">
        <v>4</v>
      </c>
      <c r="G33" s="128">
        <f t="shared" si="4"/>
        <v>20704000</v>
      </c>
      <c r="H33" s="101"/>
      <c r="I33" s="133"/>
      <c r="J33" s="133">
        <v>3800000</v>
      </c>
      <c r="K33" s="133"/>
      <c r="L33" s="220">
        <f t="shared" si="5"/>
        <v>4864000</v>
      </c>
      <c r="M33" s="220">
        <f t="shared" si="1"/>
        <v>0</v>
      </c>
      <c r="N33" s="133">
        <f t="shared" si="2"/>
        <v>5020000</v>
      </c>
      <c r="O33" s="133"/>
      <c r="P33" s="133"/>
      <c r="Q33" s="46"/>
      <c r="R33" s="46"/>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c r="GD33" s="100"/>
      <c r="GE33" s="100"/>
      <c r="GF33" s="100"/>
      <c r="GG33" s="100"/>
      <c r="GH33" s="100"/>
      <c r="GI33" s="100"/>
      <c r="GJ33" s="100"/>
      <c r="GK33" s="100"/>
      <c r="GL33" s="100"/>
      <c r="GM33" s="100"/>
      <c r="GN33" s="100"/>
      <c r="GO33" s="100"/>
      <c r="GP33" s="100"/>
    </row>
    <row r="34" spans="2:198" s="108" customFormat="1" ht="18" customHeight="1" x14ac:dyDescent="0.35">
      <c r="B34" s="197"/>
      <c r="C34" s="297" t="s">
        <v>50</v>
      </c>
      <c r="D34" s="297"/>
      <c r="E34" s="297"/>
      <c r="F34" s="297"/>
      <c r="G34" s="298"/>
      <c r="H34" s="101"/>
      <c r="I34" s="133"/>
      <c r="J34" s="133"/>
      <c r="K34" s="133"/>
      <c r="L34" s="220">
        <f t="shared" si="5"/>
        <v>0</v>
      </c>
      <c r="M34" s="220">
        <f t="shared" si="1"/>
        <v>0</v>
      </c>
      <c r="N34" s="133">
        <f t="shared" si="2"/>
        <v>0</v>
      </c>
      <c r="O34" s="133"/>
      <c r="P34" s="133"/>
      <c r="Q34" s="46"/>
      <c r="R34" s="46"/>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c r="GD34" s="100"/>
      <c r="GE34" s="100"/>
      <c r="GF34" s="100"/>
      <c r="GG34" s="100"/>
      <c r="GH34" s="100"/>
      <c r="GI34" s="100"/>
      <c r="GJ34" s="100"/>
      <c r="GK34" s="100"/>
      <c r="GL34" s="100"/>
      <c r="GM34" s="100"/>
      <c r="GN34" s="100"/>
      <c r="GO34" s="100"/>
      <c r="GP34" s="100"/>
    </row>
    <row r="35" spans="2:198" s="108" customFormat="1" ht="18" customHeight="1" x14ac:dyDescent="0.35">
      <c r="B35" s="126"/>
      <c r="C35" s="215" t="s">
        <v>51</v>
      </c>
      <c r="D35" s="119">
        <f>+'[6]COSTOS INTERVENTORIA (2025 OK)'!$M$28</f>
        <v>2759000</v>
      </c>
      <c r="E35" s="120">
        <v>350000</v>
      </c>
      <c r="F35" s="121">
        <v>13</v>
      </c>
      <c r="G35" s="128">
        <f t="shared" si="4"/>
        <v>40417000</v>
      </c>
      <c r="H35" s="101"/>
      <c r="I35" s="133"/>
      <c r="J35" s="133">
        <v>2100000</v>
      </c>
      <c r="K35" s="133">
        <v>400000</v>
      </c>
      <c r="L35" s="220">
        <f t="shared" si="5"/>
        <v>2688000</v>
      </c>
      <c r="M35" s="220">
        <f t="shared" si="1"/>
        <v>512000</v>
      </c>
      <c r="N35" s="133">
        <f t="shared" si="2"/>
        <v>2723500</v>
      </c>
      <c r="O35" s="133"/>
      <c r="P35" s="133"/>
      <c r="Q35" s="46"/>
      <c r="R35" s="46"/>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c r="GD35" s="100"/>
      <c r="GE35" s="100"/>
      <c r="GF35" s="100"/>
      <c r="GG35" s="100"/>
      <c r="GH35" s="100"/>
      <c r="GI35" s="100"/>
      <c r="GJ35" s="100"/>
      <c r="GK35" s="100"/>
      <c r="GL35" s="100"/>
      <c r="GM35" s="100"/>
      <c r="GN35" s="100"/>
      <c r="GO35" s="100"/>
      <c r="GP35" s="100"/>
    </row>
    <row r="36" spans="2:198" s="108" customFormat="1" ht="18" customHeight="1" x14ac:dyDescent="0.35">
      <c r="B36" s="126"/>
      <c r="C36" s="215" t="s">
        <v>52</v>
      </c>
      <c r="D36" s="119">
        <f>+'[6]COSTOS INTERVENTORIA (2025 OK)'!$M$29</f>
        <v>2759000</v>
      </c>
      <c r="E36" s="120">
        <v>350000</v>
      </c>
      <c r="F36" s="121">
        <v>13</v>
      </c>
      <c r="G36" s="128">
        <f t="shared" si="4"/>
        <v>40417000</v>
      </c>
      <c r="H36" s="101"/>
      <c r="I36" s="133"/>
      <c r="J36" s="133">
        <v>2100000</v>
      </c>
      <c r="K36" s="133">
        <v>400000</v>
      </c>
      <c r="L36" s="220">
        <f t="shared" si="5"/>
        <v>2688000</v>
      </c>
      <c r="M36" s="220">
        <f t="shared" si="1"/>
        <v>512000</v>
      </c>
      <c r="N36" s="133">
        <f t="shared" si="2"/>
        <v>2723500</v>
      </c>
      <c r="O36" s="133"/>
      <c r="P36" s="133"/>
      <c r="Q36" s="46"/>
      <c r="R36" s="46"/>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c r="GD36" s="100"/>
      <c r="GE36" s="100"/>
      <c r="GF36" s="100"/>
      <c r="GG36" s="100"/>
      <c r="GH36" s="100"/>
      <c r="GI36" s="100"/>
      <c r="GJ36" s="100"/>
      <c r="GK36" s="100"/>
      <c r="GL36" s="100"/>
      <c r="GM36" s="100"/>
      <c r="GN36" s="100"/>
      <c r="GO36" s="100"/>
      <c r="GP36" s="100"/>
    </row>
    <row r="37" spans="2:198" s="108" customFormat="1" ht="18" customHeight="1" x14ac:dyDescent="0.35">
      <c r="B37" s="126"/>
      <c r="C37" s="215" t="s">
        <v>53</v>
      </c>
      <c r="D37" s="119">
        <f>+'[6]COSTOS INTERVENTORIA (2025 OK)'!$L$27</f>
        <v>2598000</v>
      </c>
      <c r="E37" s="120">
        <v>350000</v>
      </c>
      <c r="F37" s="121">
        <v>13</v>
      </c>
      <c r="G37" s="128">
        <f t="shared" si="4"/>
        <v>38324000</v>
      </c>
      <c r="H37" s="101"/>
      <c r="I37" s="133"/>
      <c r="J37" s="133">
        <v>2000000</v>
      </c>
      <c r="K37" s="133">
        <v>400000</v>
      </c>
      <c r="L37" s="220">
        <f t="shared" si="5"/>
        <v>2560000</v>
      </c>
      <c r="M37" s="220">
        <f t="shared" si="1"/>
        <v>512000</v>
      </c>
      <c r="N37" s="133">
        <f t="shared" si="2"/>
        <v>2579000</v>
      </c>
      <c r="O37" s="133"/>
      <c r="P37" s="133"/>
      <c r="Q37" s="46"/>
      <c r="R37" s="46"/>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c r="GH37" s="100"/>
      <c r="GI37" s="100"/>
      <c r="GJ37" s="100"/>
      <c r="GK37" s="100"/>
      <c r="GL37" s="100"/>
      <c r="GM37" s="100"/>
      <c r="GN37" s="100"/>
      <c r="GO37" s="100"/>
      <c r="GP37" s="100"/>
    </row>
    <row r="38" spans="2:198" s="108" customFormat="1" ht="18" customHeight="1" x14ac:dyDescent="0.35">
      <c r="B38" s="126"/>
      <c r="C38" s="215" t="s">
        <v>54</v>
      </c>
      <c r="D38" s="119">
        <f>+D37</f>
        <v>2598000</v>
      </c>
      <c r="E38" s="120">
        <v>350000</v>
      </c>
      <c r="F38" s="121">
        <v>6.5</v>
      </c>
      <c r="G38" s="128">
        <f t="shared" si="4"/>
        <v>19162000</v>
      </c>
      <c r="H38" s="101"/>
      <c r="I38" s="133"/>
      <c r="J38" s="133">
        <v>2000000</v>
      </c>
      <c r="K38" s="133">
        <v>400000</v>
      </c>
      <c r="L38" s="220">
        <f t="shared" si="5"/>
        <v>2560000</v>
      </c>
      <c r="M38" s="220">
        <f t="shared" si="1"/>
        <v>512000</v>
      </c>
      <c r="N38" s="133">
        <f t="shared" si="2"/>
        <v>2579000</v>
      </c>
      <c r="O38" s="133"/>
      <c r="P38" s="133"/>
      <c r="Q38" s="46"/>
      <c r="R38" s="46"/>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c r="GH38" s="100"/>
      <c r="GI38" s="100"/>
      <c r="GJ38" s="100"/>
      <c r="GK38" s="100"/>
      <c r="GL38" s="100"/>
      <c r="GM38" s="100"/>
      <c r="GN38" s="100"/>
      <c r="GO38" s="100"/>
      <c r="GP38" s="100"/>
    </row>
    <row r="39" spans="2:198" s="108" customFormat="1" ht="18" customHeight="1" x14ac:dyDescent="0.35">
      <c r="B39" s="197"/>
      <c r="C39" s="297" t="s">
        <v>55</v>
      </c>
      <c r="D39" s="297"/>
      <c r="E39" s="297"/>
      <c r="F39" s="297"/>
      <c r="G39" s="298"/>
      <c r="H39" s="101"/>
      <c r="I39" s="133"/>
      <c r="J39" s="133"/>
      <c r="K39" s="133"/>
      <c r="L39" s="220">
        <f t="shared" si="5"/>
        <v>0</v>
      </c>
      <c r="M39" s="220">
        <f t="shared" si="1"/>
        <v>0</v>
      </c>
      <c r="N39" s="133">
        <f t="shared" si="2"/>
        <v>0</v>
      </c>
      <c r="O39" s="133"/>
      <c r="P39" s="133"/>
      <c r="Q39" s="46"/>
      <c r="R39" s="46"/>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c r="GH39" s="100"/>
      <c r="GI39" s="100"/>
      <c r="GJ39" s="100"/>
      <c r="GK39" s="100"/>
      <c r="GL39" s="100"/>
      <c r="GM39" s="100"/>
      <c r="GN39" s="100"/>
      <c r="GO39" s="100"/>
      <c r="GP39" s="100"/>
    </row>
    <row r="40" spans="2:198" s="108" customFormat="1" ht="18" customHeight="1" x14ac:dyDescent="0.35">
      <c r="B40" s="126"/>
      <c r="C40" s="215" t="str">
        <f>+'[6]COSTOS INTERVENTORIA (2025 OK)'!$A$32</f>
        <v>Auxiliar de Laboratorio</v>
      </c>
      <c r="D40" s="119">
        <f>+'[6]COSTOS INTERVENTORIA (2025 OK)'!$L$32</f>
        <v>1551000</v>
      </c>
      <c r="E40" s="120"/>
      <c r="F40" s="121">
        <v>13</v>
      </c>
      <c r="G40" s="128">
        <f>+ROUND((D40+E40)*F40,0)</f>
        <v>20163000</v>
      </c>
      <c r="H40" s="101"/>
      <c r="I40" s="133"/>
      <c r="J40" s="133">
        <v>130000</v>
      </c>
      <c r="K40" s="133"/>
      <c r="L40" s="220">
        <f t="shared" si="5"/>
        <v>166400</v>
      </c>
      <c r="M40" s="220">
        <f t="shared" si="1"/>
        <v>0</v>
      </c>
      <c r="N40" s="133">
        <f t="shared" si="2"/>
        <v>858700</v>
      </c>
      <c r="O40" s="133"/>
      <c r="P40" s="133"/>
      <c r="Q40" s="46"/>
      <c r="R40" s="46"/>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c r="GH40" s="100"/>
      <c r="GI40" s="100"/>
      <c r="GJ40" s="100"/>
      <c r="GK40" s="100"/>
      <c r="GL40" s="100"/>
      <c r="GM40" s="100"/>
      <c r="GN40" s="100"/>
      <c r="GO40" s="100"/>
      <c r="GP40" s="100"/>
    </row>
    <row r="41" spans="2:198" s="108" customFormat="1" ht="18" customHeight="1" x14ac:dyDescent="0.35">
      <c r="B41" s="126"/>
      <c r="C41" s="215" t="s">
        <v>56</v>
      </c>
      <c r="D41" s="119">
        <f>+'[6]COSTOS INTERVENTORIA (2025 OK)'!$M$31</f>
        <v>1555000</v>
      </c>
      <c r="E41" s="120"/>
      <c r="F41" s="121">
        <f>13*2</f>
        <v>26</v>
      </c>
      <c r="G41" s="128">
        <f>+ROUND((D41+E41)*F41,0)</f>
        <v>40430000</v>
      </c>
      <c r="H41" s="101"/>
      <c r="I41" s="133"/>
      <c r="J41" s="133">
        <v>1300000</v>
      </c>
      <c r="K41" s="133"/>
      <c r="L41" s="220">
        <f t="shared" si="5"/>
        <v>1664000</v>
      </c>
      <c r="M41" s="220">
        <f t="shared" si="1"/>
        <v>0</v>
      </c>
      <c r="N41" s="133">
        <f t="shared" si="2"/>
        <v>1609500</v>
      </c>
      <c r="O41" s="133"/>
      <c r="P41" s="133"/>
      <c r="Q41" s="46"/>
      <c r="R41" s="46"/>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c r="GH41" s="100"/>
      <c r="GI41" s="100"/>
      <c r="GJ41" s="100"/>
      <c r="GK41" s="100"/>
      <c r="GL41" s="100"/>
      <c r="GM41" s="100"/>
      <c r="GN41" s="100"/>
      <c r="GO41" s="100"/>
      <c r="GP41" s="100"/>
    </row>
    <row r="42" spans="2:198" s="108" customFormat="1" ht="18" customHeight="1" x14ac:dyDescent="0.35">
      <c r="B42" s="197"/>
      <c r="C42" s="297" t="s">
        <v>57</v>
      </c>
      <c r="D42" s="297"/>
      <c r="E42" s="297"/>
      <c r="F42" s="297"/>
      <c r="G42" s="298"/>
      <c r="H42" s="100"/>
      <c r="I42" s="133"/>
      <c r="J42" s="133"/>
      <c r="K42" s="133"/>
      <c r="L42" s="220">
        <f t="shared" si="5"/>
        <v>0</v>
      </c>
      <c r="M42" s="220">
        <f t="shared" si="1"/>
        <v>0</v>
      </c>
      <c r="N42" s="133">
        <f t="shared" si="2"/>
        <v>0</v>
      </c>
      <c r="O42" s="133"/>
      <c r="P42" s="133"/>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c r="GH42" s="100"/>
      <c r="GI42" s="100"/>
      <c r="GJ42" s="100"/>
      <c r="GK42" s="100"/>
      <c r="GL42" s="100"/>
    </row>
    <row r="43" spans="2:198" s="108" customFormat="1" ht="14.5" x14ac:dyDescent="0.35">
      <c r="B43" s="126"/>
      <c r="C43" s="118" t="s">
        <v>58</v>
      </c>
      <c r="D43" s="119">
        <f>+'[6]COSTOS INTERVENTORIA (2025 OK)'!$M$34</f>
        <v>1502000</v>
      </c>
      <c r="E43" s="127"/>
      <c r="F43" s="121">
        <v>6.5</v>
      </c>
      <c r="G43" s="128">
        <f t="shared" si="4"/>
        <v>9763000</v>
      </c>
      <c r="H43" s="100"/>
      <c r="I43" s="133"/>
      <c r="J43" s="133">
        <v>1000000</v>
      </c>
      <c r="K43" s="133"/>
      <c r="L43" s="220">
        <f t="shared" si="5"/>
        <v>1280000</v>
      </c>
      <c r="M43" s="220">
        <f t="shared" si="1"/>
        <v>0</v>
      </c>
      <c r="N43" s="133">
        <f t="shared" si="2"/>
        <v>1391000</v>
      </c>
      <c r="O43" s="133"/>
      <c r="P43" s="133"/>
      <c r="Q43" s="44"/>
      <c r="R43" s="44"/>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c r="GH43" s="100"/>
      <c r="GI43" s="100"/>
      <c r="GJ43" s="100"/>
      <c r="GK43" s="100"/>
      <c r="GL43" s="100"/>
    </row>
    <row r="44" spans="2:198" s="108" customFormat="1" ht="14.5" x14ac:dyDescent="0.35">
      <c r="B44" s="126"/>
      <c r="C44" s="118" t="s">
        <v>59</v>
      </c>
      <c r="D44" s="119">
        <f>+'[6]COSTOS INTERVENTORIA (2025 OK)'!$M$35</f>
        <v>1555000</v>
      </c>
      <c r="E44" s="127"/>
      <c r="F44" s="121">
        <f>13+6.5</f>
        <v>19.5</v>
      </c>
      <c r="G44" s="128">
        <f t="shared" si="4"/>
        <v>30322500</v>
      </c>
      <c r="H44" s="100"/>
      <c r="I44" s="133"/>
      <c r="J44" s="133">
        <v>1000000</v>
      </c>
      <c r="K44" s="133"/>
      <c r="L44" s="220">
        <f t="shared" si="5"/>
        <v>1280000</v>
      </c>
      <c r="M44" s="220">
        <f t="shared" si="1"/>
        <v>0</v>
      </c>
      <c r="N44" s="133">
        <f t="shared" si="2"/>
        <v>1417500</v>
      </c>
      <c r="O44" s="133"/>
      <c r="P44" s="133"/>
      <c r="Q44" s="46"/>
      <c r="R44" s="46"/>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c r="GH44" s="100"/>
      <c r="GI44" s="100"/>
      <c r="GJ44" s="100"/>
      <c r="GK44" s="100"/>
      <c r="GL44" s="100"/>
    </row>
    <row r="45" spans="2:198" s="108" customFormat="1" ht="14.75" customHeight="1" thickBot="1" x14ac:dyDescent="0.4">
      <c r="B45" s="129"/>
      <c r="C45" s="297" t="s">
        <v>60</v>
      </c>
      <c r="D45" s="297"/>
      <c r="E45" s="297"/>
      <c r="F45" s="297"/>
      <c r="G45" s="198">
        <f>ROUND(SUM(G15:G44),0)</f>
        <v>1095524500</v>
      </c>
      <c r="H45" s="100"/>
      <c r="I45" s="133"/>
      <c r="J45" s="133"/>
      <c r="K45" s="133"/>
      <c r="L45" s="220"/>
      <c r="M45" s="220">
        <f t="shared" si="1"/>
        <v>0</v>
      </c>
      <c r="N45" s="133" t="e">
        <f t="shared" si="2"/>
        <v>#DIV/0!</v>
      </c>
      <c r="O45" s="133"/>
      <c r="P45" s="133"/>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c r="GH45" s="100"/>
      <c r="GI45" s="100"/>
      <c r="GJ45" s="100"/>
      <c r="GK45" s="100"/>
      <c r="GL45" s="100"/>
      <c r="GM45" s="100"/>
      <c r="GN45" s="100"/>
      <c r="GO45" s="100"/>
      <c r="GP45" s="100"/>
    </row>
    <row r="46" spans="2:198" s="108" customFormat="1" ht="18" customHeight="1" thickBot="1" x14ac:dyDescent="0.4">
      <c r="B46" s="130"/>
      <c r="C46" s="347" t="s">
        <v>61</v>
      </c>
      <c r="D46" s="347"/>
      <c r="E46" s="347"/>
      <c r="F46" s="347"/>
      <c r="G46" s="131">
        <v>2.4</v>
      </c>
      <c r="H46" s="132" t="s">
        <v>62</v>
      </c>
      <c r="I46" s="333">
        <f>+G45*0.4</f>
        <v>438209800</v>
      </c>
      <c r="J46" s="334"/>
      <c r="K46" s="217"/>
      <c r="L46" s="217"/>
      <c r="M46" s="133">
        <f t="shared" si="1"/>
        <v>0</v>
      </c>
      <c r="N46" s="133" t="e">
        <f t="shared" si="2"/>
        <v>#DIV/0!</v>
      </c>
      <c r="O46" s="133"/>
      <c r="P46" s="133"/>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c r="GH46" s="100"/>
      <c r="GI46" s="100"/>
      <c r="GJ46" s="100"/>
      <c r="GK46" s="100"/>
      <c r="GL46" s="100"/>
      <c r="GM46" s="100"/>
      <c r="GN46" s="100"/>
      <c r="GO46" s="100"/>
      <c r="GP46" s="100"/>
    </row>
    <row r="47" spans="2:198" s="108" customFormat="1" ht="18" customHeight="1" thickBot="1" x14ac:dyDescent="0.4">
      <c r="B47" s="134"/>
      <c r="C47" s="316" t="s">
        <v>63</v>
      </c>
      <c r="D47" s="316"/>
      <c r="E47" s="316"/>
      <c r="F47" s="316"/>
      <c r="G47" s="135">
        <f>+ROUND(G45*G46,0)</f>
        <v>2629258800</v>
      </c>
      <c r="H47" s="136"/>
      <c r="I47" s="217"/>
      <c r="J47" s="218">
        <f>+I46/6.5</f>
        <v>67416892.307692304</v>
      </c>
      <c r="K47" s="299" t="s">
        <v>64</v>
      </c>
      <c r="L47" s="299"/>
      <c r="M47" s="133" t="e">
        <f t="shared" si="1"/>
        <v>#VALUE!</v>
      </c>
      <c r="N47" s="133" t="e">
        <f t="shared" si="2"/>
        <v>#DIV/0!</v>
      </c>
      <c r="O47" s="133"/>
      <c r="P47" s="133"/>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c r="GH47" s="100"/>
      <c r="GI47" s="100"/>
      <c r="GJ47" s="100"/>
      <c r="GK47" s="100"/>
      <c r="GL47" s="100"/>
      <c r="GM47" s="100"/>
      <c r="GN47" s="100"/>
      <c r="GO47" s="100"/>
      <c r="GP47" s="100"/>
    </row>
    <row r="48" spans="2:198" s="108" customFormat="1" ht="18" customHeight="1" thickBot="1" x14ac:dyDescent="0.4">
      <c r="B48" s="317" t="s">
        <v>65</v>
      </c>
      <c r="C48" s="318"/>
      <c r="D48" s="318"/>
      <c r="E48" s="318"/>
      <c r="F48" s="318"/>
      <c r="G48" s="319"/>
      <c r="H48" s="137"/>
      <c r="I48" s="133"/>
      <c r="J48" s="133"/>
      <c r="K48" s="133"/>
      <c r="L48" s="133"/>
      <c r="M48" s="133">
        <f t="shared" si="1"/>
        <v>0</v>
      </c>
      <c r="N48" s="133" t="e">
        <f t="shared" si="2"/>
        <v>#DIV/0!</v>
      </c>
      <c r="O48" s="133"/>
      <c r="P48" s="133"/>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c r="GH48" s="100"/>
      <c r="GI48" s="100"/>
      <c r="GJ48" s="100"/>
      <c r="GK48" s="100"/>
      <c r="GL48" s="100"/>
      <c r="GM48" s="100"/>
      <c r="GN48" s="100"/>
      <c r="GO48" s="100"/>
      <c r="GP48" s="100"/>
    </row>
    <row r="49" spans="2:198" s="108" customFormat="1" ht="14.75" customHeight="1" x14ac:dyDescent="0.35">
      <c r="B49" s="320"/>
      <c r="C49" s="322" t="s">
        <v>66</v>
      </c>
      <c r="D49" s="322" t="s">
        <v>67</v>
      </c>
      <c r="E49" s="138" t="s">
        <v>68</v>
      </c>
      <c r="F49" s="324" t="s">
        <v>69</v>
      </c>
      <c r="G49" s="139" t="s">
        <v>17</v>
      </c>
      <c r="H49" s="125"/>
      <c r="I49" s="133"/>
      <c r="J49" s="133"/>
      <c r="K49" s="133"/>
      <c r="L49" s="133"/>
      <c r="M49" s="133">
        <f t="shared" si="1"/>
        <v>0</v>
      </c>
      <c r="N49" s="133" t="e">
        <f t="shared" si="2"/>
        <v>#DIV/0!</v>
      </c>
      <c r="O49" s="133"/>
      <c r="P49" s="133"/>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c r="GH49" s="100"/>
      <c r="GI49" s="100"/>
      <c r="GJ49" s="100"/>
      <c r="GK49" s="100"/>
      <c r="GL49" s="100"/>
      <c r="GM49" s="100"/>
      <c r="GN49" s="100"/>
      <c r="GO49" s="100"/>
      <c r="GP49" s="100"/>
    </row>
    <row r="50" spans="2:198" s="108" customFormat="1" ht="14.75" customHeight="1" x14ac:dyDescent="0.35">
      <c r="B50" s="321"/>
      <c r="C50" s="323"/>
      <c r="D50" s="323"/>
      <c r="E50" s="140" t="s">
        <v>70</v>
      </c>
      <c r="F50" s="325"/>
      <c r="G50" s="141" t="s">
        <v>21</v>
      </c>
      <c r="H50" s="100"/>
      <c r="I50" s="133"/>
      <c r="J50" s="133"/>
      <c r="K50" s="133"/>
      <c r="L50" s="133"/>
      <c r="M50" s="133">
        <f t="shared" si="1"/>
        <v>0</v>
      </c>
      <c r="N50" s="133" t="e">
        <f t="shared" si="2"/>
        <v>#DIV/0!</v>
      </c>
      <c r="O50" s="133"/>
      <c r="P50" s="133"/>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c r="GH50" s="100"/>
      <c r="GI50" s="100"/>
      <c r="GJ50" s="100"/>
      <c r="GK50" s="100"/>
      <c r="GL50" s="100"/>
      <c r="GM50" s="100"/>
      <c r="GN50" s="100"/>
      <c r="GO50" s="100"/>
      <c r="GP50" s="100"/>
    </row>
    <row r="51" spans="2:198" s="108" customFormat="1" ht="15" customHeight="1" thickBot="1" x14ac:dyDescent="0.4">
      <c r="B51" s="321"/>
      <c r="C51" s="323"/>
      <c r="D51" s="323"/>
      <c r="E51" s="115" t="s">
        <v>71</v>
      </c>
      <c r="F51" s="115" t="s">
        <v>72</v>
      </c>
      <c r="G51" s="117" t="s">
        <v>73</v>
      </c>
      <c r="H51" s="100"/>
      <c r="I51" s="133"/>
      <c r="J51" s="133"/>
      <c r="K51" s="133"/>
      <c r="L51" s="133"/>
      <c r="M51" s="133">
        <f t="shared" si="1"/>
        <v>0</v>
      </c>
      <c r="N51" s="133" t="e">
        <f t="shared" si="2"/>
        <v>#DIV/0!</v>
      </c>
      <c r="O51" s="133"/>
      <c r="P51" s="133"/>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c r="GH51" s="100"/>
      <c r="GI51" s="100"/>
      <c r="GJ51" s="100"/>
      <c r="GK51" s="100"/>
      <c r="GL51" s="100"/>
      <c r="GM51" s="100"/>
      <c r="GN51" s="100"/>
      <c r="GO51" s="100"/>
      <c r="GP51" s="100"/>
    </row>
    <row r="52" spans="2:198" s="108" customFormat="1" ht="15" thickBot="1" x14ac:dyDescent="0.4">
      <c r="B52" s="142"/>
      <c r="C52" s="143" t="s">
        <v>74</v>
      </c>
      <c r="D52" s="144"/>
      <c r="E52" s="145"/>
      <c r="F52" s="146"/>
      <c r="G52" s="147"/>
      <c r="H52" s="100"/>
      <c r="I52" s="133"/>
      <c r="J52" s="133"/>
      <c r="K52" s="133"/>
      <c r="L52" s="133"/>
      <c r="M52" s="133">
        <f t="shared" si="1"/>
        <v>0</v>
      </c>
      <c r="N52" s="133" t="e">
        <f t="shared" si="2"/>
        <v>#DIV/0!</v>
      </c>
      <c r="O52" s="133"/>
      <c r="P52" s="133"/>
      <c r="Q52" s="44"/>
      <c r="R52" s="44"/>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c r="GH52" s="100"/>
      <c r="GI52" s="100"/>
      <c r="GJ52" s="100"/>
      <c r="GK52" s="100"/>
      <c r="GL52" s="100"/>
      <c r="GM52" s="100"/>
      <c r="GN52" s="100"/>
      <c r="GO52" s="100"/>
      <c r="GP52" s="100"/>
    </row>
    <row r="53" spans="2:198" s="108" customFormat="1" ht="15" thickBot="1" x14ac:dyDescent="0.4">
      <c r="B53" s="148"/>
      <c r="C53" s="149" t="s">
        <v>75</v>
      </c>
      <c r="D53" s="150" t="s">
        <v>76</v>
      </c>
      <c r="E53" s="151">
        <f>+'[6]COSTOS INTERVENTORIA (2025 OK)'!$L$36</f>
        <v>270000</v>
      </c>
      <c r="F53" s="152">
        <v>152</v>
      </c>
      <c r="G53" s="128">
        <f>+ROUND(F53*E53,0)</f>
        <v>41040000</v>
      </c>
      <c r="H53" s="100"/>
      <c r="I53" s="133"/>
      <c r="J53" s="133">
        <v>200000</v>
      </c>
      <c r="K53" s="133"/>
      <c r="L53" s="220">
        <f t="shared" ref="L53:L64" si="6">+ROUND(J53*$K$13,0)</f>
        <v>256000</v>
      </c>
      <c r="M53" s="220">
        <f t="shared" si="1"/>
        <v>0</v>
      </c>
      <c r="N53" s="133">
        <f t="shared" si="2"/>
        <v>256000</v>
      </c>
      <c r="O53" s="133"/>
      <c r="P53" s="133"/>
      <c r="Q53" s="44"/>
      <c r="R53" s="44"/>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c r="GH53" s="100"/>
      <c r="GI53" s="100"/>
      <c r="GJ53" s="100"/>
      <c r="GK53" s="100"/>
      <c r="GL53" s="100"/>
      <c r="GM53" s="100"/>
      <c r="GN53" s="100"/>
      <c r="GO53" s="100"/>
      <c r="GP53" s="100"/>
    </row>
    <row r="54" spans="2:198" s="108" customFormat="1" ht="15" thickBot="1" x14ac:dyDescent="0.4">
      <c r="B54" s="142"/>
      <c r="C54" s="143" t="s">
        <v>77</v>
      </c>
      <c r="D54" s="144"/>
      <c r="E54" s="145"/>
      <c r="F54" s="146"/>
      <c r="G54" s="147"/>
      <c r="H54" s="100"/>
      <c r="I54" s="133"/>
      <c r="J54" s="133"/>
      <c r="K54" s="133"/>
      <c r="L54" s="220">
        <f t="shared" si="6"/>
        <v>0</v>
      </c>
      <c r="M54" s="220">
        <f t="shared" si="1"/>
        <v>0</v>
      </c>
      <c r="N54" s="133">
        <f t="shared" si="2"/>
        <v>0</v>
      </c>
      <c r="O54" s="133"/>
      <c r="P54" s="133"/>
      <c r="Q54" s="44"/>
      <c r="R54" s="44"/>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c r="GH54" s="100"/>
      <c r="GI54" s="100"/>
      <c r="GJ54" s="100"/>
      <c r="GK54" s="100"/>
      <c r="GL54" s="100"/>
      <c r="GM54" s="100"/>
      <c r="GN54" s="100"/>
      <c r="GO54" s="100"/>
      <c r="GP54" s="100"/>
    </row>
    <row r="55" spans="2:198" s="108" customFormat="1" ht="45" customHeight="1" x14ac:dyDescent="0.35">
      <c r="B55" s="153"/>
      <c r="C55" s="199" t="str">
        <f>+'[6]COSTOS INTERVENTORIA (2025 OK)'!$A$38</f>
        <v>Vehículo tipo campero ó camioneta  (incluye peajes y combustible) y cuyo modelo sea hasta diez (10) años anteriores al año de suscripción del contrato.</v>
      </c>
      <c r="D55" s="154" t="s">
        <v>78</v>
      </c>
      <c r="E55" s="155">
        <v>6100000</v>
      </c>
      <c r="F55" s="156">
        <f>+F16+6.5</f>
        <v>19.5</v>
      </c>
      <c r="G55" s="128">
        <f>+ROUND(F55*E55,0)</f>
        <v>118950000</v>
      </c>
      <c r="H55" s="100"/>
      <c r="I55" s="133"/>
      <c r="J55" s="133">
        <v>5000000</v>
      </c>
      <c r="K55" s="133"/>
      <c r="L55" s="220">
        <f t="shared" si="6"/>
        <v>6400000</v>
      </c>
      <c r="M55" s="220">
        <f t="shared" si="1"/>
        <v>0</v>
      </c>
      <c r="N55" s="133">
        <f t="shared" si="2"/>
        <v>6400000</v>
      </c>
      <c r="O55" s="133"/>
      <c r="P55" s="133"/>
      <c r="Q55" s="44"/>
      <c r="R55" s="44"/>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c r="GH55" s="100"/>
      <c r="GI55" s="100"/>
      <c r="GJ55" s="100"/>
      <c r="GK55" s="100"/>
      <c r="GL55" s="100"/>
      <c r="GM55" s="100"/>
      <c r="GN55" s="100"/>
      <c r="GO55" s="100"/>
      <c r="GP55" s="100"/>
    </row>
    <row r="56" spans="2:198" s="108" customFormat="1" ht="27" customHeight="1" x14ac:dyDescent="0.35">
      <c r="B56" s="153"/>
      <c r="C56" s="199" t="str">
        <f>+'[6]COSTOS INTERVENTORIA (2025 OK)'!$A$42</f>
        <v>Equipo completo de topografía</v>
      </c>
      <c r="D56" s="154" t="s">
        <v>78</v>
      </c>
      <c r="E56" s="155">
        <f>+'[6]COSTOS INTERVENTORIA (2025 OK)'!$M$42</f>
        <v>2932000</v>
      </c>
      <c r="F56" s="156">
        <v>13</v>
      </c>
      <c r="G56" s="128">
        <f>+ROUND(F56*E56,0)</f>
        <v>38116000</v>
      </c>
      <c r="H56" s="100"/>
      <c r="I56" s="133"/>
      <c r="J56" s="133">
        <v>2500000</v>
      </c>
      <c r="K56" s="133"/>
      <c r="L56" s="220">
        <f t="shared" si="6"/>
        <v>3200000</v>
      </c>
      <c r="M56" s="220">
        <f t="shared" si="1"/>
        <v>0</v>
      </c>
      <c r="N56" s="133">
        <f t="shared" si="2"/>
        <v>3200000</v>
      </c>
      <c r="O56" s="133"/>
      <c r="P56" s="133"/>
      <c r="Q56" s="44"/>
      <c r="R56" s="44"/>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c r="GH56" s="100"/>
      <c r="GI56" s="100"/>
      <c r="GJ56" s="100"/>
      <c r="GK56" s="100"/>
      <c r="GL56" s="100"/>
      <c r="GM56" s="100"/>
      <c r="GN56" s="100"/>
      <c r="GO56" s="100"/>
      <c r="GP56" s="100"/>
    </row>
    <row r="57" spans="2:198" s="108" customFormat="1" ht="29.75" customHeight="1" x14ac:dyDescent="0.35">
      <c r="B57" s="153"/>
      <c r="C57" s="199" t="str">
        <f>+'[6]COSTOS INTERVENTORIA (2025 OK)'!$A$44</f>
        <v>Equipo completo de Laboratorio de Suelos, Materiales, Pavimentos y Concretos</v>
      </c>
      <c r="D57" s="154" t="s">
        <v>78</v>
      </c>
      <c r="E57" s="155">
        <f>+E56</f>
        <v>2932000</v>
      </c>
      <c r="F57" s="156">
        <v>13</v>
      </c>
      <c r="G57" s="128">
        <f>+ROUND(F57*E57,0)</f>
        <v>38116000</v>
      </c>
      <c r="H57" s="100"/>
      <c r="I57" s="133"/>
      <c r="J57" s="133">
        <v>2500000</v>
      </c>
      <c r="K57" s="133"/>
      <c r="L57" s="220">
        <f t="shared" si="6"/>
        <v>3200000</v>
      </c>
      <c r="M57" s="220">
        <f t="shared" si="1"/>
        <v>0</v>
      </c>
      <c r="N57" s="133">
        <f t="shared" si="2"/>
        <v>3200000</v>
      </c>
      <c r="O57" s="133"/>
      <c r="P57" s="133"/>
      <c r="Q57" s="44"/>
      <c r="R57" s="44"/>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c r="GH57" s="100"/>
      <c r="GI57" s="100"/>
      <c r="GJ57" s="100"/>
      <c r="GK57" s="100"/>
      <c r="GL57" s="100"/>
      <c r="GM57" s="100"/>
      <c r="GN57" s="100"/>
      <c r="GO57" s="100"/>
      <c r="GP57" s="100"/>
    </row>
    <row r="58" spans="2:198" s="108" customFormat="1" ht="30" customHeight="1" thickBot="1" x14ac:dyDescent="0.4">
      <c r="B58" s="148"/>
      <c r="C58" s="149" t="s">
        <v>79</v>
      </c>
      <c r="D58" s="150" t="s">
        <v>78</v>
      </c>
      <c r="E58" s="151">
        <v>2200000</v>
      </c>
      <c r="F58" s="152">
        <v>6.5</v>
      </c>
      <c r="G58" s="202">
        <f>+ROUND(F58*E58,0)</f>
        <v>14300000</v>
      </c>
      <c r="H58" s="100"/>
      <c r="I58" s="133"/>
      <c r="J58" s="133">
        <v>2000000</v>
      </c>
      <c r="K58" s="133"/>
      <c r="L58" s="220">
        <f t="shared" si="6"/>
        <v>2560000</v>
      </c>
      <c r="M58" s="220">
        <f t="shared" si="1"/>
        <v>0</v>
      </c>
      <c r="N58" s="133">
        <f t="shared" si="2"/>
        <v>2560000</v>
      </c>
      <c r="O58" s="133"/>
      <c r="P58" s="133"/>
      <c r="Q58" s="44"/>
      <c r="R58" s="44"/>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c r="GH58" s="100"/>
      <c r="GI58" s="100"/>
      <c r="GJ58" s="100"/>
      <c r="GK58" s="100"/>
      <c r="GL58" s="100"/>
      <c r="GM58" s="100"/>
      <c r="GN58" s="100"/>
      <c r="GO58" s="100"/>
      <c r="GP58" s="100"/>
    </row>
    <row r="59" spans="2:198" s="108" customFormat="1" ht="15" thickBot="1" x14ac:dyDescent="0.4">
      <c r="B59" s="142"/>
      <c r="C59" s="143" t="s">
        <v>65</v>
      </c>
      <c r="D59" s="144"/>
      <c r="E59" s="145"/>
      <c r="F59" s="146"/>
      <c r="G59" s="147"/>
      <c r="H59" s="100"/>
      <c r="I59" s="133"/>
      <c r="J59" s="133"/>
      <c r="K59" s="133"/>
      <c r="L59" s="220">
        <f t="shared" si="6"/>
        <v>0</v>
      </c>
      <c r="M59" s="220">
        <f t="shared" si="1"/>
        <v>0</v>
      </c>
      <c r="N59" s="133">
        <f t="shared" si="2"/>
        <v>0</v>
      </c>
      <c r="O59" s="133"/>
      <c r="P59" s="133"/>
      <c r="Q59" s="44"/>
      <c r="R59" s="44"/>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c r="GH59" s="100"/>
      <c r="GI59" s="100"/>
      <c r="GJ59" s="100"/>
      <c r="GK59" s="100"/>
      <c r="GL59" s="100"/>
      <c r="GM59" s="100"/>
      <c r="GN59" s="100"/>
      <c r="GO59" s="100"/>
      <c r="GP59" s="100"/>
    </row>
    <row r="60" spans="2:198" s="108" customFormat="1" ht="27.5" customHeight="1" x14ac:dyDescent="0.35">
      <c r="B60" s="203"/>
      <c r="C60" s="204" t="s">
        <v>80</v>
      </c>
      <c r="D60" s="205" t="s">
        <v>78</v>
      </c>
      <c r="E60" s="206">
        <f>+'[6]COSTOS INTERVENTORIA (2025 OK)'!$M$47</f>
        <v>2862000</v>
      </c>
      <c r="F60" s="207">
        <v>6.5</v>
      </c>
      <c r="G60" s="208">
        <f>+ROUND(F60*E60,0)</f>
        <v>18603000</v>
      </c>
      <c r="H60" s="100"/>
      <c r="I60" s="216"/>
      <c r="J60" s="216">
        <v>1700000</v>
      </c>
      <c r="K60" s="133"/>
      <c r="L60" s="220">
        <f t="shared" si="6"/>
        <v>2176000</v>
      </c>
      <c r="M60" s="220">
        <f t="shared" si="1"/>
        <v>0</v>
      </c>
      <c r="N60" s="133">
        <f t="shared" si="2"/>
        <v>2176000</v>
      </c>
      <c r="O60" s="133"/>
      <c r="P60" s="133"/>
      <c r="Q60" s="44"/>
      <c r="R60" s="44"/>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c r="GH60" s="100"/>
      <c r="GI60" s="100"/>
      <c r="GJ60" s="100"/>
      <c r="GK60" s="100"/>
      <c r="GL60" s="100"/>
      <c r="GM60" s="100"/>
      <c r="GN60" s="100"/>
      <c r="GO60" s="100"/>
      <c r="GP60" s="100"/>
    </row>
    <row r="61" spans="2:198" s="108" customFormat="1" ht="30.5" customHeight="1" thickBot="1" x14ac:dyDescent="0.4">
      <c r="B61" s="157"/>
      <c r="C61" s="158" t="s">
        <v>81</v>
      </c>
      <c r="D61" s="159" t="s">
        <v>78</v>
      </c>
      <c r="E61" s="160">
        <f>+'[6]COSTOS INTERVENTORIA (2025 OK)'!$M$48</f>
        <v>1127000</v>
      </c>
      <c r="F61" s="161">
        <v>6.5</v>
      </c>
      <c r="G61" s="128">
        <f>+ROUND(F61*E61,0)</f>
        <v>7325500</v>
      </c>
      <c r="H61" s="100"/>
      <c r="I61" s="216"/>
      <c r="J61" s="216">
        <v>700000</v>
      </c>
      <c r="K61" s="133"/>
      <c r="L61" s="220">
        <f t="shared" si="6"/>
        <v>896000</v>
      </c>
      <c r="M61" s="220">
        <f t="shared" si="1"/>
        <v>0</v>
      </c>
      <c r="N61" s="133">
        <f t="shared" si="2"/>
        <v>896000</v>
      </c>
      <c r="O61" s="133"/>
      <c r="P61" s="133"/>
      <c r="Q61" s="45"/>
      <c r="R61" s="45"/>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c r="GH61" s="100"/>
      <c r="GI61" s="100"/>
      <c r="GJ61" s="100"/>
      <c r="GK61" s="100"/>
      <c r="GL61" s="100"/>
      <c r="GM61" s="100"/>
      <c r="GN61" s="100"/>
      <c r="GO61" s="100"/>
      <c r="GP61" s="100"/>
    </row>
    <row r="62" spans="2:198" s="108" customFormat="1" ht="21.5" customHeight="1" x14ac:dyDescent="0.35">
      <c r="B62" s="157"/>
      <c r="C62" s="158" t="s">
        <v>82</v>
      </c>
      <c r="D62" s="162" t="s">
        <v>78</v>
      </c>
      <c r="E62" s="160">
        <f>+'[6]COSTOS INTERVENTORIA (2025 OK)'!$L$49*1.2</f>
        <v>1248000</v>
      </c>
      <c r="F62" s="161">
        <v>6.5</v>
      </c>
      <c r="G62" s="128">
        <f>+ROUND(F62*E62,0)</f>
        <v>8112000</v>
      </c>
      <c r="H62" s="100"/>
      <c r="I62" s="133"/>
      <c r="J62" s="133">
        <v>945000</v>
      </c>
      <c r="K62" s="133"/>
      <c r="L62" s="220">
        <f t="shared" si="6"/>
        <v>1209600</v>
      </c>
      <c r="M62" s="220">
        <f t="shared" si="1"/>
        <v>0</v>
      </c>
      <c r="N62" s="133">
        <f t="shared" si="2"/>
        <v>1209600</v>
      </c>
      <c r="O62" s="133"/>
      <c r="P62" s="133"/>
      <c r="Q62" s="44"/>
      <c r="R62" s="44"/>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c r="FF62" s="100"/>
      <c r="FG62" s="100"/>
      <c r="FH62" s="100"/>
      <c r="FI62" s="100"/>
      <c r="FJ62" s="100"/>
      <c r="FK62" s="100"/>
      <c r="FL62" s="100"/>
      <c r="FM62" s="100"/>
      <c r="FN62" s="100"/>
      <c r="FO62" s="100"/>
      <c r="FP62" s="100"/>
      <c r="FQ62" s="100"/>
      <c r="FR62" s="100"/>
      <c r="FS62" s="100"/>
      <c r="FT62" s="100"/>
      <c r="FU62" s="100"/>
      <c r="FV62" s="100"/>
      <c r="FW62" s="100"/>
      <c r="FX62" s="100"/>
      <c r="FY62" s="100"/>
      <c r="FZ62" s="100"/>
      <c r="GA62" s="100"/>
      <c r="GB62" s="100"/>
      <c r="GC62" s="100"/>
      <c r="GD62" s="100"/>
      <c r="GE62" s="100"/>
      <c r="GF62" s="100"/>
      <c r="GG62" s="100"/>
      <c r="GH62" s="100"/>
      <c r="GI62" s="100"/>
      <c r="GJ62" s="100"/>
      <c r="GK62" s="100"/>
      <c r="GL62" s="100"/>
      <c r="GM62" s="100"/>
      <c r="GN62" s="100"/>
      <c r="GO62" s="100"/>
      <c r="GP62" s="100"/>
    </row>
    <row r="63" spans="2:198" s="108" customFormat="1" ht="29.75" customHeight="1" thickBot="1" x14ac:dyDescent="0.4">
      <c r="B63" s="212"/>
      <c r="C63" s="209" t="s">
        <v>83</v>
      </c>
      <c r="D63" s="210" t="s">
        <v>78</v>
      </c>
      <c r="E63" s="211">
        <v>250000</v>
      </c>
      <c r="F63" s="163">
        <v>6.5</v>
      </c>
      <c r="G63" s="164">
        <f>+ROUND(E63*F63,0)</f>
        <v>1625000</v>
      </c>
      <c r="H63" s="165" t="s">
        <v>34</v>
      </c>
      <c r="I63" s="100"/>
      <c r="J63" s="100"/>
      <c r="K63" s="100"/>
      <c r="L63" s="220">
        <f t="shared" si="6"/>
        <v>0</v>
      </c>
      <c r="M63" s="220">
        <f t="shared" si="1"/>
        <v>0</v>
      </c>
      <c r="N63" s="133">
        <f t="shared" si="2"/>
        <v>0</v>
      </c>
      <c r="O63" s="133"/>
      <c r="P63" s="133"/>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c r="FF63" s="100"/>
      <c r="FG63" s="100"/>
      <c r="FH63" s="100"/>
      <c r="FI63" s="100"/>
      <c r="FJ63" s="100"/>
      <c r="FK63" s="100"/>
      <c r="FL63" s="100"/>
      <c r="FM63" s="100"/>
      <c r="FN63" s="100"/>
      <c r="FO63" s="100"/>
      <c r="FP63" s="100"/>
      <c r="FQ63" s="100"/>
      <c r="FR63" s="100"/>
      <c r="FS63" s="100"/>
      <c r="FT63" s="100"/>
      <c r="FU63" s="100"/>
      <c r="FV63" s="100"/>
      <c r="FW63" s="100"/>
      <c r="FX63" s="100"/>
      <c r="FY63" s="100"/>
      <c r="FZ63" s="100"/>
      <c r="GA63" s="100"/>
      <c r="GB63" s="100"/>
      <c r="GC63" s="100"/>
      <c r="GD63" s="100"/>
      <c r="GE63" s="100"/>
      <c r="GF63" s="100"/>
      <c r="GG63" s="100"/>
      <c r="GH63" s="100"/>
      <c r="GI63" s="100"/>
      <c r="GJ63" s="100"/>
      <c r="GK63" s="100"/>
      <c r="GL63" s="100"/>
      <c r="GM63" s="100"/>
      <c r="GN63" s="100"/>
      <c r="GO63" s="100"/>
      <c r="GP63" s="100"/>
    </row>
    <row r="64" spans="2:198" s="108" customFormat="1" ht="16.5" customHeight="1" x14ac:dyDescent="0.35">
      <c r="B64" s="166"/>
      <c r="C64" s="326" t="s">
        <v>84</v>
      </c>
      <c r="D64" s="327"/>
      <c r="E64" s="327"/>
      <c r="F64" s="328"/>
      <c r="G64" s="167">
        <f>SUM(G52:G63)</f>
        <v>286187500</v>
      </c>
      <c r="H64" s="168"/>
      <c r="I64" s="169"/>
      <c r="J64" s="170"/>
      <c r="K64" s="136"/>
      <c r="L64" s="133">
        <f t="shared" si="6"/>
        <v>0</v>
      </c>
      <c r="M64" s="133">
        <f t="shared" si="1"/>
        <v>0</v>
      </c>
      <c r="N64" s="133">
        <f t="shared" si="2"/>
        <v>0</v>
      </c>
      <c r="O64" s="133"/>
      <c r="P64" s="133"/>
      <c r="Q64" s="136"/>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c r="FF64" s="100"/>
      <c r="FG64" s="100"/>
      <c r="FH64" s="100"/>
      <c r="FI64" s="100"/>
      <c r="FJ64" s="100"/>
      <c r="FK64" s="100"/>
      <c r="FL64" s="100"/>
      <c r="FM64" s="100"/>
      <c r="FN64" s="100"/>
      <c r="FO64" s="100"/>
      <c r="FP64" s="100"/>
      <c r="FQ64" s="100"/>
      <c r="FR64" s="100"/>
      <c r="FS64" s="100"/>
      <c r="FT64" s="100"/>
      <c r="FU64" s="100"/>
      <c r="FV64" s="100"/>
      <c r="FW64" s="100"/>
      <c r="FX64" s="100"/>
      <c r="FY64" s="100"/>
      <c r="FZ64" s="100"/>
      <c r="GA64" s="100"/>
      <c r="GB64" s="100"/>
      <c r="GC64" s="100"/>
      <c r="GD64" s="100"/>
      <c r="GE64" s="100"/>
      <c r="GF64" s="100"/>
      <c r="GG64" s="100"/>
      <c r="GH64" s="100"/>
      <c r="GI64" s="100"/>
      <c r="GJ64" s="100"/>
      <c r="GK64" s="100"/>
      <c r="GL64" s="100"/>
      <c r="GM64" s="100"/>
      <c r="GN64" s="100"/>
      <c r="GO64" s="100"/>
      <c r="GP64" s="100"/>
    </row>
    <row r="65" spans="1:198" s="108" customFormat="1" ht="18" customHeight="1" x14ac:dyDescent="0.35">
      <c r="B65" s="171"/>
      <c r="C65" s="329" t="s">
        <v>85</v>
      </c>
      <c r="D65" s="330"/>
      <c r="E65" s="330"/>
      <c r="F65" s="331"/>
      <c r="G65" s="172">
        <f>+G64+G47</f>
        <v>2915446300</v>
      </c>
      <c r="H65" s="173"/>
      <c r="I65" s="174"/>
      <c r="J65" s="100"/>
      <c r="K65" s="100"/>
      <c r="L65" s="100"/>
      <c r="M65" s="133">
        <f t="shared" si="1"/>
        <v>0</v>
      </c>
      <c r="N65" s="133" t="e">
        <f t="shared" si="2"/>
        <v>#DIV/0!</v>
      </c>
      <c r="O65" s="133"/>
      <c r="P65" s="133"/>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c r="FF65" s="100"/>
      <c r="FG65" s="100"/>
      <c r="FH65" s="100"/>
      <c r="FI65" s="100"/>
      <c r="FJ65" s="100"/>
      <c r="FK65" s="100"/>
      <c r="FL65" s="100"/>
      <c r="FM65" s="100"/>
      <c r="FN65" s="100"/>
      <c r="FO65" s="100"/>
      <c r="FP65" s="100"/>
      <c r="FQ65" s="100"/>
      <c r="FR65" s="100"/>
      <c r="FS65" s="100"/>
      <c r="FT65" s="100"/>
      <c r="FU65" s="100"/>
      <c r="FV65" s="100"/>
      <c r="FW65" s="100"/>
      <c r="FX65" s="100"/>
      <c r="FY65" s="100"/>
      <c r="FZ65" s="100"/>
      <c r="GA65" s="100"/>
      <c r="GB65" s="100"/>
      <c r="GC65" s="100"/>
      <c r="GD65" s="100"/>
      <c r="GE65" s="100"/>
      <c r="GF65" s="100"/>
      <c r="GG65" s="100"/>
      <c r="GH65" s="100"/>
      <c r="GI65" s="100"/>
      <c r="GJ65" s="100"/>
      <c r="GK65" s="100"/>
      <c r="GL65" s="100"/>
      <c r="GM65" s="100"/>
      <c r="GN65" s="100"/>
      <c r="GO65" s="100"/>
      <c r="GP65" s="100"/>
    </row>
    <row r="66" spans="1:198" s="108" customFormat="1" ht="18" customHeight="1" x14ac:dyDescent="0.35">
      <c r="B66" s="175"/>
      <c r="C66" s="332" t="s">
        <v>86</v>
      </c>
      <c r="D66" s="332"/>
      <c r="E66" s="332"/>
      <c r="F66" s="332"/>
      <c r="G66" s="176">
        <f>+G65*0.4</f>
        <v>1166178520</v>
      </c>
      <c r="H66" s="165" t="s">
        <v>34</v>
      </c>
      <c r="I66" s="177"/>
      <c r="J66" s="133"/>
      <c r="K66" s="100"/>
      <c r="L66" s="100"/>
      <c r="M66" s="133">
        <f t="shared" si="1"/>
        <v>0</v>
      </c>
      <c r="N66" s="133" t="e">
        <f t="shared" si="2"/>
        <v>#DIV/0!</v>
      </c>
      <c r="O66" s="133"/>
      <c r="P66" s="133"/>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c r="FF66" s="100"/>
      <c r="FG66" s="100"/>
      <c r="FH66" s="100"/>
      <c r="FI66" s="100"/>
      <c r="FJ66" s="100"/>
      <c r="FK66" s="100"/>
      <c r="FL66" s="100"/>
      <c r="FM66" s="100"/>
      <c r="FN66" s="100"/>
      <c r="FO66" s="100"/>
      <c r="FP66" s="100"/>
      <c r="FQ66" s="100"/>
      <c r="FR66" s="100"/>
      <c r="FS66" s="100"/>
      <c r="FT66" s="100"/>
      <c r="FU66" s="100"/>
      <c r="FV66" s="100"/>
      <c r="FW66" s="100"/>
      <c r="FX66" s="100"/>
      <c r="FY66" s="100"/>
      <c r="FZ66" s="100"/>
      <c r="GA66" s="100"/>
      <c r="GB66" s="100"/>
      <c r="GC66" s="100"/>
      <c r="GD66" s="100"/>
      <c r="GE66" s="100"/>
      <c r="GF66" s="100"/>
      <c r="GG66" s="100"/>
      <c r="GH66" s="100"/>
      <c r="GI66" s="100"/>
      <c r="GJ66" s="100"/>
      <c r="GK66" s="100"/>
      <c r="GL66" s="100"/>
      <c r="GM66" s="100"/>
      <c r="GN66" s="100"/>
      <c r="GO66" s="100"/>
      <c r="GP66" s="100"/>
    </row>
    <row r="67" spans="1:198" s="108" customFormat="1" ht="18" customHeight="1" x14ac:dyDescent="0.35">
      <c r="B67" s="171"/>
      <c r="C67" s="297" t="s">
        <v>87</v>
      </c>
      <c r="D67" s="297"/>
      <c r="E67" s="297"/>
      <c r="F67" s="297"/>
      <c r="G67" s="172">
        <f>+G66+G65</f>
        <v>4081624820</v>
      </c>
      <c r="H67" s="168">
        <f>+G66/G69</f>
        <v>0.24009603840547983</v>
      </c>
      <c r="I67" s="174"/>
      <c r="J67" s="177"/>
      <c r="K67" s="100"/>
      <c r="L67" s="100"/>
      <c r="M67" s="133">
        <f t="shared" si="1"/>
        <v>0</v>
      </c>
      <c r="N67" s="133"/>
      <c r="O67" s="133"/>
      <c r="P67" s="133"/>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c r="FF67" s="100"/>
      <c r="FG67" s="100"/>
      <c r="FH67" s="100"/>
      <c r="FI67" s="100"/>
      <c r="FJ67" s="100"/>
      <c r="FK67" s="100"/>
      <c r="FL67" s="100"/>
      <c r="FM67" s="100"/>
      <c r="FN67" s="100"/>
      <c r="FO67" s="100"/>
      <c r="FP67" s="100"/>
      <c r="FQ67" s="100"/>
      <c r="FR67" s="100"/>
      <c r="FS67" s="100"/>
      <c r="FT67" s="100"/>
      <c r="FU67" s="100"/>
      <c r="FV67" s="100"/>
      <c r="FW67" s="100"/>
      <c r="FX67" s="100"/>
      <c r="FY67" s="100"/>
      <c r="FZ67" s="100"/>
      <c r="GA67" s="100"/>
      <c r="GB67" s="100"/>
      <c r="GC67" s="100"/>
      <c r="GD67" s="100"/>
      <c r="GE67" s="100"/>
      <c r="GF67" s="100"/>
      <c r="GG67" s="100"/>
      <c r="GH67" s="100"/>
      <c r="GI67" s="100"/>
      <c r="GJ67" s="100"/>
      <c r="GK67" s="100"/>
      <c r="GL67" s="100"/>
      <c r="GM67" s="100"/>
      <c r="GN67" s="100"/>
      <c r="GO67" s="100"/>
      <c r="GP67" s="100"/>
    </row>
    <row r="68" spans="1:198" s="108" customFormat="1" ht="18" customHeight="1" x14ac:dyDescent="0.35">
      <c r="B68" s="171"/>
      <c r="C68" s="297" t="s">
        <v>88</v>
      </c>
      <c r="D68" s="297"/>
      <c r="E68" s="297"/>
      <c r="F68" s="297"/>
      <c r="G68" s="178">
        <f>+ROUND(G67*19%,0)</f>
        <v>775508716</v>
      </c>
      <c r="H68" s="125"/>
      <c r="I68" s="133"/>
      <c r="J68" s="100"/>
      <c r="K68" s="100"/>
      <c r="L68" s="100"/>
      <c r="M68" s="133">
        <f t="shared" si="1"/>
        <v>0</v>
      </c>
      <c r="N68" s="133"/>
      <c r="O68" s="133"/>
      <c r="P68" s="133"/>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c r="FF68" s="100"/>
      <c r="FG68" s="100"/>
      <c r="FH68" s="100"/>
      <c r="FI68" s="100"/>
      <c r="FJ68" s="100"/>
      <c r="FK68" s="100"/>
      <c r="FL68" s="100"/>
      <c r="FM68" s="100"/>
      <c r="FN68" s="100"/>
      <c r="FO68" s="100"/>
      <c r="FP68" s="100"/>
      <c r="FQ68" s="100"/>
      <c r="FR68" s="100"/>
      <c r="FS68" s="100"/>
      <c r="FT68" s="100"/>
      <c r="FU68" s="100"/>
      <c r="FV68" s="100"/>
      <c r="FW68" s="100"/>
      <c r="FX68" s="100"/>
      <c r="FY68" s="100"/>
      <c r="FZ68" s="100"/>
      <c r="GA68" s="100"/>
      <c r="GB68" s="100"/>
      <c r="GC68" s="100"/>
      <c r="GD68" s="100"/>
      <c r="GE68" s="100"/>
      <c r="GF68" s="100"/>
      <c r="GG68" s="100"/>
      <c r="GH68" s="100"/>
      <c r="GI68" s="100"/>
      <c r="GJ68" s="100"/>
      <c r="GK68" s="100"/>
      <c r="GL68" s="100"/>
      <c r="GM68" s="100"/>
      <c r="GN68" s="100"/>
      <c r="GO68" s="100"/>
      <c r="GP68" s="100"/>
    </row>
    <row r="69" spans="1:198" s="108" customFormat="1" ht="18" customHeight="1" thickBot="1" x14ac:dyDescent="0.4">
      <c r="A69" s="179"/>
      <c r="B69" s="180"/>
      <c r="C69" s="312" t="s">
        <v>89</v>
      </c>
      <c r="D69" s="312"/>
      <c r="E69" s="312"/>
      <c r="F69" s="312"/>
      <c r="G69" s="181">
        <f>+G67+G68</f>
        <v>4857133536</v>
      </c>
      <c r="H69" s="201">
        <f>+G69/138000000000</f>
        <v>3.5196619826086954E-2</v>
      </c>
      <c r="I69" s="182"/>
      <c r="J69" s="174"/>
      <c r="K69" s="183"/>
      <c r="L69" s="183"/>
      <c r="M69" s="133">
        <f t="shared" si="1"/>
        <v>0</v>
      </c>
      <c r="N69" s="133"/>
      <c r="O69" s="133"/>
      <c r="P69" s="133"/>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c r="FF69" s="100"/>
      <c r="FG69" s="100"/>
      <c r="FH69" s="100"/>
      <c r="FI69" s="100"/>
      <c r="FJ69" s="100"/>
      <c r="FK69" s="100"/>
      <c r="FL69" s="100"/>
      <c r="FM69" s="100"/>
      <c r="FN69" s="100"/>
      <c r="FO69" s="100"/>
      <c r="FP69" s="100"/>
      <c r="FQ69" s="100"/>
      <c r="FR69" s="100"/>
      <c r="FS69" s="100"/>
      <c r="FT69" s="100"/>
      <c r="FU69" s="100"/>
      <c r="FV69" s="100"/>
      <c r="FW69" s="100"/>
      <c r="FX69" s="100"/>
      <c r="FY69" s="100"/>
      <c r="FZ69" s="100"/>
      <c r="GA69" s="100"/>
      <c r="GB69" s="100"/>
      <c r="GC69" s="100"/>
      <c r="GD69" s="100"/>
      <c r="GE69" s="100"/>
      <c r="GF69" s="100"/>
      <c r="GG69" s="100"/>
      <c r="GH69" s="100"/>
      <c r="GI69" s="100"/>
      <c r="GJ69" s="100"/>
      <c r="GK69" s="100"/>
      <c r="GL69" s="100"/>
      <c r="GM69" s="100"/>
      <c r="GN69" s="100"/>
      <c r="GO69" s="100"/>
      <c r="GP69" s="100"/>
    </row>
    <row r="70" spans="1:198" ht="20" customHeight="1" x14ac:dyDescent="0.35">
      <c r="B70" s="313" t="s">
        <v>90</v>
      </c>
      <c r="C70" s="314"/>
      <c r="D70" s="314"/>
      <c r="E70" s="314"/>
      <c r="F70" s="314"/>
      <c r="G70" s="315"/>
      <c r="H70" s="184"/>
      <c r="I70" s="185"/>
      <c r="L70" s="186"/>
      <c r="M70" s="133">
        <f t="shared" si="1"/>
        <v>0</v>
      </c>
      <c r="N70" s="133"/>
      <c r="O70" s="133"/>
      <c r="P70" s="133"/>
    </row>
    <row r="71" spans="1:198" ht="36.75" customHeight="1" x14ac:dyDescent="0.35">
      <c r="B71" s="306" t="s">
        <v>91</v>
      </c>
      <c r="C71" s="307"/>
      <c r="D71" s="307"/>
      <c r="E71" s="307"/>
      <c r="F71" s="307"/>
      <c r="G71" s="308"/>
      <c r="H71" s="187"/>
      <c r="I71" s="133"/>
      <c r="M71" s="133">
        <f t="shared" si="1"/>
        <v>0</v>
      </c>
      <c r="N71" s="133"/>
      <c r="O71" s="133"/>
      <c r="P71" s="133"/>
    </row>
    <row r="72" spans="1:198" ht="30" customHeight="1" x14ac:dyDescent="0.35">
      <c r="B72" s="306" t="s">
        <v>92</v>
      </c>
      <c r="C72" s="307"/>
      <c r="D72" s="307"/>
      <c r="E72" s="307"/>
      <c r="F72" s="307"/>
      <c r="G72" s="308"/>
      <c r="H72" s="168"/>
      <c r="I72" s="187"/>
      <c r="K72" s="187"/>
      <c r="M72" s="133">
        <f t="shared" si="1"/>
        <v>0</v>
      </c>
      <c r="N72" s="133"/>
      <c r="O72" s="133"/>
      <c r="P72" s="133"/>
      <c r="R72" s="187"/>
    </row>
    <row r="73" spans="1:198" ht="20" customHeight="1" x14ac:dyDescent="0.35">
      <c r="B73" s="306" t="s">
        <v>93</v>
      </c>
      <c r="C73" s="307"/>
      <c r="D73" s="307"/>
      <c r="E73" s="307"/>
      <c r="F73" s="307"/>
      <c r="G73" s="308"/>
      <c r="H73" s="133"/>
      <c r="I73" s="187"/>
      <c r="M73" s="133">
        <f t="shared" si="1"/>
        <v>0</v>
      </c>
      <c r="N73" s="133"/>
      <c r="O73" s="133"/>
      <c r="P73" s="133"/>
      <c r="Q73" s="187"/>
    </row>
    <row r="74" spans="1:198" ht="35.75" customHeight="1" x14ac:dyDescent="0.35">
      <c r="B74" s="306" t="s">
        <v>94</v>
      </c>
      <c r="C74" s="307"/>
      <c r="D74" s="307"/>
      <c r="E74" s="307"/>
      <c r="F74" s="307"/>
      <c r="G74" s="308"/>
      <c r="H74" s="174"/>
      <c r="J74" s="187"/>
      <c r="L74" s="187"/>
      <c r="M74" s="133">
        <f t="shared" si="1"/>
        <v>0</v>
      </c>
      <c r="N74" s="133"/>
      <c r="O74" s="133"/>
      <c r="P74" s="133"/>
    </row>
    <row r="75" spans="1:198" ht="15.5" customHeight="1" x14ac:dyDescent="0.35">
      <c r="B75" s="306" t="s">
        <v>95</v>
      </c>
      <c r="C75" s="307"/>
      <c r="D75" s="307"/>
      <c r="E75" s="307"/>
      <c r="F75" s="307"/>
      <c r="G75" s="308"/>
      <c r="M75" s="133">
        <f t="shared" si="1"/>
        <v>0</v>
      </c>
      <c r="N75" s="133"/>
      <c r="O75" s="133"/>
      <c r="P75" s="133"/>
    </row>
    <row r="76" spans="1:198" ht="14.75" customHeight="1" x14ac:dyDescent="0.35">
      <c r="B76" s="306" t="s">
        <v>96</v>
      </c>
      <c r="C76" s="307"/>
      <c r="D76" s="307"/>
      <c r="E76" s="307"/>
      <c r="F76" s="307"/>
      <c r="G76" s="308"/>
      <c r="M76" s="133">
        <f t="shared" si="1"/>
        <v>0</v>
      </c>
      <c r="N76" s="133"/>
      <c r="O76" s="133"/>
      <c r="P76" s="133"/>
    </row>
    <row r="77" spans="1:198" ht="22.25" customHeight="1" x14ac:dyDescent="0.35">
      <c r="B77" s="306" t="s">
        <v>97</v>
      </c>
      <c r="C77" s="307"/>
      <c r="D77" s="307"/>
      <c r="E77" s="307"/>
      <c r="F77" s="307"/>
      <c r="G77" s="308"/>
      <c r="M77" s="133">
        <f t="shared" si="1"/>
        <v>0</v>
      </c>
      <c r="N77" s="133"/>
      <c r="O77" s="133"/>
      <c r="P77" s="133"/>
    </row>
    <row r="78" spans="1:198" ht="30.5" customHeight="1" x14ac:dyDescent="0.35">
      <c r="B78" s="306" t="s">
        <v>98</v>
      </c>
      <c r="C78" s="307"/>
      <c r="D78" s="307"/>
      <c r="E78" s="307"/>
      <c r="F78" s="307"/>
      <c r="G78" s="308"/>
    </row>
    <row r="79" spans="1:198" ht="30.75" customHeight="1" x14ac:dyDescent="0.35">
      <c r="B79" s="306" t="s">
        <v>99</v>
      </c>
      <c r="C79" s="307"/>
      <c r="D79" s="307"/>
      <c r="E79" s="307"/>
      <c r="F79" s="307"/>
      <c r="G79" s="308"/>
    </row>
    <row r="80" spans="1:198" ht="30" customHeight="1" x14ac:dyDescent="0.35">
      <c r="B80" s="309" t="s">
        <v>100</v>
      </c>
      <c r="C80" s="310"/>
      <c r="D80" s="310"/>
      <c r="E80" s="310"/>
      <c r="F80" s="310"/>
      <c r="G80" s="311"/>
    </row>
    <row r="81" spans="2:7" ht="50.75" customHeight="1" x14ac:dyDescent="0.35">
      <c r="B81" s="306" t="s">
        <v>101</v>
      </c>
      <c r="C81" s="307"/>
      <c r="D81" s="307"/>
      <c r="E81" s="307"/>
      <c r="F81" s="307"/>
      <c r="G81" s="308"/>
    </row>
    <row r="82" spans="2:7" ht="38" customHeight="1" x14ac:dyDescent="0.35">
      <c r="B82" s="306" t="s">
        <v>102</v>
      </c>
      <c r="C82" s="307"/>
      <c r="D82" s="307"/>
      <c r="E82" s="307"/>
      <c r="F82" s="307"/>
      <c r="G82" s="308"/>
    </row>
    <row r="83" spans="2:7" ht="25.25" customHeight="1" x14ac:dyDescent="0.35">
      <c r="B83" s="303" t="s">
        <v>103</v>
      </c>
      <c r="C83" s="304"/>
      <c r="D83" s="304"/>
      <c r="E83" s="304"/>
      <c r="F83" s="304"/>
      <c r="G83" s="305"/>
    </row>
    <row r="84" spans="2:7" ht="27.5" customHeight="1" x14ac:dyDescent="0.35">
      <c r="B84" s="300" t="s">
        <v>104</v>
      </c>
      <c r="C84" s="301"/>
      <c r="D84" s="301"/>
      <c r="E84" s="301"/>
      <c r="F84" s="301"/>
      <c r="G84" s="302"/>
    </row>
    <row r="85" spans="2:7" ht="36.5" customHeight="1" x14ac:dyDescent="0.35">
      <c r="B85" s="291" t="s">
        <v>105</v>
      </c>
      <c r="C85" s="292"/>
      <c r="D85" s="292"/>
      <c r="E85" s="292"/>
      <c r="F85" s="292"/>
      <c r="G85" s="293"/>
    </row>
    <row r="86" spans="2:7" ht="50" customHeight="1" x14ac:dyDescent="0.35">
      <c r="B86" s="291" t="s">
        <v>106</v>
      </c>
      <c r="C86" s="292"/>
      <c r="D86" s="292"/>
      <c r="E86" s="292"/>
      <c r="F86" s="292"/>
      <c r="G86" s="293"/>
    </row>
    <row r="87" spans="2:7" ht="40.25" customHeight="1" thickBot="1" x14ac:dyDescent="0.4">
      <c r="B87" s="294" t="s">
        <v>107</v>
      </c>
      <c r="C87" s="295"/>
      <c r="D87" s="295"/>
      <c r="E87" s="295"/>
      <c r="F87" s="295"/>
      <c r="G87" s="296"/>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78D57-7A5D-44B8-AE2C-2FD2CFAF79CD}">
  <sheetPr>
    <tabColor theme="9" tint="0.39997558519241921"/>
  </sheetPr>
  <dimension ref="A1:FU100"/>
  <sheetViews>
    <sheetView tabSelected="1" zoomScale="90" zoomScaleNormal="90" workbookViewId="0">
      <selection activeCell="N28" sqref="N28"/>
    </sheetView>
  </sheetViews>
  <sheetFormatPr baseColWidth="10" defaultColWidth="14.36328125" defaultRowHeight="14" x14ac:dyDescent="0.35"/>
  <cols>
    <col min="1" max="1" width="2.08984375" style="100" customWidth="1"/>
    <col min="2" max="2" width="9.36328125" style="136" customWidth="1"/>
    <col min="3" max="3" width="58.6328125" style="136" customWidth="1"/>
    <col min="4" max="4" width="21.6328125" style="136" customWidth="1"/>
    <col min="5" max="5" width="18.08984375" style="188" customWidth="1"/>
    <col min="6" max="6" width="17.6328125" style="100" customWidth="1"/>
    <col min="7" max="7" width="28.453125" style="187" customWidth="1"/>
    <col min="8" max="8" width="41.90625" style="238" customWidth="1"/>
    <col min="9" max="9" width="21.90625" style="289" bestFit="1" customWidth="1"/>
    <col min="10" max="10" width="15" style="289" bestFit="1" customWidth="1"/>
    <col min="11" max="161" width="13.08984375" style="100" customWidth="1"/>
    <col min="162" max="16384" width="14.36328125" style="100"/>
  </cols>
  <sheetData>
    <row r="1" spans="1:161" ht="11.25" customHeight="1" x14ac:dyDescent="0.35">
      <c r="A1" s="290"/>
      <c r="B1" s="95"/>
      <c r="C1" s="96"/>
      <c r="D1" s="96"/>
      <c r="E1" s="97"/>
      <c r="F1" s="98"/>
      <c r="G1" s="99"/>
    </row>
    <row r="2" spans="1:161" ht="15.5" x14ac:dyDescent="0.35">
      <c r="B2" s="371" t="s">
        <v>0</v>
      </c>
      <c r="C2" s="372"/>
      <c r="D2" s="372"/>
      <c r="E2" s="372"/>
      <c r="F2" s="372"/>
      <c r="G2" s="373"/>
    </row>
    <row r="3" spans="1:161" ht="15.5" x14ac:dyDescent="0.35">
      <c r="B3" s="371" t="s">
        <v>1</v>
      </c>
      <c r="C3" s="372"/>
      <c r="D3" s="372"/>
      <c r="E3" s="372"/>
      <c r="F3" s="372"/>
      <c r="G3" s="373"/>
      <c r="H3" s="239"/>
    </row>
    <row r="4" spans="1:161" ht="15.5" x14ac:dyDescent="0.35">
      <c r="B4" s="371" t="s">
        <v>2</v>
      </c>
      <c r="C4" s="372"/>
      <c r="D4" s="372"/>
      <c r="E4" s="372"/>
      <c r="F4" s="372"/>
      <c r="G4" s="373"/>
      <c r="H4" s="239"/>
    </row>
    <row r="5" spans="1:161" ht="15.5" x14ac:dyDescent="0.35">
      <c r="B5" s="374" t="s">
        <v>3</v>
      </c>
      <c r="C5" s="375"/>
      <c r="D5" s="375"/>
      <c r="E5" s="375"/>
      <c r="F5" s="375"/>
      <c r="G5" s="376"/>
    </row>
    <row r="6" spans="1:161" ht="15.5" x14ac:dyDescent="0.35">
      <c r="B6" s="377" t="s">
        <v>269</v>
      </c>
      <c r="C6" s="378"/>
      <c r="D6" s="378"/>
      <c r="E6" s="378"/>
      <c r="F6" s="378"/>
      <c r="G6" s="379"/>
    </row>
    <row r="7" spans="1:161" ht="58.5" customHeight="1" thickBot="1" x14ac:dyDescent="0.4">
      <c r="B7" s="363" t="s">
        <v>108</v>
      </c>
      <c r="C7" s="364"/>
      <c r="D7" s="364"/>
      <c r="E7" s="364"/>
      <c r="F7" s="364"/>
      <c r="G7" s="365"/>
    </row>
    <row r="8" spans="1:161" ht="25.25" customHeight="1" thickBot="1" x14ac:dyDescent="0.4">
      <c r="B8" s="366" t="s">
        <v>109</v>
      </c>
      <c r="C8" s="367"/>
      <c r="D8" s="368"/>
      <c r="E8" s="237" t="s">
        <v>8</v>
      </c>
      <c r="F8" s="369" t="s">
        <v>110</v>
      </c>
      <c r="G8" s="370"/>
    </row>
    <row r="9" spans="1:161" s="108" customFormat="1" ht="14.25" customHeight="1" thickBot="1" x14ac:dyDescent="0.4">
      <c r="B9" s="104"/>
      <c r="C9" s="105"/>
      <c r="D9" s="105"/>
      <c r="E9" s="106"/>
      <c r="F9" s="105"/>
      <c r="G9" s="107"/>
      <c r="H9" s="238"/>
      <c r="I9" s="289"/>
      <c r="J9" s="289"/>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row>
    <row r="10" spans="1:161" s="108" customFormat="1" ht="13.25" customHeight="1" x14ac:dyDescent="0.35">
      <c r="B10" s="356" t="s">
        <v>13</v>
      </c>
      <c r="C10" s="357"/>
      <c r="D10" s="109" t="s">
        <v>14</v>
      </c>
      <c r="E10" s="110" t="s">
        <v>15</v>
      </c>
      <c r="F10" s="109" t="s">
        <v>16</v>
      </c>
      <c r="G10" s="111" t="s">
        <v>17</v>
      </c>
      <c r="H10" s="238"/>
      <c r="I10" s="289"/>
      <c r="J10" s="289"/>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row>
    <row r="11" spans="1:161" s="108" customFormat="1" ht="14.75" customHeight="1" x14ac:dyDescent="0.35">
      <c r="B11" s="358"/>
      <c r="C11" s="359"/>
      <c r="D11" s="112" t="s">
        <v>18</v>
      </c>
      <c r="E11" s="113" t="s">
        <v>19</v>
      </c>
      <c r="F11" s="112" t="s">
        <v>20</v>
      </c>
      <c r="G11" s="114" t="s">
        <v>21</v>
      </c>
      <c r="H11" s="238"/>
      <c r="I11" s="289"/>
      <c r="J11" s="289"/>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row>
    <row r="12" spans="1:161" s="108" customFormat="1" ht="15" customHeight="1" thickBot="1" x14ac:dyDescent="0.4">
      <c r="B12" s="360"/>
      <c r="C12" s="361"/>
      <c r="D12" s="115" t="s">
        <v>22</v>
      </c>
      <c r="E12" s="116" t="s">
        <v>23</v>
      </c>
      <c r="F12" s="115" t="s">
        <v>24</v>
      </c>
      <c r="G12" s="117" t="s">
        <v>25</v>
      </c>
      <c r="H12" s="238"/>
      <c r="I12" s="289"/>
      <c r="J12" s="289"/>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row>
    <row r="13" spans="1:161" s="108" customFormat="1" ht="14.75" customHeight="1" thickBot="1" x14ac:dyDescent="0.4">
      <c r="B13" s="344" t="s">
        <v>27</v>
      </c>
      <c r="C13" s="345"/>
      <c r="D13" s="345"/>
      <c r="E13" s="345"/>
      <c r="F13" s="345"/>
      <c r="G13" s="346"/>
      <c r="H13" s="238"/>
      <c r="I13" s="289"/>
      <c r="J13" s="289"/>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row>
    <row r="14" spans="1:161" s="108" customFormat="1" ht="27" customHeight="1" x14ac:dyDescent="0.35">
      <c r="B14" s="190"/>
      <c r="C14" s="191" t="s">
        <v>29</v>
      </c>
      <c r="D14" s="191"/>
      <c r="E14" s="192"/>
      <c r="F14" s="191"/>
      <c r="G14" s="193"/>
      <c r="H14" s="238"/>
      <c r="I14" s="289"/>
      <c r="J14" s="289"/>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row>
    <row r="15" spans="1:161" s="108" customFormat="1" ht="18" customHeight="1" x14ac:dyDescent="0.35">
      <c r="B15" s="126"/>
      <c r="C15" s="118" t="s">
        <v>30</v>
      </c>
      <c r="D15" s="119"/>
      <c r="E15" s="120"/>
      <c r="F15" s="121">
        <v>66</v>
      </c>
      <c r="G15" s="276"/>
      <c r="H15" s="380"/>
      <c r="I15" s="289"/>
      <c r="J15" s="289"/>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row>
    <row r="16" spans="1:161" s="108" customFormat="1" ht="18" customHeight="1" x14ac:dyDescent="0.35">
      <c r="B16" s="126"/>
      <c r="C16" s="118" t="s">
        <v>31</v>
      </c>
      <c r="D16" s="119"/>
      <c r="E16" s="120"/>
      <c r="F16" s="121">
        <v>132</v>
      </c>
      <c r="G16" s="276"/>
      <c r="H16" s="380"/>
      <c r="I16" s="289"/>
      <c r="J16" s="289"/>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row>
    <row r="17" spans="2:161" s="108" customFormat="1" ht="18.5" customHeight="1" x14ac:dyDescent="0.35">
      <c r="B17" s="126"/>
      <c r="C17" s="118" t="s">
        <v>111</v>
      </c>
      <c r="D17" s="119"/>
      <c r="E17" s="120"/>
      <c r="F17" s="121">
        <v>264</v>
      </c>
      <c r="G17" s="276"/>
      <c r="H17" s="253"/>
      <c r="I17" s="289"/>
      <c r="J17" s="289"/>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row>
    <row r="18" spans="2:161" s="108" customFormat="1" ht="45.75" customHeight="1" x14ac:dyDescent="0.35">
      <c r="B18" s="194"/>
      <c r="C18" s="213" t="s">
        <v>33</v>
      </c>
      <c r="D18" s="122"/>
      <c r="E18" s="123"/>
      <c r="F18" s="124"/>
      <c r="G18" s="270">
        <v>1800000000</v>
      </c>
      <c r="H18" s="240" t="s">
        <v>34</v>
      </c>
      <c r="I18" s="289"/>
      <c r="J18" s="289"/>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row>
    <row r="19" spans="2:161" s="108" customFormat="1" ht="18.5" customHeight="1" x14ac:dyDescent="0.35">
      <c r="B19" s="194"/>
      <c r="C19" s="214" t="s">
        <v>36</v>
      </c>
      <c r="D19" s="122"/>
      <c r="E19" s="123"/>
      <c r="F19" s="124"/>
      <c r="G19" s="270"/>
      <c r="H19" s="241"/>
      <c r="I19" s="289"/>
      <c r="J19" s="289"/>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row>
    <row r="20" spans="2:161" s="108" customFormat="1" ht="18.5" customHeight="1" x14ac:dyDescent="0.35">
      <c r="B20" s="194"/>
      <c r="C20" s="265" t="s">
        <v>112</v>
      </c>
      <c r="D20" s="122"/>
      <c r="E20" s="123"/>
      <c r="F20" s="124"/>
      <c r="G20" s="270"/>
      <c r="H20" s="258"/>
      <c r="I20" s="289"/>
      <c r="J20" s="289"/>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row>
    <row r="21" spans="2:161" s="108" customFormat="1" ht="18.5" customHeight="1" x14ac:dyDescent="0.35">
      <c r="B21" s="194"/>
      <c r="C21" s="265" t="s">
        <v>113</v>
      </c>
      <c r="D21" s="122"/>
      <c r="E21" s="123"/>
      <c r="F21" s="124"/>
      <c r="G21" s="270"/>
      <c r="H21" s="258"/>
      <c r="I21" s="289"/>
      <c r="J21" s="289"/>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row>
    <row r="22" spans="2:161" s="108" customFormat="1" ht="18.5" customHeight="1" x14ac:dyDescent="0.35">
      <c r="B22" s="194"/>
      <c r="C22" s="214" t="s">
        <v>37</v>
      </c>
      <c r="D22" s="122"/>
      <c r="E22" s="123"/>
      <c r="F22" s="124"/>
      <c r="G22" s="270"/>
      <c r="H22" s="258"/>
      <c r="I22" s="289"/>
      <c r="J22" s="289"/>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row>
    <row r="23" spans="2:161" s="108" customFormat="1" ht="18.5" customHeight="1" x14ac:dyDescent="0.35">
      <c r="B23" s="194"/>
      <c r="C23" s="214" t="s">
        <v>35</v>
      </c>
      <c r="D23" s="122"/>
      <c r="E23" s="123"/>
      <c r="F23" s="124"/>
      <c r="G23" s="270"/>
      <c r="H23" s="258"/>
      <c r="I23" s="289"/>
      <c r="J23" s="289"/>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row>
    <row r="24" spans="2:161" s="108" customFormat="1" ht="18.5" customHeight="1" x14ac:dyDescent="0.35">
      <c r="B24" s="194"/>
      <c r="C24" s="214" t="s">
        <v>114</v>
      </c>
      <c r="D24" s="122"/>
      <c r="E24" s="123"/>
      <c r="F24" s="124"/>
      <c r="G24" s="270"/>
      <c r="H24" s="259"/>
      <c r="I24" s="289"/>
      <c r="J24" s="289"/>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row>
    <row r="25" spans="2:161" s="108" customFormat="1" ht="18.5" customHeight="1" x14ac:dyDescent="0.35">
      <c r="B25" s="194"/>
      <c r="C25" s="214" t="s">
        <v>115</v>
      </c>
      <c r="D25" s="122"/>
      <c r="E25" s="123"/>
      <c r="F25" s="124"/>
      <c r="G25" s="270"/>
      <c r="H25" s="259"/>
      <c r="I25" s="289"/>
      <c r="J25" s="289"/>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row>
    <row r="26" spans="2:161" s="108" customFormat="1" ht="18.5" customHeight="1" x14ac:dyDescent="0.35">
      <c r="B26" s="194"/>
      <c r="C26" s="214" t="s">
        <v>116</v>
      </c>
      <c r="D26" s="122"/>
      <c r="E26" s="123"/>
      <c r="F26" s="124"/>
      <c r="G26" s="270"/>
      <c r="H26" s="259"/>
      <c r="I26" s="289"/>
      <c r="J26" s="289"/>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row>
    <row r="27" spans="2:161" s="108" customFormat="1" ht="18.5" customHeight="1" x14ac:dyDescent="0.35">
      <c r="B27" s="194"/>
      <c r="C27" s="265" t="s">
        <v>117</v>
      </c>
      <c r="D27" s="122"/>
      <c r="E27" s="123"/>
      <c r="F27" s="124"/>
      <c r="G27" s="270"/>
      <c r="H27" s="259"/>
      <c r="I27" s="289"/>
      <c r="J27" s="289"/>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row>
    <row r="28" spans="2:161" s="108" customFormat="1" ht="18.5" customHeight="1" x14ac:dyDescent="0.35">
      <c r="B28" s="194"/>
      <c r="C28" s="214" t="s">
        <v>118</v>
      </c>
      <c r="D28" s="122"/>
      <c r="E28" s="123"/>
      <c r="F28" s="124"/>
      <c r="G28" s="270"/>
      <c r="H28" s="259"/>
      <c r="I28" s="289"/>
      <c r="J28" s="289"/>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row>
    <row r="29" spans="2:161" s="108" customFormat="1" ht="18.5" customHeight="1" x14ac:dyDescent="0.35">
      <c r="B29" s="194"/>
      <c r="C29" s="214" t="s">
        <v>119</v>
      </c>
      <c r="D29" s="122"/>
      <c r="E29" s="123"/>
      <c r="F29" s="124"/>
      <c r="G29" s="270"/>
      <c r="H29" s="239"/>
      <c r="I29" s="289"/>
      <c r="J29" s="289"/>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row>
    <row r="30" spans="2:161" s="108" customFormat="1" ht="18.5" customHeight="1" x14ac:dyDescent="0.35">
      <c r="B30" s="194"/>
      <c r="C30" s="214" t="s">
        <v>120</v>
      </c>
      <c r="D30" s="122"/>
      <c r="E30" s="123"/>
      <c r="F30" s="124"/>
      <c r="G30" s="270"/>
      <c r="H30" s="239"/>
      <c r="I30" s="289"/>
      <c r="J30" s="289"/>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row>
    <row r="31" spans="2:161" s="108" customFormat="1" ht="18.5" customHeight="1" x14ac:dyDescent="0.35">
      <c r="B31" s="194"/>
      <c r="C31" s="214" t="s">
        <v>121</v>
      </c>
      <c r="D31" s="122"/>
      <c r="E31" s="123"/>
      <c r="F31" s="124"/>
      <c r="G31" s="270"/>
      <c r="H31" s="239"/>
      <c r="I31" s="289"/>
      <c r="J31" s="289"/>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row>
    <row r="32" spans="2:161" s="108" customFormat="1" ht="18" customHeight="1" x14ac:dyDescent="0.35">
      <c r="B32" s="157"/>
      <c r="C32" s="118" t="s">
        <v>43</v>
      </c>
      <c r="D32" s="119"/>
      <c r="E32" s="120"/>
      <c r="F32" s="121">
        <v>66</v>
      </c>
      <c r="G32" s="276"/>
      <c r="H32" s="254"/>
      <c r="I32" s="289"/>
      <c r="J32" s="289"/>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row>
    <row r="33" spans="2:177" s="108" customFormat="1" ht="18" customHeight="1" x14ac:dyDescent="0.35">
      <c r="B33" s="157"/>
      <c r="C33" s="118" t="s">
        <v>41</v>
      </c>
      <c r="D33" s="119"/>
      <c r="E33" s="120"/>
      <c r="F33" s="121">
        <v>66</v>
      </c>
      <c r="G33" s="276"/>
      <c r="H33" s="239"/>
      <c r="I33" s="289"/>
      <c r="J33" s="289"/>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row>
    <row r="34" spans="2:177" s="108" customFormat="1" ht="18" customHeight="1" x14ac:dyDescent="0.35">
      <c r="B34" s="157"/>
      <c r="C34" s="118" t="s">
        <v>42</v>
      </c>
      <c r="D34" s="119"/>
      <c r="E34" s="120"/>
      <c r="F34" s="121">
        <v>66</v>
      </c>
      <c r="G34" s="276"/>
      <c r="H34" s="239"/>
      <c r="I34" s="289"/>
      <c r="J34" s="289"/>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row>
    <row r="35" spans="2:177" s="108" customFormat="1" ht="18" customHeight="1" x14ac:dyDescent="0.35">
      <c r="B35" s="157"/>
      <c r="C35" s="118" t="s">
        <v>48</v>
      </c>
      <c r="D35" s="119"/>
      <c r="E35" s="120"/>
      <c r="F35" s="121">
        <v>40</v>
      </c>
      <c r="G35" s="276"/>
      <c r="H35" s="239"/>
      <c r="I35" s="289"/>
      <c r="J35" s="289"/>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row>
    <row r="36" spans="2:177" s="108" customFormat="1" ht="18" customHeight="1" x14ac:dyDescent="0.35">
      <c r="B36" s="126"/>
      <c r="C36" s="118" t="s">
        <v>122</v>
      </c>
      <c r="D36" s="119"/>
      <c r="E36" s="120"/>
      <c r="F36" s="121">
        <v>40</v>
      </c>
      <c r="G36" s="276"/>
      <c r="H36" s="239"/>
      <c r="I36" s="289"/>
      <c r="J36" s="289"/>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row>
    <row r="37" spans="2:177" s="108" customFormat="1" ht="18" customHeight="1" x14ac:dyDescent="0.35">
      <c r="B37" s="126"/>
      <c r="C37" s="118" t="s">
        <v>123</v>
      </c>
      <c r="D37" s="119"/>
      <c r="E37" s="120"/>
      <c r="F37" s="121">
        <v>40</v>
      </c>
      <c r="G37" s="276"/>
      <c r="H37" s="239"/>
      <c r="I37" s="289"/>
      <c r="J37" s="289"/>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row>
    <row r="38" spans="2:177" s="108" customFormat="1" ht="18" customHeight="1" x14ac:dyDescent="0.35">
      <c r="B38" s="126"/>
      <c r="C38" s="118" t="s">
        <v>124</v>
      </c>
      <c r="D38" s="119"/>
      <c r="E38" s="120"/>
      <c r="F38" s="121">
        <v>40</v>
      </c>
      <c r="G38" s="276"/>
      <c r="H38" s="239"/>
      <c r="I38" s="289"/>
      <c r="J38" s="289"/>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row>
    <row r="39" spans="2:177" s="108" customFormat="1" ht="18" customHeight="1" x14ac:dyDescent="0.35">
      <c r="B39" s="126"/>
      <c r="C39" s="118" t="s">
        <v>125</v>
      </c>
      <c r="D39" s="119"/>
      <c r="E39" s="120"/>
      <c r="F39" s="121">
        <v>40</v>
      </c>
      <c r="G39" s="276"/>
      <c r="H39" s="239"/>
      <c r="I39" s="289"/>
      <c r="J39" s="289"/>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row>
    <row r="40" spans="2:177" s="108" customFormat="1" ht="18" customHeight="1" x14ac:dyDescent="0.35">
      <c r="B40" s="126"/>
      <c r="C40" s="118" t="s">
        <v>126</v>
      </c>
      <c r="D40" s="119"/>
      <c r="E40" s="120"/>
      <c r="F40" s="121">
        <v>40</v>
      </c>
      <c r="G40" s="276"/>
      <c r="H40" s="239"/>
      <c r="I40" s="289"/>
      <c r="J40" s="289"/>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row>
    <row r="41" spans="2:177" s="108" customFormat="1" ht="18" customHeight="1" x14ac:dyDescent="0.35">
      <c r="B41" s="126"/>
      <c r="C41" s="118" t="s">
        <v>127</v>
      </c>
      <c r="D41" s="119"/>
      <c r="E41" s="120"/>
      <c r="F41" s="121">
        <v>40</v>
      </c>
      <c r="G41" s="276"/>
      <c r="H41" s="239"/>
      <c r="I41" s="289"/>
      <c r="J41" s="289"/>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row>
    <row r="42" spans="2:177" s="108" customFormat="1" ht="18" customHeight="1" x14ac:dyDescent="0.35">
      <c r="B42" s="126"/>
      <c r="C42" s="118" t="s">
        <v>45</v>
      </c>
      <c r="D42" s="119"/>
      <c r="E42" s="120"/>
      <c r="F42" s="121">
        <v>40</v>
      </c>
      <c r="G42" s="276"/>
      <c r="H42" s="101"/>
      <c r="I42" s="289"/>
      <c r="J42" s="289"/>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row>
    <row r="43" spans="2:177" s="108" customFormat="1" ht="18" customHeight="1" x14ac:dyDescent="0.35">
      <c r="B43" s="126"/>
      <c r="C43" s="118" t="s">
        <v>46</v>
      </c>
      <c r="D43" s="119"/>
      <c r="E43" s="120"/>
      <c r="F43" s="121">
        <v>40</v>
      </c>
      <c r="G43" s="276"/>
      <c r="H43" s="101"/>
      <c r="I43" s="289"/>
      <c r="J43" s="289"/>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row>
    <row r="44" spans="2:177" s="108" customFormat="1" ht="18" customHeight="1" x14ac:dyDescent="0.35">
      <c r="B44" s="197"/>
      <c r="C44" s="233" t="s">
        <v>50</v>
      </c>
      <c r="D44" s="233"/>
      <c r="E44" s="233"/>
      <c r="F44" s="233"/>
      <c r="G44" s="280"/>
      <c r="H44" s="242"/>
      <c r="I44" s="289"/>
      <c r="J44" s="289"/>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row>
    <row r="45" spans="2:177" s="108" customFormat="1" ht="18" customHeight="1" x14ac:dyDescent="0.35">
      <c r="B45" s="126"/>
      <c r="C45" s="215" t="s">
        <v>51</v>
      </c>
      <c r="D45" s="119"/>
      <c r="E45" s="120"/>
      <c r="F45" s="121">
        <v>66</v>
      </c>
      <c r="G45" s="276"/>
      <c r="H45" s="239"/>
      <c r="I45" s="289"/>
      <c r="J45" s="289"/>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row>
    <row r="46" spans="2:177" s="108" customFormat="1" ht="18" customHeight="1" x14ac:dyDescent="0.35">
      <c r="B46" s="126"/>
      <c r="C46" s="215" t="s">
        <v>52</v>
      </c>
      <c r="D46" s="119"/>
      <c r="E46" s="120"/>
      <c r="F46" s="121">
        <v>66</v>
      </c>
      <c r="G46" s="276"/>
      <c r="H46" s="239"/>
      <c r="I46" s="289"/>
      <c r="J46" s="289"/>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row>
    <row r="47" spans="2:177" s="108" customFormat="1" ht="18" customHeight="1" x14ac:dyDescent="0.35">
      <c r="B47" s="126"/>
      <c r="C47" s="215" t="s">
        <v>54</v>
      </c>
      <c r="D47" s="119"/>
      <c r="E47" s="120"/>
      <c r="F47" s="121">
        <v>66</v>
      </c>
      <c r="G47" s="276"/>
      <c r="H47" s="239"/>
      <c r="I47" s="289"/>
      <c r="J47" s="289"/>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row>
    <row r="48" spans="2:177" s="108" customFormat="1" ht="18" customHeight="1" x14ac:dyDescent="0.35">
      <c r="B48" s="197"/>
      <c r="C48" s="233" t="s">
        <v>55</v>
      </c>
      <c r="D48" s="233"/>
      <c r="E48" s="233"/>
      <c r="F48" s="233"/>
      <c r="G48" s="280"/>
      <c r="H48" s="242"/>
      <c r="I48" s="289"/>
      <c r="J48" s="289"/>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row>
    <row r="49" spans="2:161" s="108" customFormat="1" ht="18" customHeight="1" x14ac:dyDescent="0.35">
      <c r="B49" s="126"/>
      <c r="C49" s="215" t="s">
        <v>128</v>
      </c>
      <c r="D49" s="119"/>
      <c r="E49" s="120"/>
      <c r="F49" s="121">
        <v>66</v>
      </c>
      <c r="G49" s="281"/>
      <c r="H49" s="239"/>
      <c r="I49" s="289"/>
      <c r="J49" s="289"/>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row>
    <row r="50" spans="2:161" s="108" customFormat="1" ht="18" customHeight="1" x14ac:dyDescent="0.35">
      <c r="B50" s="197"/>
      <c r="C50" s="233" t="s">
        <v>57</v>
      </c>
      <c r="D50" s="233"/>
      <c r="E50" s="233"/>
      <c r="F50" s="233"/>
      <c r="G50" s="280"/>
      <c r="H50" s="260"/>
      <c r="I50" s="289"/>
      <c r="J50" s="289"/>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row>
    <row r="51" spans="2:161" s="108" customFormat="1" ht="18" customHeight="1" x14ac:dyDescent="0.35">
      <c r="B51" s="126"/>
      <c r="C51" s="118" t="s">
        <v>58</v>
      </c>
      <c r="D51" s="222"/>
      <c r="E51" s="127"/>
      <c r="F51" s="121">
        <v>66</v>
      </c>
      <c r="G51" s="281"/>
      <c r="H51" s="261"/>
      <c r="I51" s="289"/>
      <c r="J51" s="289"/>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row>
    <row r="52" spans="2:161" s="108" customFormat="1" ht="18" customHeight="1" x14ac:dyDescent="0.35">
      <c r="B52" s="126"/>
      <c r="C52" s="118" t="s">
        <v>129</v>
      </c>
      <c r="D52" s="222"/>
      <c r="E52" s="127"/>
      <c r="F52" s="121">
        <v>132</v>
      </c>
      <c r="G52" s="281"/>
      <c r="H52" s="261"/>
      <c r="I52" s="289"/>
      <c r="J52" s="289"/>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row>
    <row r="53" spans="2:161" s="108" customFormat="1" ht="20" customHeight="1" x14ac:dyDescent="0.35">
      <c r="B53" s="126"/>
      <c r="C53" s="234" t="s">
        <v>130</v>
      </c>
      <c r="D53" s="235"/>
      <c r="E53" s="235"/>
      <c r="F53" s="235"/>
      <c r="G53" s="282"/>
      <c r="H53" s="243"/>
      <c r="J53" s="289"/>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row>
    <row r="54" spans="2:161" s="108" customFormat="1" ht="21" customHeight="1" x14ac:dyDescent="0.35">
      <c r="B54" s="126"/>
      <c r="C54" s="389" t="s">
        <v>131</v>
      </c>
      <c r="D54" s="390"/>
      <c r="E54" s="390"/>
      <c r="F54" s="391"/>
      <c r="G54" s="283">
        <v>50000000</v>
      </c>
      <c r="H54" s="240" t="s">
        <v>34</v>
      </c>
      <c r="I54" s="289"/>
      <c r="J54" s="289"/>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row>
    <row r="55" spans="2:161" s="108" customFormat="1" ht="14.75" customHeight="1" thickBot="1" x14ac:dyDescent="0.4">
      <c r="B55" s="129"/>
      <c r="C55" s="297" t="s">
        <v>60</v>
      </c>
      <c r="D55" s="297"/>
      <c r="E55" s="297"/>
      <c r="F55" s="297"/>
      <c r="G55" s="284">
        <v>8288930000</v>
      </c>
      <c r="H55" s="238"/>
      <c r="I55" s="289"/>
      <c r="J55" s="289"/>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row>
    <row r="56" spans="2:161" s="108" customFormat="1" ht="18" customHeight="1" thickBot="1" x14ac:dyDescent="0.4">
      <c r="B56" s="130"/>
      <c r="C56" s="347" t="s">
        <v>61</v>
      </c>
      <c r="D56" s="347"/>
      <c r="E56" s="347"/>
      <c r="F56" s="347"/>
      <c r="G56" s="131">
        <v>2.36</v>
      </c>
      <c r="H56" s="244" t="s">
        <v>62</v>
      </c>
      <c r="I56" s="289"/>
      <c r="J56" s="289"/>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row>
    <row r="57" spans="2:161" s="108" customFormat="1" ht="18" customHeight="1" thickBot="1" x14ac:dyDescent="0.4">
      <c r="B57" s="134"/>
      <c r="C57" s="316" t="s">
        <v>63</v>
      </c>
      <c r="D57" s="316"/>
      <c r="E57" s="316"/>
      <c r="F57" s="316"/>
      <c r="G57" s="285">
        <v>19561874800</v>
      </c>
      <c r="H57" s="239"/>
      <c r="I57" s="289"/>
      <c r="J57" s="289"/>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row>
    <row r="58" spans="2:161" s="108" customFormat="1" ht="18" customHeight="1" thickBot="1" x14ac:dyDescent="0.4">
      <c r="B58" s="381" t="s">
        <v>65</v>
      </c>
      <c r="C58" s="382"/>
      <c r="D58" s="382"/>
      <c r="E58" s="382"/>
      <c r="F58" s="382"/>
      <c r="G58" s="383"/>
      <c r="H58" s="245"/>
      <c r="I58" s="289"/>
      <c r="J58" s="289"/>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row>
    <row r="59" spans="2:161" s="108" customFormat="1" ht="14.75" customHeight="1" x14ac:dyDescent="0.35">
      <c r="B59" s="320"/>
      <c r="C59" s="322" t="s">
        <v>66</v>
      </c>
      <c r="D59" s="322" t="s">
        <v>67</v>
      </c>
      <c r="E59" s="138" t="s">
        <v>68</v>
      </c>
      <c r="F59" s="324" t="s">
        <v>69</v>
      </c>
      <c r="G59" s="139" t="s">
        <v>17</v>
      </c>
      <c r="H59" s="246"/>
      <c r="I59" s="289"/>
      <c r="J59" s="289"/>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row>
    <row r="60" spans="2:161" s="108" customFormat="1" ht="14.75" customHeight="1" x14ac:dyDescent="0.35">
      <c r="B60" s="321"/>
      <c r="C60" s="323"/>
      <c r="D60" s="323"/>
      <c r="E60" s="140" t="s">
        <v>70</v>
      </c>
      <c r="F60" s="325"/>
      <c r="G60" s="141" t="s">
        <v>21</v>
      </c>
      <c r="H60" s="238"/>
      <c r="I60" s="289"/>
      <c r="J60" s="289"/>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row>
    <row r="61" spans="2:161" s="108" customFormat="1" ht="15" customHeight="1" thickBot="1" x14ac:dyDescent="0.4">
      <c r="B61" s="384"/>
      <c r="C61" s="385"/>
      <c r="D61" s="385"/>
      <c r="E61" s="115" t="s">
        <v>71</v>
      </c>
      <c r="F61" s="115" t="s">
        <v>72</v>
      </c>
      <c r="G61" s="117" t="s">
        <v>73</v>
      </c>
      <c r="H61" s="246"/>
      <c r="I61" s="289"/>
      <c r="J61" s="289"/>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row>
    <row r="62" spans="2:161" s="108" customFormat="1" ht="14.5" thickBot="1" x14ac:dyDescent="0.4">
      <c r="B62" s="142"/>
      <c r="C62" s="143" t="s">
        <v>74</v>
      </c>
      <c r="D62" s="144"/>
      <c r="E62" s="145"/>
      <c r="F62" s="146"/>
      <c r="G62" s="147"/>
      <c r="H62" s="238"/>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row>
    <row r="63" spans="2:161" s="108" customFormat="1" ht="27.65" customHeight="1" thickBot="1" x14ac:dyDescent="0.4">
      <c r="B63" s="148"/>
      <c r="C63" s="149" t="s">
        <v>75</v>
      </c>
      <c r="D63" s="150" t="s">
        <v>76</v>
      </c>
      <c r="E63" s="151"/>
      <c r="F63" s="152">
        <v>150</v>
      </c>
      <c r="G63" s="276"/>
      <c r="H63" s="238"/>
      <c r="I63" s="289"/>
      <c r="J63" s="289"/>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row>
    <row r="64" spans="2:161" s="108" customFormat="1" ht="14.5" thickBot="1" x14ac:dyDescent="0.4">
      <c r="B64" s="142"/>
      <c r="C64" s="143" t="s">
        <v>77</v>
      </c>
      <c r="D64" s="144"/>
      <c r="E64" s="145"/>
      <c r="F64" s="146"/>
      <c r="G64" s="277"/>
      <c r="H64" s="238"/>
      <c r="I64" s="289"/>
      <c r="J64" s="289"/>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row>
    <row r="65" spans="1:161" s="108" customFormat="1" ht="45" customHeight="1" x14ac:dyDescent="0.35">
      <c r="B65" s="153"/>
      <c r="C65" s="199" t="s">
        <v>132</v>
      </c>
      <c r="D65" s="154" t="s">
        <v>78</v>
      </c>
      <c r="E65" s="155"/>
      <c r="F65" s="156">
        <v>132</v>
      </c>
      <c r="G65" s="276"/>
      <c r="H65" s="238"/>
      <c r="I65" s="289"/>
      <c r="J65" s="289"/>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row>
    <row r="66" spans="1:161" s="108" customFormat="1" ht="45" customHeight="1" x14ac:dyDescent="0.35">
      <c r="B66" s="153"/>
      <c r="C66" s="287" t="s">
        <v>133</v>
      </c>
      <c r="D66" s="154" t="s">
        <v>78</v>
      </c>
      <c r="E66" s="155"/>
      <c r="F66" s="156">
        <v>264</v>
      </c>
      <c r="G66" s="276"/>
      <c r="H66" s="238"/>
      <c r="I66" s="289"/>
      <c r="J66" s="289"/>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row>
    <row r="67" spans="1:161" s="108" customFormat="1" ht="38" customHeight="1" x14ac:dyDescent="0.35">
      <c r="B67" s="153"/>
      <c r="C67" s="199" t="s">
        <v>134</v>
      </c>
      <c r="D67" s="154" t="s">
        <v>78</v>
      </c>
      <c r="E67" s="155"/>
      <c r="F67" s="156">
        <v>66</v>
      </c>
      <c r="G67" s="276"/>
      <c r="H67" s="238"/>
      <c r="I67" s="289"/>
      <c r="J67" s="289"/>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row>
    <row r="68" spans="1:161" s="108" customFormat="1" ht="38.4" customHeight="1" x14ac:dyDescent="0.35">
      <c r="B68" s="153"/>
      <c r="C68" s="199" t="s">
        <v>135</v>
      </c>
      <c r="D68" s="154" t="s">
        <v>78</v>
      </c>
      <c r="E68" s="155"/>
      <c r="F68" s="156">
        <v>66</v>
      </c>
      <c r="G68" s="276"/>
      <c r="H68" s="238"/>
      <c r="I68" s="289"/>
      <c r="J68" s="289"/>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row>
    <row r="69" spans="1:161" s="108" customFormat="1" ht="30" customHeight="1" thickBot="1" x14ac:dyDescent="0.4">
      <c r="B69" s="148"/>
      <c r="C69" s="149" t="s">
        <v>136</v>
      </c>
      <c r="D69" s="150" t="s">
        <v>78</v>
      </c>
      <c r="E69" s="151"/>
      <c r="F69" s="152">
        <v>66</v>
      </c>
      <c r="G69" s="276"/>
      <c r="H69" s="238"/>
      <c r="I69" s="289"/>
      <c r="J69" s="289"/>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row>
    <row r="70" spans="1:161" s="108" customFormat="1" ht="14.5" thickBot="1" x14ac:dyDescent="0.4">
      <c r="B70" s="142"/>
      <c r="C70" s="143" t="s">
        <v>65</v>
      </c>
      <c r="D70" s="144"/>
      <c r="E70" s="145"/>
      <c r="F70" s="146"/>
      <c r="G70" s="277"/>
      <c r="H70" s="238"/>
      <c r="I70" s="289"/>
      <c r="J70" s="289"/>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c r="BE70" s="100"/>
      <c r="BF70" s="100"/>
      <c r="BG70" s="100"/>
      <c r="BH70" s="100"/>
      <c r="BI70" s="100"/>
      <c r="BJ70" s="100"/>
      <c r="BK70" s="100"/>
      <c r="BL70" s="100"/>
      <c r="BM70" s="100"/>
      <c r="BN70" s="100"/>
      <c r="BO70" s="100"/>
      <c r="BP70" s="100"/>
      <c r="BQ70" s="100"/>
      <c r="BR70" s="100"/>
      <c r="BS70" s="100"/>
      <c r="BT70" s="100"/>
      <c r="BU70" s="100"/>
      <c r="BV70" s="100"/>
      <c r="BW70" s="100"/>
      <c r="BX70" s="100"/>
      <c r="BY70" s="100"/>
      <c r="BZ70" s="100"/>
      <c r="CA70" s="100"/>
      <c r="CB70" s="100"/>
      <c r="CC70" s="100"/>
      <c r="CD70" s="100"/>
      <c r="CE70" s="100"/>
      <c r="CF70" s="100"/>
      <c r="CG70" s="100"/>
      <c r="CH70" s="100"/>
      <c r="CI70" s="100"/>
      <c r="CJ70" s="100"/>
      <c r="CK70" s="100"/>
      <c r="CL70" s="100"/>
      <c r="CM70" s="100"/>
      <c r="CN70" s="100"/>
      <c r="CO70" s="100"/>
      <c r="CP70" s="100"/>
      <c r="CQ70" s="100"/>
      <c r="CR70" s="100"/>
      <c r="CS70" s="100"/>
      <c r="CT70" s="100"/>
      <c r="CU70" s="100"/>
      <c r="CV70" s="100"/>
      <c r="CW70" s="100"/>
      <c r="CX70" s="100"/>
      <c r="CY70" s="100"/>
      <c r="CZ70" s="100"/>
      <c r="DA70" s="100"/>
      <c r="DB70" s="100"/>
      <c r="DC70" s="100"/>
      <c r="DD70" s="100"/>
      <c r="DE70" s="100"/>
      <c r="DF70" s="100"/>
      <c r="DG70" s="100"/>
      <c r="DH70" s="100"/>
      <c r="DI70" s="100"/>
      <c r="DJ70" s="100"/>
      <c r="DK70" s="100"/>
      <c r="DL70" s="100"/>
      <c r="DM70" s="100"/>
      <c r="DN70" s="100"/>
      <c r="DO70" s="100"/>
      <c r="DP70" s="100"/>
      <c r="DQ70" s="100"/>
      <c r="DR70" s="100"/>
      <c r="DS70" s="100"/>
      <c r="DT70" s="100"/>
      <c r="DU70" s="100"/>
      <c r="DV70" s="100"/>
      <c r="DW70" s="100"/>
      <c r="DX70" s="100"/>
      <c r="DY70" s="100"/>
      <c r="DZ70" s="100"/>
      <c r="EA70" s="100"/>
      <c r="EB70" s="100"/>
      <c r="EC70" s="100"/>
      <c r="ED70" s="100"/>
      <c r="EE70" s="100"/>
      <c r="EF70" s="100"/>
      <c r="EG70" s="100"/>
      <c r="EH70" s="100"/>
      <c r="EI70" s="100"/>
      <c r="EJ70" s="100"/>
      <c r="EK70" s="100"/>
      <c r="EL70" s="100"/>
      <c r="EM70" s="100"/>
      <c r="EN70" s="100"/>
      <c r="EO70" s="100"/>
      <c r="EP70" s="100"/>
      <c r="EQ70" s="100"/>
      <c r="ER70" s="100"/>
      <c r="ES70" s="100"/>
      <c r="ET70" s="100"/>
      <c r="EU70" s="100"/>
      <c r="EV70" s="100"/>
      <c r="EW70" s="100"/>
      <c r="EX70" s="100"/>
      <c r="EY70" s="100"/>
      <c r="EZ70" s="100"/>
      <c r="FA70" s="100"/>
      <c r="FB70" s="100"/>
      <c r="FC70" s="100"/>
      <c r="FD70" s="100"/>
      <c r="FE70" s="100"/>
    </row>
    <row r="71" spans="1:161" s="108" customFormat="1" ht="41" customHeight="1" x14ac:dyDescent="0.35">
      <c r="B71" s="203"/>
      <c r="C71" s="204" t="s">
        <v>80</v>
      </c>
      <c r="D71" s="205" t="s">
        <v>78</v>
      </c>
      <c r="E71" s="206"/>
      <c r="F71" s="207">
        <v>50</v>
      </c>
      <c r="G71" s="278"/>
      <c r="H71" s="238"/>
      <c r="I71" s="289"/>
      <c r="J71" s="289"/>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0"/>
      <c r="BX71" s="100"/>
      <c r="BY71" s="100"/>
      <c r="BZ71" s="100"/>
      <c r="CA71" s="100"/>
      <c r="CB71" s="100"/>
      <c r="CC71" s="100"/>
      <c r="CD71" s="100"/>
      <c r="CE71" s="100"/>
      <c r="CF71" s="100"/>
      <c r="CG71" s="100"/>
      <c r="CH71" s="100"/>
      <c r="CI71" s="100"/>
      <c r="CJ71" s="100"/>
      <c r="CK71" s="100"/>
      <c r="CL71" s="100"/>
      <c r="CM71" s="100"/>
      <c r="CN71" s="100"/>
      <c r="CO71" s="100"/>
      <c r="CP71" s="100"/>
      <c r="CQ71" s="100"/>
      <c r="CR71" s="100"/>
      <c r="CS71" s="100"/>
      <c r="CT71" s="100"/>
      <c r="CU71" s="100"/>
      <c r="CV71" s="100"/>
      <c r="CW71" s="100"/>
      <c r="CX71" s="100"/>
      <c r="CY71" s="100"/>
      <c r="CZ71" s="100"/>
      <c r="DA71" s="100"/>
      <c r="DB71" s="100"/>
      <c r="DC71" s="100"/>
      <c r="DD71" s="100"/>
      <c r="DE71" s="100"/>
      <c r="DF71" s="100"/>
      <c r="DG71" s="100"/>
      <c r="DH71" s="100"/>
      <c r="DI71" s="100"/>
      <c r="DJ71" s="100"/>
      <c r="DK71" s="100"/>
      <c r="DL71" s="100"/>
      <c r="DM71" s="100"/>
      <c r="DN71" s="100"/>
      <c r="DO71" s="100"/>
      <c r="DP71" s="100"/>
      <c r="DQ71" s="100"/>
      <c r="DR71" s="100"/>
      <c r="DS71" s="100"/>
      <c r="DT71" s="100"/>
      <c r="DU71" s="100"/>
      <c r="DV71" s="100"/>
      <c r="DW71" s="100"/>
      <c r="DX71" s="100"/>
      <c r="DY71" s="100"/>
      <c r="DZ71" s="100"/>
      <c r="EA71" s="100"/>
      <c r="EB71" s="100"/>
      <c r="EC71" s="100"/>
      <c r="ED71" s="100"/>
      <c r="EE71" s="100"/>
      <c r="EF71" s="100"/>
      <c r="EG71" s="100"/>
      <c r="EH71" s="100"/>
      <c r="EI71" s="100"/>
      <c r="EJ71" s="100"/>
      <c r="EK71" s="100"/>
      <c r="EL71" s="100"/>
      <c r="EM71" s="100"/>
      <c r="EN71" s="100"/>
      <c r="EO71" s="100"/>
      <c r="EP71" s="100"/>
      <c r="EQ71" s="100"/>
      <c r="ER71" s="100"/>
      <c r="ES71" s="100"/>
      <c r="ET71" s="100"/>
      <c r="EU71" s="100"/>
      <c r="EV71" s="100"/>
      <c r="EW71" s="100"/>
      <c r="EX71" s="100"/>
      <c r="EY71" s="100"/>
      <c r="EZ71" s="100"/>
      <c r="FA71" s="100"/>
      <c r="FB71" s="100"/>
      <c r="FC71" s="100"/>
      <c r="FD71" s="100"/>
      <c r="FE71" s="100"/>
    </row>
    <row r="72" spans="1:161" s="108" customFormat="1" ht="41" customHeight="1" x14ac:dyDescent="0.35">
      <c r="B72" s="157"/>
      <c r="C72" s="158" t="s">
        <v>137</v>
      </c>
      <c r="D72" s="159" t="s">
        <v>78</v>
      </c>
      <c r="E72" s="160"/>
      <c r="F72" s="161">
        <v>66</v>
      </c>
      <c r="G72" s="279"/>
      <c r="H72" s="238"/>
      <c r="I72" s="289"/>
      <c r="J72" s="289"/>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100"/>
      <c r="AX72" s="100"/>
      <c r="AY72" s="100"/>
      <c r="AZ72" s="100"/>
      <c r="BA72" s="100"/>
      <c r="BB72" s="100"/>
      <c r="BC72" s="100"/>
      <c r="BD72" s="100"/>
      <c r="BE72" s="100"/>
      <c r="BF72" s="100"/>
      <c r="BG72" s="100"/>
      <c r="BH72" s="100"/>
      <c r="BI72" s="100"/>
      <c r="BJ72" s="100"/>
      <c r="BK72" s="100"/>
      <c r="BL72" s="100"/>
      <c r="BM72" s="100"/>
      <c r="BN72" s="100"/>
      <c r="BO72" s="100"/>
      <c r="BP72" s="100"/>
      <c r="BQ72" s="100"/>
      <c r="BR72" s="100"/>
      <c r="BS72" s="100"/>
      <c r="BT72" s="100"/>
      <c r="BU72" s="100"/>
      <c r="BV72" s="100"/>
      <c r="BW72" s="100"/>
      <c r="BX72" s="100"/>
      <c r="BY72" s="100"/>
      <c r="BZ72" s="100"/>
      <c r="CA72" s="100"/>
      <c r="CB72" s="100"/>
      <c r="CC72" s="100"/>
      <c r="CD72" s="100"/>
      <c r="CE72" s="100"/>
      <c r="CF72" s="100"/>
      <c r="CG72" s="100"/>
      <c r="CH72" s="100"/>
      <c r="CI72" s="100"/>
      <c r="CJ72" s="100"/>
      <c r="CK72" s="100"/>
      <c r="CL72" s="100"/>
      <c r="CM72" s="100"/>
      <c r="CN72" s="100"/>
      <c r="CO72" s="100"/>
      <c r="CP72" s="100"/>
      <c r="CQ72" s="100"/>
      <c r="CR72" s="100"/>
      <c r="CS72" s="100"/>
      <c r="CT72" s="100"/>
      <c r="CU72" s="100"/>
      <c r="CV72" s="100"/>
      <c r="CW72" s="100"/>
      <c r="CX72" s="100"/>
      <c r="CY72" s="100"/>
      <c r="CZ72" s="100"/>
      <c r="DA72" s="100"/>
      <c r="DB72" s="100"/>
      <c r="DC72" s="100"/>
      <c r="DD72" s="100"/>
      <c r="DE72" s="100"/>
      <c r="DF72" s="100"/>
      <c r="DG72" s="100"/>
      <c r="DH72" s="100"/>
      <c r="DI72" s="100"/>
      <c r="DJ72" s="100"/>
      <c r="DK72" s="100"/>
      <c r="DL72" s="100"/>
      <c r="DM72" s="100"/>
      <c r="DN72" s="100"/>
      <c r="DO72" s="100"/>
      <c r="DP72" s="100"/>
      <c r="DQ72" s="100"/>
      <c r="DR72" s="100"/>
      <c r="DS72" s="100"/>
      <c r="DT72" s="100"/>
      <c r="DU72" s="100"/>
      <c r="DV72" s="100"/>
      <c r="DW72" s="100"/>
      <c r="DX72" s="100"/>
      <c r="DY72" s="100"/>
      <c r="DZ72" s="100"/>
      <c r="EA72" s="100"/>
      <c r="EB72" s="100"/>
      <c r="EC72" s="100"/>
      <c r="ED72" s="100"/>
      <c r="EE72" s="100"/>
      <c r="EF72" s="100"/>
      <c r="EG72" s="100"/>
      <c r="EH72" s="100"/>
      <c r="EI72" s="100"/>
      <c r="EJ72" s="100"/>
      <c r="EK72" s="100"/>
      <c r="EL72" s="100"/>
      <c r="EM72" s="100"/>
      <c r="EN72" s="100"/>
      <c r="EO72" s="100"/>
      <c r="EP72" s="100"/>
      <c r="EQ72" s="100"/>
      <c r="ER72" s="100"/>
      <c r="ES72" s="100"/>
      <c r="ET72" s="100"/>
      <c r="EU72" s="100"/>
      <c r="EV72" s="100"/>
      <c r="EW72" s="100"/>
      <c r="EX72" s="100"/>
      <c r="EY72" s="100"/>
      <c r="EZ72" s="100"/>
      <c r="FA72" s="100"/>
      <c r="FB72" s="100"/>
      <c r="FC72" s="100"/>
      <c r="FD72" s="100"/>
      <c r="FE72" s="100"/>
    </row>
    <row r="73" spans="1:161" s="108" customFormat="1" ht="41" customHeight="1" x14ac:dyDescent="0.35">
      <c r="B73" s="157"/>
      <c r="C73" s="158" t="s">
        <v>82</v>
      </c>
      <c r="D73" s="162" t="s">
        <v>78</v>
      </c>
      <c r="E73" s="160"/>
      <c r="F73" s="161">
        <v>66</v>
      </c>
      <c r="G73" s="279"/>
      <c r="H73" s="238"/>
      <c r="I73" s="289"/>
      <c r="J73" s="289"/>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c r="BB73" s="100"/>
      <c r="BC73" s="100"/>
      <c r="BD73" s="100"/>
      <c r="BE73" s="100"/>
      <c r="BF73" s="100"/>
      <c r="BG73" s="100"/>
      <c r="BH73" s="100"/>
      <c r="BI73" s="100"/>
      <c r="BJ73" s="100"/>
      <c r="BK73" s="100"/>
      <c r="BL73" s="100"/>
      <c r="BM73" s="100"/>
      <c r="BN73" s="100"/>
      <c r="BO73" s="100"/>
      <c r="BP73" s="100"/>
      <c r="BQ73" s="100"/>
      <c r="BR73" s="100"/>
      <c r="BS73" s="100"/>
      <c r="BT73" s="100"/>
      <c r="BU73" s="100"/>
      <c r="BV73" s="100"/>
      <c r="BW73" s="100"/>
      <c r="BX73" s="100"/>
      <c r="BY73" s="100"/>
      <c r="BZ73" s="100"/>
      <c r="CA73" s="100"/>
      <c r="CB73" s="100"/>
      <c r="CC73" s="100"/>
      <c r="CD73" s="100"/>
      <c r="CE73" s="100"/>
      <c r="CF73" s="100"/>
      <c r="CG73" s="100"/>
      <c r="CH73" s="100"/>
      <c r="CI73" s="100"/>
      <c r="CJ73" s="100"/>
      <c r="CK73" s="100"/>
      <c r="CL73" s="100"/>
      <c r="CM73" s="100"/>
      <c r="CN73" s="100"/>
      <c r="CO73" s="100"/>
      <c r="CP73" s="100"/>
      <c r="CQ73" s="100"/>
      <c r="CR73" s="100"/>
      <c r="CS73" s="100"/>
      <c r="CT73" s="100"/>
      <c r="CU73" s="100"/>
      <c r="CV73" s="100"/>
      <c r="CW73" s="100"/>
      <c r="CX73" s="100"/>
      <c r="CY73" s="100"/>
      <c r="CZ73" s="100"/>
      <c r="DA73" s="100"/>
      <c r="DB73" s="100"/>
      <c r="DC73" s="100"/>
      <c r="DD73" s="100"/>
      <c r="DE73" s="100"/>
      <c r="DF73" s="100"/>
      <c r="DG73" s="100"/>
      <c r="DH73" s="100"/>
      <c r="DI73" s="100"/>
      <c r="DJ73" s="100"/>
      <c r="DK73" s="100"/>
      <c r="DL73" s="100"/>
      <c r="DM73" s="100"/>
      <c r="DN73" s="100"/>
      <c r="DO73" s="100"/>
      <c r="DP73" s="100"/>
      <c r="DQ73" s="100"/>
      <c r="DR73" s="100"/>
      <c r="DS73" s="100"/>
      <c r="DT73" s="100"/>
      <c r="DU73" s="100"/>
      <c r="DV73" s="100"/>
      <c r="DW73" s="100"/>
      <c r="DX73" s="100"/>
      <c r="DY73" s="100"/>
      <c r="DZ73" s="100"/>
      <c r="EA73" s="100"/>
      <c r="EB73" s="100"/>
      <c r="EC73" s="100"/>
      <c r="ED73" s="100"/>
      <c r="EE73" s="100"/>
      <c r="EF73" s="100"/>
      <c r="EG73" s="100"/>
      <c r="EH73" s="100"/>
      <c r="EI73" s="100"/>
      <c r="EJ73" s="100"/>
      <c r="EK73" s="100"/>
      <c r="EL73" s="100"/>
      <c r="EM73" s="100"/>
      <c r="EN73" s="100"/>
      <c r="EO73" s="100"/>
      <c r="EP73" s="100"/>
      <c r="EQ73" s="100"/>
      <c r="ER73" s="100"/>
      <c r="ES73" s="100"/>
      <c r="ET73" s="100"/>
      <c r="EU73" s="100"/>
      <c r="EV73" s="100"/>
      <c r="EW73" s="100"/>
      <c r="EX73" s="100"/>
      <c r="EY73" s="100"/>
      <c r="EZ73" s="100"/>
      <c r="FA73" s="100"/>
      <c r="FB73" s="100"/>
      <c r="FC73" s="100"/>
      <c r="FD73" s="100"/>
      <c r="FE73" s="100"/>
    </row>
    <row r="74" spans="1:161" s="108" customFormat="1" ht="29.75" customHeight="1" thickBot="1" x14ac:dyDescent="0.4">
      <c r="B74" s="212"/>
      <c r="C74" s="209" t="s">
        <v>83</v>
      </c>
      <c r="D74" s="210" t="s">
        <v>78</v>
      </c>
      <c r="E74" s="211">
        <v>250000</v>
      </c>
      <c r="F74" s="163">
        <v>66</v>
      </c>
      <c r="G74" s="271">
        <v>16500000</v>
      </c>
      <c r="H74" s="252" t="s">
        <v>34</v>
      </c>
      <c r="I74" s="289"/>
      <c r="J74" s="289"/>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c r="CB74" s="100"/>
      <c r="CC74" s="100"/>
      <c r="CD74" s="100"/>
      <c r="CE74" s="100"/>
      <c r="CF74" s="100"/>
      <c r="CG74" s="100"/>
      <c r="CH74" s="100"/>
      <c r="CI74" s="100"/>
      <c r="CJ74" s="100"/>
      <c r="CK74" s="100"/>
      <c r="CL74" s="100"/>
      <c r="CM74" s="100"/>
      <c r="CN74" s="100"/>
      <c r="CO74" s="100"/>
      <c r="CP74" s="100"/>
      <c r="CQ74" s="100"/>
      <c r="CR74" s="100"/>
      <c r="CS74" s="100"/>
      <c r="CT74" s="100"/>
      <c r="CU74" s="100"/>
      <c r="CV74" s="100"/>
      <c r="CW74" s="100"/>
      <c r="CX74" s="100"/>
      <c r="CY74" s="100"/>
      <c r="CZ74" s="100"/>
      <c r="DA74" s="100"/>
      <c r="DB74" s="100"/>
      <c r="DC74" s="100"/>
      <c r="DD74" s="100"/>
      <c r="DE74" s="100"/>
      <c r="DF74" s="100"/>
      <c r="DG74" s="100"/>
      <c r="DH74" s="100"/>
      <c r="DI74" s="100"/>
      <c r="DJ74" s="100"/>
      <c r="DK74" s="100"/>
      <c r="DL74" s="100"/>
      <c r="DM74" s="100"/>
      <c r="DN74" s="100"/>
      <c r="DO74" s="100"/>
      <c r="DP74" s="100"/>
      <c r="DQ74" s="100"/>
      <c r="DR74" s="100"/>
      <c r="DS74" s="100"/>
      <c r="DT74" s="100"/>
      <c r="DU74" s="100"/>
      <c r="DV74" s="100"/>
      <c r="DW74" s="100"/>
      <c r="DX74" s="100"/>
      <c r="DY74" s="100"/>
      <c r="DZ74" s="100"/>
      <c r="EA74" s="100"/>
      <c r="EB74" s="100"/>
      <c r="EC74" s="100"/>
      <c r="ED74" s="100"/>
      <c r="EE74" s="100"/>
      <c r="EF74" s="100"/>
      <c r="EG74" s="100"/>
      <c r="EH74" s="100"/>
      <c r="EI74" s="100"/>
      <c r="EJ74" s="100"/>
      <c r="EK74" s="100"/>
      <c r="EL74" s="100"/>
      <c r="EM74" s="100"/>
      <c r="EN74" s="100"/>
      <c r="EO74" s="100"/>
      <c r="EP74" s="100"/>
      <c r="EQ74" s="100"/>
      <c r="ER74" s="100"/>
      <c r="ES74" s="100"/>
      <c r="ET74" s="100"/>
      <c r="EU74" s="100"/>
      <c r="EV74" s="100"/>
      <c r="EW74" s="100"/>
      <c r="EX74" s="100"/>
      <c r="EY74" s="100"/>
      <c r="EZ74" s="100"/>
      <c r="FA74" s="100"/>
      <c r="FB74" s="100"/>
      <c r="FC74" s="100"/>
      <c r="FD74" s="100"/>
      <c r="FE74" s="100"/>
    </row>
    <row r="75" spans="1:161" s="108" customFormat="1" ht="16.5" customHeight="1" x14ac:dyDescent="0.35">
      <c r="B75" s="267"/>
      <c r="C75" s="386" t="s">
        <v>84</v>
      </c>
      <c r="D75" s="387"/>
      <c r="E75" s="387"/>
      <c r="F75" s="388"/>
      <c r="G75" s="272"/>
      <c r="H75" s="247"/>
      <c r="I75" s="289"/>
      <c r="J75" s="289"/>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c r="CB75" s="100"/>
      <c r="CC75" s="100"/>
      <c r="CD75" s="100"/>
      <c r="CE75" s="100"/>
      <c r="CF75" s="100"/>
      <c r="CG75" s="100"/>
      <c r="CH75" s="100"/>
      <c r="CI75" s="100"/>
      <c r="CJ75" s="100"/>
      <c r="CK75" s="100"/>
      <c r="CL75" s="100"/>
      <c r="CM75" s="100"/>
      <c r="CN75" s="100"/>
      <c r="CO75" s="100"/>
      <c r="CP75" s="100"/>
      <c r="CQ75" s="100"/>
      <c r="CR75" s="100"/>
      <c r="CS75" s="100"/>
      <c r="CT75" s="100"/>
      <c r="CU75" s="100"/>
      <c r="CV75" s="100"/>
      <c r="CW75" s="100"/>
      <c r="CX75" s="100"/>
      <c r="CY75" s="100"/>
      <c r="CZ75" s="100"/>
      <c r="DA75" s="100"/>
      <c r="DB75" s="100"/>
      <c r="DC75" s="100"/>
      <c r="DD75" s="100"/>
      <c r="DE75" s="100"/>
      <c r="DF75" s="100"/>
      <c r="DG75" s="100"/>
      <c r="DH75" s="100"/>
      <c r="DI75" s="100"/>
      <c r="DJ75" s="100"/>
      <c r="DK75" s="100"/>
      <c r="DL75" s="100"/>
      <c r="DM75" s="100"/>
      <c r="DN75" s="100"/>
      <c r="DO75" s="100"/>
      <c r="DP75" s="100"/>
      <c r="DQ75" s="100"/>
      <c r="DR75" s="100"/>
      <c r="DS75" s="100"/>
      <c r="DT75" s="100"/>
      <c r="DU75" s="100"/>
      <c r="DV75" s="100"/>
      <c r="DW75" s="100"/>
      <c r="DX75" s="100"/>
      <c r="DY75" s="100"/>
      <c r="DZ75" s="100"/>
      <c r="EA75" s="100"/>
      <c r="EB75" s="100"/>
      <c r="EC75" s="100"/>
      <c r="ED75" s="100"/>
      <c r="EE75" s="100"/>
      <c r="EF75" s="100"/>
      <c r="EG75" s="100"/>
      <c r="EH75" s="100"/>
      <c r="EI75" s="100"/>
      <c r="EJ75" s="100"/>
      <c r="EK75" s="100"/>
      <c r="EL75" s="100"/>
      <c r="EM75" s="100"/>
      <c r="EN75" s="100"/>
      <c r="EO75" s="100"/>
      <c r="EP75" s="100"/>
      <c r="EQ75" s="100"/>
      <c r="ER75" s="100"/>
      <c r="ES75" s="100"/>
      <c r="ET75" s="100"/>
      <c r="EU75" s="100"/>
      <c r="EV75" s="100"/>
      <c r="EW75" s="100"/>
      <c r="EX75" s="100"/>
      <c r="EY75" s="100"/>
      <c r="EZ75" s="100"/>
      <c r="FA75" s="100"/>
      <c r="FB75" s="100"/>
      <c r="FC75" s="100"/>
      <c r="FD75" s="100"/>
      <c r="FE75" s="100"/>
    </row>
    <row r="76" spans="1:161" s="108" customFormat="1" ht="18" customHeight="1" x14ac:dyDescent="0.35">
      <c r="B76" s="171"/>
      <c r="C76" s="329" t="s">
        <v>85</v>
      </c>
      <c r="D76" s="330"/>
      <c r="E76" s="330"/>
      <c r="F76" s="331"/>
      <c r="G76" s="273"/>
      <c r="H76" s="248"/>
      <c r="I76" s="289"/>
      <c r="J76" s="289"/>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c r="DM76" s="100"/>
      <c r="DN76" s="100"/>
      <c r="DO76" s="100"/>
      <c r="DP76" s="100"/>
      <c r="DQ76" s="100"/>
      <c r="DR76" s="100"/>
      <c r="DS76" s="100"/>
      <c r="DT76" s="100"/>
      <c r="DU76" s="100"/>
      <c r="DV76" s="100"/>
      <c r="DW76" s="100"/>
      <c r="DX76" s="100"/>
      <c r="DY76" s="100"/>
      <c r="DZ76" s="100"/>
      <c r="EA76" s="100"/>
      <c r="EB76" s="100"/>
      <c r="EC76" s="100"/>
      <c r="ED76" s="100"/>
      <c r="EE76" s="100"/>
      <c r="EF76" s="100"/>
      <c r="EG76" s="100"/>
      <c r="EH76" s="100"/>
      <c r="EI76" s="100"/>
      <c r="EJ76" s="100"/>
      <c r="EK76" s="100"/>
      <c r="EL76" s="100"/>
      <c r="EM76" s="100"/>
      <c r="EN76" s="100"/>
      <c r="EO76" s="100"/>
      <c r="EP76" s="100"/>
      <c r="EQ76" s="100"/>
      <c r="ER76" s="100"/>
      <c r="ES76" s="100"/>
      <c r="ET76" s="100"/>
      <c r="EU76" s="100"/>
      <c r="EV76" s="100"/>
      <c r="EW76" s="100"/>
      <c r="EX76" s="100"/>
      <c r="EY76" s="100"/>
      <c r="EZ76" s="100"/>
      <c r="FA76" s="100"/>
      <c r="FB76" s="100"/>
      <c r="FC76" s="100"/>
      <c r="FD76" s="100"/>
      <c r="FE76" s="100"/>
    </row>
    <row r="77" spans="1:161" s="108" customFormat="1" ht="18" customHeight="1" x14ac:dyDescent="0.35">
      <c r="B77" s="171"/>
      <c r="C77" s="332" t="s">
        <v>138</v>
      </c>
      <c r="D77" s="332"/>
      <c r="E77" s="332"/>
      <c r="F77" s="332"/>
      <c r="G77" s="268">
        <v>1740719351</v>
      </c>
      <c r="H77" s="240" t="s">
        <v>34</v>
      </c>
      <c r="I77" s="289"/>
      <c r="J77" s="289"/>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c r="DM77" s="100"/>
      <c r="DN77" s="100"/>
      <c r="DO77" s="100"/>
      <c r="DP77" s="100"/>
      <c r="DQ77" s="100"/>
      <c r="DR77" s="100"/>
      <c r="DS77" s="100"/>
      <c r="DT77" s="100"/>
      <c r="DU77" s="100"/>
      <c r="DV77" s="100"/>
      <c r="DW77" s="100"/>
      <c r="DX77" s="100"/>
      <c r="DY77" s="100"/>
      <c r="DZ77" s="100"/>
      <c r="EA77" s="100"/>
      <c r="EB77" s="100"/>
      <c r="EC77" s="100"/>
      <c r="ED77" s="100"/>
      <c r="EE77" s="100"/>
      <c r="EF77" s="100"/>
      <c r="EG77" s="100"/>
      <c r="EH77" s="100"/>
      <c r="EI77" s="100"/>
      <c r="EJ77" s="100"/>
      <c r="EK77" s="100"/>
      <c r="EL77" s="100"/>
      <c r="EM77" s="100"/>
      <c r="EN77" s="100"/>
      <c r="EO77" s="100"/>
      <c r="EP77" s="100"/>
      <c r="EQ77" s="100"/>
      <c r="ER77" s="100"/>
      <c r="ES77" s="100"/>
      <c r="ET77" s="100"/>
      <c r="EU77" s="100"/>
      <c r="EV77" s="100"/>
      <c r="EW77" s="100"/>
      <c r="EX77" s="100"/>
      <c r="EY77" s="100"/>
      <c r="EZ77" s="100"/>
      <c r="FA77" s="100"/>
      <c r="FB77" s="100"/>
      <c r="FC77" s="100"/>
      <c r="FD77" s="100"/>
      <c r="FE77" s="100"/>
    </row>
    <row r="78" spans="1:161" s="108" customFormat="1" ht="18" customHeight="1" x14ac:dyDescent="0.35">
      <c r="B78" s="171"/>
      <c r="C78" s="297" t="s">
        <v>87</v>
      </c>
      <c r="D78" s="297"/>
      <c r="E78" s="297"/>
      <c r="F78" s="297"/>
      <c r="G78" s="273"/>
      <c r="H78" s="266"/>
      <c r="I78" s="289"/>
      <c r="J78" s="289"/>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c r="DM78" s="100"/>
      <c r="DN78" s="100"/>
      <c r="DO78" s="100"/>
      <c r="DP78" s="100"/>
      <c r="DQ78" s="100"/>
      <c r="DR78" s="100"/>
      <c r="DS78" s="100"/>
      <c r="DT78" s="100"/>
      <c r="DU78" s="100"/>
      <c r="DV78" s="100"/>
      <c r="DW78" s="100"/>
      <c r="DX78" s="100"/>
      <c r="DY78" s="100"/>
      <c r="DZ78" s="100"/>
      <c r="EA78" s="100"/>
      <c r="EB78" s="100"/>
      <c r="EC78" s="100"/>
      <c r="ED78" s="100"/>
      <c r="EE78" s="100"/>
      <c r="EF78" s="100"/>
      <c r="EG78" s="100"/>
      <c r="EH78" s="100"/>
      <c r="EI78" s="100"/>
      <c r="EJ78" s="100"/>
      <c r="EK78" s="100"/>
      <c r="EL78" s="100"/>
      <c r="EM78" s="100"/>
      <c r="EN78" s="100"/>
      <c r="EO78" s="100"/>
      <c r="EP78" s="100"/>
      <c r="EQ78" s="100"/>
      <c r="ER78" s="100"/>
      <c r="ES78" s="100"/>
      <c r="ET78" s="100"/>
      <c r="EU78" s="100"/>
      <c r="EV78" s="100"/>
      <c r="EW78" s="100"/>
      <c r="EX78" s="100"/>
      <c r="EY78" s="100"/>
      <c r="EZ78" s="100"/>
      <c r="FA78" s="100"/>
      <c r="FB78" s="100"/>
      <c r="FC78" s="100"/>
      <c r="FD78" s="100"/>
      <c r="FE78" s="100"/>
    </row>
    <row r="79" spans="1:161" s="108" customFormat="1" ht="18" customHeight="1" x14ac:dyDescent="0.35">
      <c r="B79" s="171"/>
      <c r="C79" s="297" t="s">
        <v>88</v>
      </c>
      <c r="D79" s="297"/>
      <c r="E79" s="297"/>
      <c r="F79" s="297"/>
      <c r="G79" s="274"/>
      <c r="H79" s="246"/>
      <c r="I79" s="289"/>
      <c r="J79" s="289"/>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c r="AL79" s="100"/>
      <c r="AM79" s="100"/>
      <c r="AN79" s="100"/>
      <c r="AO79" s="100"/>
      <c r="AP79" s="100"/>
      <c r="AQ79" s="100"/>
      <c r="AR79" s="100"/>
      <c r="AS79" s="100"/>
      <c r="AT79" s="100"/>
      <c r="AU79" s="100"/>
      <c r="AV79" s="100"/>
      <c r="AW79" s="100"/>
      <c r="AX79" s="100"/>
      <c r="AY79" s="100"/>
      <c r="AZ79" s="100"/>
      <c r="BA79" s="100"/>
      <c r="BB79" s="100"/>
      <c r="BC79" s="100"/>
      <c r="BD79" s="100"/>
      <c r="BE79" s="100"/>
      <c r="BF79" s="100"/>
      <c r="BG79" s="100"/>
      <c r="BH79" s="100"/>
      <c r="BI79" s="100"/>
      <c r="BJ79" s="100"/>
      <c r="BK79" s="100"/>
      <c r="BL79" s="100"/>
      <c r="BM79" s="100"/>
      <c r="BN79" s="100"/>
      <c r="BO79" s="100"/>
      <c r="BP79" s="100"/>
      <c r="BQ79" s="100"/>
      <c r="BR79" s="100"/>
      <c r="BS79" s="100"/>
      <c r="BT79" s="100"/>
      <c r="BU79" s="100"/>
      <c r="BV79" s="100"/>
      <c r="BW79" s="100"/>
      <c r="BX79" s="100"/>
      <c r="BY79" s="100"/>
      <c r="BZ79" s="100"/>
      <c r="CA79" s="100"/>
      <c r="CB79" s="100"/>
      <c r="CC79" s="100"/>
      <c r="CD79" s="100"/>
      <c r="CE79" s="100"/>
      <c r="CF79" s="100"/>
      <c r="CG79" s="100"/>
      <c r="CH79" s="100"/>
      <c r="CI79" s="100"/>
      <c r="CJ79" s="100"/>
      <c r="CK79" s="100"/>
      <c r="CL79" s="100"/>
      <c r="CM79" s="100"/>
      <c r="CN79" s="100"/>
      <c r="CO79" s="100"/>
      <c r="CP79" s="100"/>
      <c r="CQ79" s="100"/>
      <c r="CR79" s="100"/>
      <c r="CS79" s="100"/>
      <c r="CT79" s="100"/>
      <c r="CU79" s="100"/>
      <c r="CV79" s="100"/>
      <c r="CW79" s="100"/>
      <c r="CX79" s="100"/>
      <c r="CY79" s="100"/>
      <c r="CZ79" s="100"/>
      <c r="DA79" s="100"/>
      <c r="DB79" s="100"/>
      <c r="DC79" s="100"/>
      <c r="DD79" s="100"/>
      <c r="DE79" s="100"/>
      <c r="DF79" s="100"/>
      <c r="DG79" s="100"/>
      <c r="DH79" s="100"/>
      <c r="DI79" s="100"/>
      <c r="DJ79" s="100"/>
      <c r="DK79" s="100"/>
      <c r="DL79" s="100"/>
      <c r="DM79" s="100"/>
      <c r="DN79" s="100"/>
      <c r="DO79" s="100"/>
      <c r="DP79" s="100"/>
      <c r="DQ79" s="100"/>
      <c r="DR79" s="100"/>
      <c r="DS79" s="100"/>
      <c r="DT79" s="100"/>
      <c r="DU79" s="100"/>
      <c r="DV79" s="100"/>
      <c r="DW79" s="100"/>
      <c r="DX79" s="100"/>
      <c r="DY79" s="100"/>
      <c r="DZ79" s="100"/>
      <c r="EA79" s="100"/>
      <c r="EB79" s="100"/>
      <c r="EC79" s="100"/>
      <c r="ED79" s="100"/>
      <c r="EE79" s="100"/>
      <c r="EF79" s="100"/>
      <c r="EG79" s="100"/>
      <c r="EH79" s="100"/>
      <c r="EI79" s="100"/>
      <c r="EJ79" s="100"/>
      <c r="EK79" s="100"/>
      <c r="EL79" s="100"/>
      <c r="EM79" s="100"/>
      <c r="EN79" s="100"/>
      <c r="EO79" s="100"/>
      <c r="EP79" s="100"/>
      <c r="EQ79" s="100"/>
      <c r="ER79" s="100"/>
      <c r="ES79" s="100"/>
      <c r="ET79" s="100"/>
      <c r="EU79" s="100"/>
      <c r="EV79" s="100"/>
      <c r="EW79" s="100"/>
      <c r="EX79" s="100"/>
      <c r="EY79" s="100"/>
      <c r="EZ79" s="100"/>
      <c r="FA79" s="100"/>
      <c r="FB79" s="100"/>
      <c r="FC79" s="100"/>
      <c r="FD79" s="100"/>
      <c r="FE79" s="100"/>
    </row>
    <row r="80" spans="1:161" s="108" customFormat="1" ht="18" customHeight="1" thickBot="1" x14ac:dyDescent="0.4">
      <c r="A80" s="179"/>
      <c r="B80" s="269"/>
      <c r="C80" s="316" t="s">
        <v>89</v>
      </c>
      <c r="D80" s="316"/>
      <c r="E80" s="316"/>
      <c r="F80" s="316"/>
      <c r="G80" s="275"/>
      <c r="H80" s="246"/>
      <c r="I80" s="289"/>
      <c r="J80" s="289"/>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c r="AL80" s="100"/>
      <c r="AM80" s="100"/>
      <c r="AN80" s="100"/>
      <c r="AO80" s="100"/>
      <c r="AP80" s="100"/>
      <c r="AQ80" s="100"/>
      <c r="AR80" s="100"/>
      <c r="AS80" s="100"/>
      <c r="AT80" s="100"/>
      <c r="AU80" s="100"/>
      <c r="AV80" s="100"/>
      <c r="AW80" s="100"/>
      <c r="AX80" s="100"/>
      <c r="AY80" s="100"/>
      <c r="AZ80" s="100"/>
      <c r="BA80" s="100"/>
      <c r="BB80" s="100"/>
      <c r="BC80" s="100"/>
      <c r="BD80" s="100"/>
      <c r="BE80" s="100"/>
      <c r="BF80" s="100"/>
      <c r="BG80" s="100"/>
      <c r="BH80" s="100"/>
      <c r="BI80" s="100"/>
      <c r="BJ80" s="100"/>
      <c r="BK80" s="100"/>
      <c r="BL80" s="100"/>
      <c r="BM80" s="100"/>
      <c r="BN80" s="100"/>
      <c r="BO80" s="100"/>
      <c r="BP80" s="100"/>
      <c r="BQ80" s="100"/>
      <c r="BR80" s="100"/>
      <c r="BS80" s="100"/>
      <c r="BT80" s="100"/>
      <c r="BU80" s="100"/>
      <c r="BV80" s="100"/>
      <c r="BW80" s="100"/>
      <c r="BX80" s="100"/>
      <c r="BY80" s="100"/>
      <c r="BZ80" s="100"/>
      <c r="CA80" s="100"/>
      <c r="CB80" s="100"/>
      <c r="CC80" s="100"/>
      <c r="CD80" s="100"/>
      <c r="CE80" s="100"/>
      <c r="CF80" s="100"/>
      <c r="CG80" s="100"/>
      <c r="CH80" s="100"/>
      <c r="CI80" s="100"/>
      <c r="CJ80" s="100"/>
      <c r="CK80" s="100"/>
      <c r="CL80" s="100"/>
      <c r="CM80" s="100"/>
      <c r="CN80" s="100"/>
      <c r="CO80" s="100"/>
      <c r="CP80" s="100"/>
      <c r="CQ80" s="100"/>
      <c r="CR80" s="100"/>
      <c r="CS80" s="100"/>
      <c r="CT80" s="100"/>
      <c r="CU80" s="100"/>
      <c r="CV80" s="100"/>
      <c r="CW80" s="100"/>
      <c r="CX80" s="100"/>
      <c r="CY80" s="100"/>
      <c r="CZ80" s="100"/>
      <c r="DA80" s="100"/>
      <c r="DB80" s="100"/>
      <c r="DC80" s="100"/>
      <c r="DD80" s="100"/>
      <c r="DE80" s="100"/>
      <c r="DF80" s="100"/>
      <c r="DG80" s="100"/>
      <c r="DH80" s="100"/>
      <c r="DI80" s="100"/>
      <c r="DJ80" s="100"/>
      <c r="DK80" s="100"/>
      <c r="DL80" s="100"/>
      <c r="DM80" s="100"/>
      <c r="DN80" s="100"/>
      <c r="DO80" s="100"/>
      <c r="DP80" s="100"/>
      <c r="DQ80" s="100"/>
      <c r="DR80" s="100"/>
      <c r="DS80" s="100"/>
      <c r="DT80" s="100"/>
      <c r="DU80" s="100"/>
      <c r="DV80" s="100"/>
      <c r="DW80" s="100"/>
      <c r="DX80" s="100"/>
      <c r="DY80" s="100"/>
      <c r="DZ80" s="100"/>
      <c r="EA80" s="100"/>
      <c r="EB80" s="100"/>
      <c r="EC80" s="100"/>
      <c r="ED80" s="100"/>
      <c r="EE80" s="100"/>
      <c r="EF80" s="100"/>
      <c r="EG80" s="100"/>
      <c r="EH80" s="100"/>
      <c r="EI80" s="100"/>
      <c r="EJ80" s="100"/>
      <c r="EK80" s="100"/>
      <c r="EL80" s="100"/>
      <c r="EM80" s="100"/>
      <c r="EN80" s="100"/>
      <c r="EO80" s="100"/>
      <c r="EP80" s="100"/>
      <c r="EQ80" s="100"/>
      <c r="ER80" s="100"/>
      <c r="ES80" s="100"/>
      <c r="ET80" s="100"/>
      <c r="EU80" s="100"/>
      <c r="EV80" s="100"/>
      <c r="EW80" s="100"/>
      <c r="EX80" s="100"/>
      <c r="EY80" s="100"/>
      <c r="EZ80" s="100"/>
      <c r="FA80" s="100"/>
      <c r="FB80" s="100"/>
      <c r="FC80" s="100"/>
      <c r="FD80" s="100"/>
      <c r="FE80" s="100"/>
    </row>
    <row r="81" spans="2:8" ht="20" customHeight="1" x14ac:dyDescent="0.35">
      <c r="B81" s="313" t="s">
        <v>90</v>
      </c>
      <c r="C81" s="314"/>
      <c r="D81" s="314"/>
      <c r="E81" s="314"/>
      <c r="F81" s="314"/>
      <c r="G81" s="315"/>
      <c r="H81" s="249"/>
    </row>
    <row r="82" spans="2:8" ht="59.4" customHeight="1" x14ac:dyDescent="0.35">
      <c r="B82" s="392" t="s">
        <v>91</v>
      </c>
      <c r="C82" s="393"/>
      <c r="D82" s="393"/>
      <c r="E82" s="393"/>
      <c r="F82" s="393"/>
      <c r="G82" s="394"/>
      <c r="H82" s="250"/>
    </row>
    <row r="83" spans="2:8" ht="59.4" customHeight="1" x14ac:dyDescent="0.35">
      <c r="B83" s="392" t="s">
        <v>92</v>
      </c>
      <c r="C83" s="393"/>
      <c r="D83" s="393"/>
      <c r="E83" s="393"/>
      <c r="F83" s="393"/>
      <c r="G83" s="394"/>
      <c r="H83" s="250"/>
    </row>
    <row r="84" spans="2:8" ht="59.4" customHeight="1" x14ac:dyDescent="0.35">
      <c r="B84" s="392" t="s">
        <v>93</v>
      </c>
      <c r="C84" s="393"/>
      <c r="D84" s="393"/>
      <c r="E84" s="393"/>
      <c r="F84" s="393"/>
      <c r="G84" s="394"/>
      <c r="H84" s="251"/>
    </row>
    <row r="85" spans="2:8" ht="59.4" customHeight="1" x14ac:dyDescent="0.35">
      <c r="B85" s="392" t="s">
        <v>94</v>
      </c>
      <c r="C85" s="393"/>
      <c r="D85" s="393"/>
      <c r="E85" s="393"/>
      <c r="F85" s="393"/>
      <c r="G85" s="394"/>
      <c r="H85" s="262"/>
    </row>
    <row r="86" spans="2:8" ht="59.4" customHeight="1" x14ac:dyDescent="0.35">
      <c r="B86" s="392" t="s">
        <v>95</v>
      </c>
      <c r="C86" s="393"/>
      <c r="D86" s="393"/>
      <c r="E86" s="393"/>
      <c r="F86" s="393"/>
      <c r="G86" s="394"/>
      <c r="H86" s="263"/>
    </row>
    <row r="87" spans="2:8" ht="59.4" customHeight="1" x14ac:dyDescent="0.35">
      <c r="B87" s="392" t="s">
        <v>139</v>
      </c>
      <c r="C87" s="393"/>
      <c r="D87" s="393"/>
      <c r="E87" s="393"/>
      <c r="F87" s="393"/>
      <c r="G87" s="394"/>
      <c r="H87" s="261"/>
    </row>
    <row r="88" spans="2:8" ht="59.4" customHeight="1" x14ac:dyDescent="0.35">
      <c r="B88" s="392" t="s">
        <v>140</v>
      </c>
      <c r="C88" s="393"/>
      <c r="D88" s="393"/>
      <c r="E88" s="393"/>
      <c r="F88" s="393"/>
      <c r="G88" s="394"/>
      <c r="H88" s="261"/>
    </row>
    <row r="89" spans="2:8" ht="59.4" customHeight="1" x14ac:dyDescent="0.35">
      <c r="B89" s="392" t="s">
        <v>98</v>
      </c>
      <c r="C89" s="393"/>
      <c r="D89" s="393"/>
      <c r="E89" s="393"/>
      <c r="F89" s="393"/>
      <c r="G89" s="394"/>
    </row>
    <row r="90" spans="2:8" ht="59.4" customHeight="1" x14ac:dyDescent="0.35">
      <c r="B90" s="392" t="s">
        <v>99</v>
      </c>
      <c r="C90" s="393"/>
      <c r="D90" s="393"/>
      <c r="E90" s="393"/>
      <c r="F90" s="393"/>
      <c r="G90" s="394"/>
    </row>
    <row r="91" spans="2:8" ht="59.4" customHeight="1" x14ac:dyDescent="0.35">
      <c r="B91" s="395" t="s">
        <v>100</v>
      </c>
      <c r="C91" s="396"/>
      <c r="D91" s="396"/>
      <c r="E91" s="396"/>
      <c r="F91" s="396"/>
      <c r="G91" s="397"/>
    </row>
    <row r="92" spans="2:8" ht="59.4" customHeight="1" x14ac:dyDescent="0.35">
      <c r="B92" s="392" t="s">
        <v>101</v>
      </c>
      <c r="C92" s="393"/>
      <c r="D92" s="393"/>
      <c r="E92" s="393"/>
      <c r="F92" s="393"/>
      <c r="G92" s="394"/>
    </row>
    <row r="93" spans="2:8" ht="59.4" customHeight="1" x14ac:dyDescent="0.35">
      <c r="B93" s="392" t="s">
        <v>102</v>
      </c>
      <c r="C93" s="393"/>
      <c r="D93" s="393"/>
      <c r="E93" s="393"/>
      <c r="F93" s="393"/>
      <c r="G93" s="394"/>
    </row>
    <row r="94" spans="2:8" ht="59.4" customHeight="1" x14ac:dyDescent="0.35">
      <c r="B94" s="401" t="s">
        <v>103</v>
      </c>
      <c r="C94" s="402"/>
      <c r="D94" s="402"/>
      <c r="E94" s="402"/>
      <c r="F94" s="402"/>
      <c r="G94" s="403"/>
      <c r="H94" s="261"/>
    </row>
    <row r="95" spans="2:8" ht="59.4" customHeight="1" x14ac:dyDescent="0.35">
      <c r="B95" s="404" t="s">
        <v>141</v>
      </c>
      <c r="C95" s="405"/>
      <c r="D95" s="405"/>
      <c r="E95" s="405"/>
      <c r="F95" s="405"/>
      <c r="G95" s="406"/>
      <c r="H95" s="261"/>
    </row>
    <row r="96" spans="2:8" ht="59.4" customHeight="1" x14ac:dyDescent="0.35">
      <c r="B96" s="407" t="s">
        <v>142</v>
      </c>
      <c r="C96" s="408"/>
      <c r="D96" s="408"/>
      <c r="E96" s="408"/>
      <c r="F96" s="408"/>
      <c r="G96" s="409"/>
      <c r="H96" s="261"/>
    </row>
    <row r="97" spans="2:7" ht="80" customHeight="1" x14ac:dyDescent="0.35">
      <c r="B97" s="407" t="s">
        <v>143</v>
      </c>
      <c r="C97" s="408"/>
      <c r="D97" s="408"/>
      <c r="E97" s="408"/>
      <c r="F97" s="408"/>
      <c r="G97" s="409"/>
    </row>
    <row r="98" spans="2:7" ht="90" customHeight="1" x14ac:dyDescent="0.35">
      <c r="B98" s="410" t="s">
        <v>144</v>
      </c>
      <c r="C98" s="411"/>
      <c r="D98" s="411"/>
      <c r="E98" s="411"/>
      <c r="F98" s="411"/>
      <c r="G98" s="412"/>
    </row>
    <row r="99" spans="2:7" ht="59.4" customHeight="1" x14ac:dyDescent="0.35">
      <c r="B99" s="392" t="s">
        <v>107</v>
      </c>
      <c r="C99" s="393"/>
      <c r="D99" s="393"/>
      <c r="E99" s="393"/>
      <c r="F99" s="393"/>
      <c r="G99" s="394"/>
    </row>
    <row r="100" spans="2:7" ht="59.4" customHeight="1" thickBot="1" x14ac:dyDescent="0.4">
      <c r="B100" s="398" t="s">
        <v>145</v>
      </c>
      <c r="C100" s="399"/>
      <c r="D100" s="399"/>
      <c r="E100" s="399"/>
      <c r="F100" s="399"/>
      <c r="G100" s="400"/>
    </row>
  </sheetData>
  <mergeCells count="46">
    <mergeCell ref="B99:G99"/>
    <mergeCell ref="B100:G100"/>
    <mergeCell ref="B93:G93"/>
    <mergeCell ref="B94:G94"/>
    <mergeCell ref="B95:G95"/>
    <mergeCell ref="B96:G96"/>
    <mergeCell ref="B97:G97"/>
    <mergeCell ref="B98:G98"/>
    <mergeCell ref="B87:G87"/>
    <mergeCell ref="B88:G88"/>
    <mergeCell ref="B89:G89"/>
    <mergeCell ref="B90:G90"/>
    <mergeCell ref="B91:G91"/>
    <mergeCell ref="B92:G92"/>
    <mergeCell ref="B81:G81"/>
    <mergeCell ref="B82:G82"/>
    <mergeCell ref="B83:G83"/>
    <mergeCell ref="B84:G84"/>
    <mergeCell ref="B85:G85"/>
    <mergeCell ref="B86:G86"/>
    <mergeCell ref="C75:F75"/>
    <mergeCell ref="C76:F76"/>
    <mergeCell ref="C77:F77"/>
    <mergeCell ref="C78:F78"/>
    <mergeCell ref="C79:F79"/>
    <mergeCell ref="C80:F80"/>
    <mergeCell ref="C55:F55"/>
    <mergeCell ref="C56:F56"/>
    <mergeCell ref="C57:F57"/>
    <mergeCell ref="B58:G58"/>
    <mergeCell ref="B59:B61"/>
    <mergeCell ref="C59:C61"/>
    <mergeCell ref="D59:D61"/>
    <mergeCell ref="F59:F60"/>
    <mergeCell ref="B8:D8"/>
    <mergeCell ref="F8:G8"/>
    <mergeCell ref="B10:C12"/>
    <mergeCell ref="B13:G13"/>
    <mergeCell ref="H15:H16"/>
    <mergeCell ref="C54:F54"/>
    <mergeCell ref="B2:G2"/>
    <mergeCell ref="B3:G3"/>
    <mergeCell ref="B4:G4"/>
    <mergeCell ref="B5:G5"/>
    <mergeCell ref="B6:G6"/>
    <mergeCell ref="B7:G7"/>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F0047-2088-4EBB-9BFF-D6F2E1863D1C}">
  <sheetPr>
    <tabColor theme="9" tint="0.39997558519241921"/>
  </sheetPr>
  <dimension ref="A1:FU100"/>
  <sheetViews>
    <sheetView topLeftCell="A7" zoomScale="90" zoomScaleNormal="90" workbookViewId="0">
      <selection activeCell="I28" sqref="I28"/>
    </sheetView>
  </sheetViews>
  <sheetFormatPr baseColWidth="10" defaultColWidth="14.36328125" defaultRowHeight="14" x14ac:dyDescent="0.35"/>
  <cols>
    <col min="1" max="1" width="2.08984375" style="100" customWidth="1"/>
    <col min="2" max="2" width="9.36328125" style="136" customWidth="1"/>
    <col min="3" max="3" width="58.6328125" style="136" customWidth="1"/>
    <col min="4" max="4" width="21.6328125" style="136" customWidth="1"/>
    <col min="5" max="5" width="18.08984375" style="188" customWidth="1"/>
    <col min="6" max="6" width="17.6328125" style="100" customWidth="1"/>
    <col min="7" max="7" width="28.453125" style="187" customWidth="1"/>
    <col min="8" max="8" width="41.90625" style="238" customWidth="1"/>
    <col min="9" max="9" width="21.90625" style="289" bestFit="1" customWidth="1"/>
    <col min="10" max="10" width="15" style="289" bestFit="1" customWidth="1"/>
    <col min="11" max="161" width="13.08984375" style="100" customWidth="1"/>
    <col min="162" max="16384" width="14.36328125" style="100"/>
  </cols>
  <sheetData>
    <row r="1" spans="1:161" ht="11.25" customHeight="1" x14ac:dyDescent="0.35">
      <c r="A1" s="290" t="s">
        <v>270</v>
      </c>
      <c r="B1" s="95"/>
      <c r="C1" s="96"/>
      <c r="D1" s="96"/>
      <c r="E1" s="97"/>
      <c r="F1" s="98"/>
      <c r="G1" s="99"/>
    </row>
    <row r="2" spans="1:161" ht="15.5" x14ac:dyDescent="0.35">
      <c r="B2" s="371" t="s">
        <v>0</v>
      </c>
      <c r="C2" s="372"/>
      <c r="D2" s="372"/>
      <c r="E2" s="372"/>
      <c r="F2" s="372"/>
      <c r="G2" s="373"/>
    </row>
    <row r="3" spans="1:161" ht="15.5" x14ac:dyDescent="0.35">
      <c r="B3" s="371" t="s">
        <v>1</v>
      </c>
      <c r="C3" s="372"/>
      <c r="D3" s="372"/>
      <c r="E3" s="372"/>
      <c r="F3" s="372"/>
      <c r="G3" s="373"/>
      <c r="H3" s="239"/>
    </row>
    <row r="4" spans="1:161" ht="15.5" x14ac:dyDescent="0.35">
      <c r="B4" s="371" t="s">
        <v>2</v>
      </c>
      <c r="C4" s="372"/>
      <c r="D4" s="372"/>
      <c r="E4" s="372"/>
      <c r="F4" s="372"/>
      <c r="G4" s="373"/>
      <c r="H4" s="239"/>
    </row>
    <row r="5" spans="1:161" ht="15.5" x14ac:dyDescent="0.35">
      <c r="B5" s="374" t="s">
        <v>3</v>
      </c>
      <c r="C5" s="375"/>
      <c r="D5" s="375"/>
      <c r="E5" s="375"/>
      <c r="F5" s="375"/>
      <c r="G5" s="376"/>
    </row>
    <row r="6" spans="1:161" ht="15.5" x14ac:dyDescent="0.35">
      <c r="B6" s="377" t="s">
        <v>269</v>
      </c>
      <c r="C6" s="378"/>
      <c r="D6" s="378"/>
      <c r="E6" s="378"/>
      <c r="F6" s="378"/>
      <c r="G6" s="379"/>
    </row>
    <row r="7" spans="1:161" ht="58.5" customHeight="1" thickBot="1" x14ac:dyDescent="0.4">
      <c r="B7" s="363" t="s">
        <v>108</v>
      </c>
      <c r="C7" s="364"/>
      <c r="D7" s="364"/>
      <c r="E7" s="364"/>
      <c r="F7" s="364"/>
      <c r="G7" s="365"/>
    </row>
    <row r="8" spans="1:161" ht="25.25" customHeight="1" thickBot="1" x14ac:dyDescent="0.4">
      <c r="B8" s="366" t="s">
        <v>7</v>
      </c>
      <c r="C8" s="367"/>
      <c r="D8" s="368"/>
      <c r="E8" s="237" t="s">
        <v>8</v>
      </c>
      <c r="F8" s="369" t="s">
        <v>110</v>
      </c>
      <c r="G8" s="370"/>
    </row>
    <row r="9" spans="1:161" s="108" customFormat="1" ht="14.25" customHeight="1" thickBot="1" x14ac:dyDescent="0.4">
      <c r="B9" s="104"/>
      <c r="C9" s="105"/>
      <c r="D9" s="105"/>
      <c r="E9" s="106"/>
      <c r="F9" s="105"/>
      <c r="G9" s="107"/>
      <c r="H9" s="238"/>
      <c r="I9" s="289"/>
      <c r="J9" s="289"/>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row>
    <row r="10" spans="1:161" s="108" customFormat="1" ht="13.25" customHeight="1" x14ac:dyDescent="0.35">
      <c r="B10" s="356" t="s">
        <v>13</v>
      </c>
      <c r="C10" s="357"/>
      <c r="D10" s="109" t="s">
        <v>14</v>
      </c>
      <c r="E10" s="110" t="s">
        <v>15</v>
      </c>
      <c r="F10" s="109" t="s">
        <v>16</v>
      </c>
      <c r="G10" s="111" t="s">
        <v>17</v>
      </c>
      <c r="H10" s="238"/>
      <c r="I10" s="289"/>
      <c r="J10" s="289"/>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row>
    <row r="11" spans="1:161" s="108" customFormat="1" ht="14.75" customHeight="1" x14ac:dyDescent="0.35">
      <c r="B11" s="358"/>
      <c r="C11" s="359"/>
      <c r="D11" s="112" t="s">
        <v>18</v>
      </c>
      <c r="E11" s="113" t="s">
        <v>19</v>
      </c>
      <c r="F11" s="112" t="s">
        <v>20</v>
      </c>
      <c r="G11" s="114" t="s">
        <v>21</v>
      </c>
      <c r="H11" s="238"/>
      <c r="I11" s="289"/>
      <c r="J11" s="289"/>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row>
    <row r="12" spans="1:161" s="108" customFormat="1" ht="15" customHeight="1" thickBot="1" x14ac:dyDescent="0.4">
      <c r="B12" s="360"/>
      <c r="C12" s="361"/>
      <c r="D12" s="115" t="s">
        <v>22</v>
      </c>
      <c r="E12" s="116" t="s">
        <v>23</v>
      </c>
      <c r="F12" s="115" t="s">
        <v>24</v>
      </c>
      <c r="G12" s="117" t="s">
        <v>25</v>
      </c>
      <c r="H12" s="238"/>
      <c r="I12" s="289"/>
      <c r="J12" s="289"/>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row>
    <row r="13" spans="1:161" s="108" customFormat="1" ht="14.75" customHeight="1" thickBot="1" x14ac:dyDescent="0.4">
      <c r="B13" s="344" t="s">
        <v>27</v>
      </c>
      <c r="C13" s="345"/>
      <c r="D13" s="345"/>
      <c r="E13" s="345"/>
      <c r="F13" s="345"/>
      <c r="G13" s="346"/>
      <c r="H13" s="238"/>
      <c r="I13" s="289"/>
      <c r="J13" s="289"/>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row>
    <row r="14" spans="1:161" s="108" customFormat="1" ht="27" customHeight="1" x14ac:dyDescent="0.35">
      <c r="B14" s="190"/>
      <c r="C14" s="191" t="s">
        <v>29</v>
      </c>
      <c r="D14" s="191"/>
      <c r="E14" s="192"/>
      <c r="F14" s="191"/>
      <c r="G14" s="193"/>
      <c r="H14" s="238"/>
      <c r="I14" s="289"/>
      <c r="J14" s="289"/>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row>
    <row r="15" spans="1:161" s="108" customFormat="1" ht="18" customHeight="1" x14ac:dyDescent="0.35">
      <c r="B15" s="126"/>
      <c r="C15" s="118" t="s">
        <v>30</v>
      </c>
      <c r="D15" s="119">
        <v>8467000</v>
      </c>
      <c r="E15" s="120"/>
      <c r="F15" s="121">
        <v>66</v>
      </c>
      <c r="G15" s="276">
        <v>558822000</v>
      </c>
      <c r="H15" s="380"/>
      <c r="I15" s="289"/>
      <c r="J15" s="289"/>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row>
    <row r="16" spans="1:161" s="108" customFormat="1" ht="18" customHeight="1" x14ac:dyDescent="0.35">
      <c r="B16" s="126"/>
      <c r="C16" s="118" t="s">
        <v>31</v>
      </c>
      <c r="D16" s="119">
        <v>6612000</v>
      </c>
      <c r="E16" s="120"/>
      <c r="F16" s="121">
        <v>132</v>
      </c>
      <c r="G16" s="276">
        <v>872784000</v>
      </c>
      <c r="H16" s="380"/>
      <c r="I16" s="289"/>
      <c r="J16" s="289"/>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row>
    <row r="17" spans="2:161" s="108" customFormat="1" ht="18.5" customHeight="1" x14ac:dyDescent="0.35">
      <c r="B17" s="126"/>
      <c r="C17" s="118" t="s">
        <v>111</v>
      </c>
      <c r="D17" s="119">
        <v>4374000</v>
      </c>
      <c r="E17" s="120"/>
      <c r="F17" s="121">
        <v>264</v>
      </c>
      <c r="G17" s="276">
        <v>1154736000</v>
      </c>
      <c r="H17" s="253"/>
      <c r="I17" s="289"/>
      <c r="J17" s="289"/>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row>
    <row r="18" spans="2:161" s="108" customFormat="1" ht="45.75" customHeight="1" x14ac:dyDescent="0.35">
      <c r="B18" s="194"/>
      <c r="C18" s="213" t="s">
        <v>33</v>
      </c>
      <c r="D18" s="122"/>
      <c r="E18" s="123"/>
      <c r="F18" s="124"/>
      <c r="G18" s="270">
        <v>1800000000</v>
      </c>
      <c r="H18" s="240" t="s">
        <v>34</v>
      </c>
      <c r="I18" s="289"/>
      <c r="J18" s="289"/>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row>
    <row r="19" spans="2:161" s="108" customFormat="1" ht="18.5" customHeight="1" x14ac:dyDescent="0.35">
      <c r="B19" s="194"/>
      <c r="C19" s="214" t="s">
        <v>36</v>
      </c>
      <c r="D19" s="122">
        <v>7855000</v>
      </c>
      <c r="E19" s="123"/>
      <c r="F19" s="124"/>
      <c r="G19" s="270"/>
      <c r="H19" s="241"/>
      <c r="I19" s="289"/>
      <c r="J19" s="289"/>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row>
    <row r="20" spans="2:161" s="108" customFormat="1" ht="18.5" customHeight="1" x14ac:dyDescent="0.35">
      <c r="B20" s="194"/>
      <c r="C20" s="265" t="s">
        <v>112</v>
      </c>
      <c r="D20" s="122">
        <v>7855000</v>
      </c>
      <c r="E20" s="123"/>
      <c r="F20" s="124"/>
      <c r="G20" s="270"/>
      <c r="H20" s="258"/>
      <c r="I20" s="289"/>
      <c r="J20" s="289"/>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row>
    <row r="21" spans="2:161" s="108" customFormat="1" ht="18.5" customHeight="1" x14ac:dyDescent="0.35">
      <c r="B21" s="194"/>
      <c r="C21" s="265" t="s">
        <v>113</v>
      </c>
      <c r="D21" s="122">
        <v>7855000</v>
      </c>
      <c r="E21" s="123"/>
      <c r="F21" s="124"/>
      <c r="G21" s="270"/>
      <c r="H21" s="258"/>
      <c r="I21" s="289"/>
      <c r="J21" s="289"/>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row>
    <row r="22" spans="2:161" s="108" customFormat="1" ht="18.5" customHeight="1" x14ac:dyDescent="0.35">
      <c r="B22" s="194"/>
      <c r="C22" s="214" t="s">
        <v>37</v>
      </c>
      <c r="D22" s="122">
        <v>7855000</v>
      </c>
      <c r="E22" s="123"/>
      <c r="F22" s="124"/>
      <c r="G22" s="270"/>
      <c r="H22" s="258"/>
      <c r="I22" s="289"/>
      <c r="J22" s="289"/>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row>
    <row r="23" spans="2:161" s="108" customFormat="1" ht="18.5" customHeight="1" x14ac:dyDescent="0.35">
      <c r="B23" s="194"/>
      <c r="C23" s="214" t="s">
        <v>35</v>
      </c>
      <c r="D23" s="122">
        <v>7855000</v>
      </c>
      <c r="E23" s="123"/>
      <c r="F23" s="124"/>
      <c r="G23" s="270"/>
      <c r="H23" s="258"/>
      <c r="I23" s="289"/>
      <c r="J23" s="289"/>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row>
    <row r="24" spans="2:161" s="108" customFormat="1" ht="18.5" customHeight="1" x14ac:dyDescent="0.35">
      <c r="B24" s="194"/>
      <c r="C24" s="214" t="s">
        <v>114</v>
      </c>
      <c r="D24" s="122">
        <v>7855000</v>
      </c>
      <c r="E24" s="123"/>
      <c r="F24" s="124"/>
      <c r="G24" s="270"/>
      <c r="H24" s="259"/>
      <c r="I24" s="289"/>
      <c r="J24" s="289"/>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row>
    <row r="25" spans="2:161" s="108" customFormat="1" ht="18.5" customHeight="1" x14ac:dyDescent="0.35">
      <c r="B25" s="194"/>
      <c r="C25" s="214" t="s">
        <v>115</v>
      </c>
      <c r="D25" s="122">
        <v>7855000</v>
      </c>
      <c r="E25" s="123"/>
      <c r="F25" s="124"/>
      <c r="G25" s="270"/>
      <c r="H25" s="259"/>
      <c r="I25" s="289"/>
      <c r="J25" s="289"/>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row>
    <row r="26" spans="2:161" s="108" customFormat="1" ht="18.5" customHeight="1" x14ac:dyDescent="0.35">
      <c r="B26" s="194"/>
      <c r="C26" s="214" t="s">
        <v>116</v>
      </c>
      <c r="D26" s="122">
        <v>7855000</v>
      </c>
      <c r="E26" s="123"/>
      <c r="F26" s="124"/>
      <c r="G26" s="270"/>
      <c r="H26" s="259"/>
      <c r="I26" s="289"/>
      <c r="J26" s="289"/>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row>
    <row r="27" spans="2:161" s="108" customFormat="1" ht="18.5" customHeight="1" x14ac:dyDescent="0.35">
      <c r="B27" s="194"/>
      <c r="C27" s="265" t="s">
        <v>117</v>
      </c>
      <c r="D27" s="122">
        <v>7855000</v>
      </c>
      <c r="E27" s="123"/>
      <c r="F27" s="124"/>
      <c r="G27" s="270"/>
      <c r="H27" s="259"/>
      <c r="I27" s="289"/>
      <c r="J27" s="289"/>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row>
    <row r="28" spans="2:161" s="108" customFormat="1" ht="18.5" customHeight="1" x14ac:dyDescent="0.35">
      <c r="B28" s="194"/>
      <c r="C28" s="214" t="s">
        <v>118</v>
      </c>
      <c r="D28" s="122">
        <v>7855000</v>
      </c>
      <c r="E28" s="123"/>
      <c r="F28" s="124"/>
      <c r="G28" s="270"/>
      <c r="H28" s="259"/>
      <c r="I28" s="289"/>
      <c r="J28" s="289"/>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row>
    <row r="29" spans="2:161" s="108" customFormat="1" ht="18.5" customHeight="1" x14ac:dyDescent="0.35">
      <c r="B29" s="194"/>
      <c r="C29" s="214" t="s">
        <v>119</v>
      </c>
      <c r="D29" s="122">
        <v>7855000</v>
      </c>
      <c r="E29" s="123"/>
      <c r="F29" s="124"/>
      <c r="G29" s="270"/>
      <c r="H29" s="239"/>
      <c r="I29" s="289"/>
      <c r="J29" s="289"/>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row>
    <row r="30" spans="2:161" s="108" customFormat="1" ht="18.5" customHeight="1" x14ac:dyDescent="0.35">
      <c r="B30" s="194"/>
      <c r="C30" s="214" t="s">
        <v>120</v>
      </c>
      <c r="D30" s="122">
        <v>7855000</v>
      </c>
      <c r="E30" s="123"/>
      <c r="F30" s="124"/>
      <c r="G30" s="270"/>
      <c r="H30" s="239"/>
      <c r="I30" s="289"/>
      <c r="J30" s="289"/>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row>
    <row r="31" spans="2:161" s="108" customFormat="1" ht="18.5" customHeight="1" x14ac:dyDescent="0.35">
      <c r="B31" s="194"/>
      <c r="C31" s="214" t="s">
        <v>121</v>
      </c>
      <c r="D31" s="122">
        <v>7855000</v>
      </c>
      <c r="E31" s="123"/>
      <c r="F31" s="124"/>
      <c r="G31" s="270"/>
      <c r="H31" s="239"/>
      <c r="I31" s="289"/>
      <c r="J31" s="289"/>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row>
    <row r="32" spans="2:161" s="108" customFormat="1" ht="18" customHeight="1" x14ac:dyDescent="0.35">
      <c r="B32" s="157"/>
      <c r="C32" s="118" t="s">
        <v>43</v>
      </c>
      <c r="D32" s="119">
        <v>4908000</v>
      </c>
      <c r="E32" s="120"/>
      <c r="F32" s="121">
        <v>66</v>
      </c>
      <c r="G32" s="276">
        <v>323928000</v>
      </c>
      <c r="H32" s="254"/>
      <c r="I32" s="289"/>
      <c r="J32" s="289"/>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row>
    <row r="33" spans="2:177" s="108" customFormat="1" ht="18" customHeight="1" x14ac:dyDescent="0.35">
      <c r="B33" s="157"/>
      <c r="C33" s="118" t="s">
        <v>41</v>
      </c>
      <c r="D33" s="119">
        <v>4908000</v>
      </c>
      <c r="E33" s="120"/>
      <c r="F33" s="121">
        <v>66</v>
      </c>
      <c r="G33" s="276">
        <v>323928000</v>
      </c>
      <c r="H33" s="239"/>
      <c r="I33" s="289"/>
      <c r="J33" s="289"/>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row>
    <row r="34" spans="2:177" s="108" customFormat="1" ht="18" customHeight="1" x14ac:dyDescent="0.35">
      <c r="B34" s="157"/>
      <c r="C34" s="118" t="s">
        <v>42</v>
      </c>
      <c r="D34" s="119">
        <v>4908000</v>
      </c>
      <c r="E34" s="120"/>
      <c r="F34" s="121">
        <v>66</v>
      </c>
      <c r="G34" s="276">
        <v>323928000</v>
      </c>
      <c r="H34" s="239"/>
      <c r="I34" s="289"/>
      <c r="J34" s="289"/>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row>
    <row r="35" spans="2:177" s="108" customFormat="1" ht="18" customHeight="1" x14ac:dyDescent="0.35">
      <c r="B35" s="157"/>
      <c r="C35" s="118" t="s">
        <v>48</v>
      </c>
      <c r="D35" s="119">
        <v>4908000</v>
      </c>
      <c r="E35" s="120"/>
      <c r="F35" s="121">
        <v>40</v>
      </c>
      <c r="G35" s="276">
        <v>196320000</v>
      </c>
      <c r="H35" s="239"/>
      <c r="I35" s="289"/>
      <c r="J35" s="289"/>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row>
    <row r="36" spans="2:177" s="108" customFormat="1" ht="18" customHeight="1" x14ac:dyDescent="0.35">
      <c r="B36" s="126"/>
      <c r="C36" s="118" t="s">
        <v>122</v>
      </c>
      <c r="D36" s="119">
        <v>6444000</v>
      </c>
      <c r="E36" s="120"/>
      <c r="F36" s="121">
        <v>40</v>
      </c>
      <c r="G36" s="276">
        <v>257760000</v>
      </c>
      <c r="H36" s="239"/>
      <c r="I36" s="289"/>
      <c r="J36" s="289"/>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row>
    <row r="37" spans="2:177" s="108" customFormat="1" ht="18" customHeight="1" x14ac:dyDescent="0.35">
      <c r="B37" s="126"/>
      <c r="C37" s="118" t="s">
        <v>123</v>
      </c>
      <c r="D37" s="119">
        <v>6612000</v>
      </c>
      <c r="E37" s="120"/>
      <c r="F37" s="121">
        <v>40</v>
      </c>
      <c r="G37" s="276">
        <v>264480000</v>
      </c>
      <c r="H37" s="239"/>
      <c r="I37" s="289"/>
      <c r="J37" s="289"/>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row>
    <row r="38" spans="2:177" s="108" customFormat="1" ht="18" customHeight="1" x14ac:dyDescent="0.35">
      <c r="B38" s="126"/>
      <c r="C38" s="118" t="s">
        <v>124</v>
      </c>
      <c r="D38" s="119">
        <v>4908000</v>
      </c>
      <c r="E38" s="120"/>
      <c r="F38" s="121">
        <v>40</v>
      </c>
      <c r="G38" s="276">
        <v>196320000</v>
      </c>
      <c r="H38" s="239"/>
      <c r="I38" s="289"/>
      <c r="J38" s="289"/>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row>
    <row r="39" spans="2:177" s="108" customFormat="1" ht="18" customHeight="1" x14ac:dyDescent="0.35">
      <c r="B39" s="126"/>
      <c r="C39" s="118" t="s">
        <v>125</v>
      </c>
      <c r="D39" s="119">
        <v>4908000</v>
      </c>
      <c r="E39" s="120"/>
      <c r="F39" s="121">
        <v>40</v>
      </c>
      <c r="G39" s="276">
        <v>196320000</v>
      </c>
      <c r="H39" s="239"/>
      <c r="I39" s="289"/>
      <c r="J39" s="289"/>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row>
    <row r="40" spans="2:177" s="108" customFormat="1" ht="18" customHeight="1" x14ac:dyDescent="0.35">
      <c r="B40" s="126"/>
      <c r="C40" s="118" t="s">
        <v>126</v>
      </c>
      <c r="D40" s="119">
        <v>4908000</v>
      </c>
      <c r="E40" s="120"/>
      <c r="F40" s="121">
        <v>40</v>
      </c>
      <c r="G40" s="276">
        <v>196320000</v>
      </c>
      <c r="H40" s="239"/>
      <c r="I40" s="289"/>
      <c r="J40" s="289"/>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row>
    <row r="41" spans="2:177" s="108" customFormat="1" ht="18" customHeight="1" x14ac:dyDescent="0.35">
      <c r="B41" s="126"/>
      <c r="C41" s="118" t="s">
        <v>127</v>
      </c>
      <c r="D41" s="119">
        <v>4908000</v>
      </c>
      <c r="E41" s="120"/>
      <c r="F41" s="121">
        <v>40</v>
      </c>
      <c r="G41" s="276">
        <v>196320000</v>
      </c>
      <c r="H41" s="239"/>
      <c r="I41" s="289"/>
      <c r="J41" s="289"/>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row>
    <row r="42" spans="2:177" s="108" customFormat="1" ht="18" customHeight="1" x14ac:dyDescent="0.35">
      <c r="B42" s="126"/>
      <c r="C42" s="118" t="s">
        <v>45</v>
      </c>
      <c r="D42" s="119">
        <v>4908000</v>
      </c>
      <c r="E42" s="120"/>
      <c r="F42" s="121">
        <v>40</v>
      </c>
      <c r="G42" s="276">
        <v>196320000</v>
      </c>
      <c r="H42" s="101"/>
      <c r="I42" s="289"/>
      <c r="J42" s="289"/>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row>
    <row r="43" spans="2:177" s="108" customFormat="1" ht="18" customHeight="1" x14ac:dyDescent="0.35">
      <c r="B43" s="126"/>
      <c r="C43" s="118" t="s">
        <v>46</v>
      </c>
      <c r="D43" s="119">
        <v>4908000</v>
      </c>
      <c r="E43" s="120"/>
      <c r="F43" s="121">
        <v>40</v>
      </c>
      <c r="G43" s="276">
        <v>196320000</v>
      </c>
      <c r="H43" s="101"/>
      <c r="I43" s="289"/>
      <c r="J43" s="289"/>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row>
    <row r="44" spans="2:177" s="108" customFormat="1" ht="18" customHeight="1" x14ac:dyDescent="0.35">
      <c r="B44" s="197"/>
      <c r="C44" s="233" t="s">
        <v>50</v>
      </c>
      <c r="D44" s="233"/>
      <c r="E44" s="233"/>
      <c r="F44" s="233"/>
      <c r="G44" s="280"/>
      <c r="H44" s="242"/>
      <c r="I44" s="289"/>
      <c r="J44" s="289"/>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row>
    <row r="45" spans="2:177" s="108" customFormat="1" ht="18" customHeight="1" x14ac:dyDescent="0.35">
      <c r="B45" s="126"/>
      <c r="C45" s="215" t="s">
        <v>51</v>
      </c>
      <c r="D45" s="119">
        <v>2790000</v>
      </c>
      <c r="E45" s="120"/>
      <c r="F45" s="121">
        <v>66</v>
      </c>
      <c r="G45" s="276">
        <v>184140000</v>
      </c>
      <c r="H45" s="239"/>
      <c r="I45" s="289"/>
      <c r="J45" s="289"/>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row>
    <row r="46" spans="2:177" s="108" customFormat="1" ht="18" customHeight="1" x14ac:dyDescent="0.35">
      <c r="B46" s="126"/>
      <c r="C46" s="215" t="s">
        <v>52</v>
      </c>
      <c r="D46" s="119">
        <v>2790000</v>
      </c>
      <c r="E46" s="120"/>
      <c r="F46" s="121">
        <v>66</v>
      </c>
      <c r="G46" s="276">
        <v>184140000</v>
      </c>
      <c r="H46" s="239"/>
      <c r="I46" s="289"/>
      <c r="J46" s="289"/>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row>
    <row r="47" spans="2:177" s="108" customFormat="1" ht="18" customHeight="1" x14ac:dyDescent="0.35">
      <c r="B47" s="126"/>
      <c r="C47" s="215" t="s">
        <v>54</v>
      </c>
      <c r="D47" s="119">
        <v>2790000</v>
      </c>
      <c r="E47" s="120"/>
      <c r="F47" s="121">
        <v>66</v>
      </c>
      <c r="G47" s="276">
        <v>184140000</v>
      </c>
      <c r="H47" s="239"/>
      <c r="I47" s="289"/>
      <c r="J47" s="289"/>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row>
    <row r="48" spans="2:177" s="108" customFormat="1" ht="18" customHeight="1" x14ac:dyDescent="0.35">
      <c r="B48" s="197"/>
      <c r="C48" s="233" t="s">
        <v>55</v>
      </c>
      <c r="D48" s="233"/>
      <c r="E48" s="233"/>
      <c r="F48" s="233"/>
      <c r="G48" s="280"/>
      <c r="H48" s="242"/>
      <c r="I48" s="289"/>
      <c r="J48" s="289"/>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row>
    <row r="49" spans="2:161" s="108" customFormat="1" ht="18" customHeight="1" x14ac:dyDescent="0.35">
      <c r="B49" s="126"/>
      <c r="C49" s="215" t="s">
        <v>128</v>
      </c>
      <c r="D49" s="119">
        <v>1650000</v>
      </c>
      <c r="E49" s="120"/>
      <c r="F49" s="121">
        <v>66</v>
      </c>
      <c r="G49" s="281">
        <v>108900000</v>
      </c>
      <c r="H49" s="239"/>
      <c r="I49" s="289"/>
      <c r="J49" s="289"/>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row>
    <row r="50" spans="2:161" s="108" customFormat="1" ht="18" customHeight="1" x14ac:dyDescent="0.35">
      <c r="B50" s="197"/>
      <c r="C50" s="233" t="s">
        <v>57</v>
      </c>
      <c r="D50" s="233"/>
      <c r="E50" s="233"/>
      <c r="F50" s="233"/>
      <c r="G50" s="280"/>
      <c r="H50" s="260"/>
      <c r="I50" s="289"/>
      <c r="J50" s="289"/>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row>
    <row r="51" spans="2:161" s="108" customFormat="1" ht="18" customHeight="1" x14ac:dyDescent="0.35">
      <c r="B51" s="126"/>
      <c r="C51" s="118" t="s">
        <v>58</v>
      </c>
      <c r="D51" s="222">
        <v>1594000</v>
      </c>
      <c r="E51" s="127"/>
      <c r="F51" s="121">
        <v>66</v>
      </c>
      <c r="G51" s="281">
        <v>105204000</v>
      </c>
      <c r="H51" s="261"/>
      <c r="I51" s="289"/>
      <c r="J51" s="289"/>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row>
    <row r="52" spans="2:161" s="108" customFormat="1" ht="18" customHeight="1" x14ac:dyDescent="0.35">
      <c r="B52" s="126"/>
      <c r="C52" s="118" t="s">
        <v>129</v>
      </c>
      <c r="D52" s="222">
        <v>1650000</v>
      </c>
      <c r="E52" s="127"/>
      <c r="F52" s="121">
        <v>132</v>
      </c>
      <c r="G52" s="281">
        <v>217800000</v>
      </c>
      <c r="H52" s="261"/>
      <c r="I52" s="289"/>
      <c r="J52" s="289"/>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row>
    <row r="53" spans="2:161" s="108" customFormat="1" ht="20" customHeight="1" x14ac:dyDescent="0.35">
      <c r="B53" s="126"/>
      <c r="C53" s="234" t="s">
        <v>130</v>
      </c>
      <c r="D53" s="235"/>
      <c r="E53" s="235"/>
      <c r="F53" s="235"/>
      <c r="G53" s="282"/>
      <c r="H53" s="243"/>
      <c r="J53" s="289"/>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row>
    <row r="54" spans="2:161" s="108" customFormat="1" ht="21" customHeight="1" x14ac:dyDescent="0.35">
      <c r="B54" s="126"/>
      <c r="C54" s="389" t="s">
        <v>131</v>
      </c>
      <c r="D54" s="390"/>
      <c r="E54" s="390"/>
      <c r="F54" s="391"/>
      <c r="G54" s="283">
        <v>50000000</v>
      </c>
      <c r="H54" s="240" t="s">
        <v>34</v>
      </c>
      <c r="I54" s="289"/>
      <c r="J54" s="289"/>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row>
    <row r="55" spans="2:161" s="108" customFormat="1" ht="14.75" customHeight="1" thickBot="1" x14ac:dyDescent="0.4">
      <c r="B55" s="129"/>
      <c r="C55" s="297" t="s">
        <v>60</v>
      </c>
      <c r="D55" s="297"/>
      <c r="E55" s="297"/>
      <c r="F55" s="297"/>
      <c r="G55" s="284">
        <v>8288930000</v>
      </c>
      <c r="H55" s="238"/>
      <c r="I55" s="289"/>
      <c r="J55" s="289"/>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row>
    <row r="56" spans="2:161" s="108" customFormat="1" ht="18" customHeight="1" thickBot="1" x14ac:dyDescent="0.4">
      <c r="B56" s="130"/>
      <c r="C56" s="347" t="s">
        <v>61</v>
      </c>
      <c r="D56" s="347"/>
      <c r="E56" s="347"/>
      <c r="F56" s="347"/>
      <c r="G56" s="131">
        <v>2.36</v>
      </c>
      <c r="H56" s="244" t="s">
        <v>62</v>
      </c>
      <c r="I56" s="289"/>
      <c r="J56" s="289"/>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row>
    <row r="57" spans="2:161" s="108" customFormat="1" ht="18" customHeight="1" thickBot="1" x14ac:dyDescent="0.4">
      <c r="B57" s="134"/>
      <c r="C57" s="316" t="s">
        <v>63</v>
      </c>
      <c r="D57" s="316"/>
      <c r="E57" s="316"/>
      <c r="F57" s="316"/>
      <c r="G57" s="285">
        <v>19561874800</v>
      </c>
      <c r="H57" s="239"/>
      <c r="I57" s="289"/>
      <c r="J57" s="289"/>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row>
    <row r="58" spans="2:161" s="108" customFormat="1" ht="18" customHeight="1" thickBot="1" x14ac:dyDescent="0.4">
      <c r="B58" s="381" t="s">
        <v>65</v>
      </c>
      <c r="C58" s="382"/>
      <c r="D58" s="382"/>
      <c r="E58" s="382"/>
      <c r="F58" s="382"/>
      <c r="G58" s="383"/>
      <c r="H58" s="245"/>
      <c r="I58" s="289"/>
      <c r="J58" s="289"/>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row>
    <row r="59" spans="2:161" s="108" customFormat="1" ht="14.75" customHeight="1" x14ac:dyDescent="0.35">
      <c r="B59" s="320"/>
      <c r="C59" s="322" t="s">
        <v>66</v>
      </c>
      <c r="D59" s="322" t="s">
        <v>67</v>
      </c>
      <c r="E59" s="138" t="s">
        <v>68</v>
      </c>
      <c r="F59" s="324" t="s">
        <v>69</v>
      </c>
      <c r="G59" s="139" t="s">
        <v>17</v>
      </c>
      <c r="H59" s="246"/>
      <c r="I59" s="289"/>
      <c r="J59" s="289"/>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row>
    <row r="60" spans="2:161" s="108" customFormat="1" ht="14.75" customHeight="1" x14ac:dyDescent="0.35">
      <c r="B60" s="321"/>
      <c r="C60" s="323"/>
      <c r="D60" s="323"/>
      <c r="E60" s="140" t="s">
        <v>70</v>
      </c>
      <c r="F60" s="325"/>
      <c r="G60" s="141" t="s">
        <v>21</v>
      </c>
      <c r="H60" s="238"/>
      <c r="I60" s="289"/>
      <c r="J60" s="289"/>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row>
    <row r="61" spans="2:161" s="108" customFormat="1" ht="15" customHeight="1" thickBot="1" x14ac:dyDescent="0.4">
      <c r="B61" s="384"/>
      <c r="C61" s="385"/>
      <c r="D61" s="385"/>
      <c r="E61" s="115" t="s">
        <v>71</v>
      </c>
      <c r="F61" s="115" t="s">
        <v>72</v>
      </c>
      <c r="G61" s="117" t="s">
        <v>73</v>
      </c>
      <c r="H61" s="246"/>
      <c r="I61" s="289"/>
      <c r="J61" s="289"/>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row>
    <row r="62" spans="2:161" s="108" customFormat="1" ht="14.5" thickBot="1" x14ac:dyDescent="0.4">
      <c r="B62" s="142"/>
      <c r="C62" s="143" t="s">
        <v>74</v>
      </c>
      <c r="D62" s="144"/>
      <c r="E62" s="145"/>
      <c r="F62" s="146"/>
      <c r="G62" s="147"/>
      <c r="H62" s="238"/>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row>
    <row r="63" spans="2:161" s="108" customFormat="1" ht="27.65" customHeight="1" thickBot="1" x14ac:dyDescent="0.4">
      <c r="B63" s="148"/>
      <c r="C63" s="149" t="s">
        <v>75</v>
      </c>
      <c r="D63" s="150" t="s">
        <v>76</v>
      </c>
      <c r="E63" s="151">
        <v>248000</v>
      </c>
      <c r="F63" s="152">
        <v>150</v>
      </c>
      <c r="G63" s="276">
        <v>37200000</v>
      </c>
      <c r="H63" s="238"/>
      <c r="I63" s="289"/>
      <c r="J63" s="289"/>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row>
    <row r="64" spans="2:161" s="108" customFormat="1" ht="14.5" thickBot="1" x14ac:dyDescent="0.4">
      <c r="B64" s="142"/>
      <c r="C64" s="143" t="s">
        <v>77</v>
      </c>
      <c r="D64" s="144"/>
      <c r="E64" s="145"/>
      <c r="F64" s="146"/>
      <c r="G64" s="277"/>
      <c r="H64" s="238"/>
      <c r="I64" s="289"/>
      <c r="J64" s="289"/>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row>
    <row r="65" spans="1:161" s="108" customFormat="1" ht="45" customHeight="1" x14ac:dyDescent="0.35">
      <c r="B65" s="153"/>
      <c r="C65" s="199" t="s">
        <v>132</v>
      </c>
      <c r="D65" s="154" t="s">
        <v>78</v>
      </c>
      <c r="E65" s="155">
        <v>6446000</v>
      </c>
      <c r="F65" s="156">
        <v>132</v>
      </c>
      <c r="G65" s="276">
        <v>850872000</v>
      </c>
      <c r="H65" s="238"/>
      <c r="I65" s="289"/>
      <c r="J65" s="289"/>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row>
    <row r="66" spans="1:161" s="108" customFormat="1" ht="45" customHeight="1" x14ac:dyDescent="0.35">
      <c r="B66" s="153"/>
      <c r="C66" s="287" t="s">
        <v>133</v>
      </c>
      <c r="D66" s="154" t="s">
        <v>78</v>
      </c>
      <c r="E66" s="155">
        <v>820000</v>
      </c>
      <c r="F66" s="156">
        <v>264</v>
      </c>
      <c r="G66" s="276">
        <v>216480000</v>
      </c>
      <c r="H66" s="238"/>
      <c r="I66" s="289"/>
      <c r="J66" s="289"/>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row>
    <row r="67" spans="1:161" s="108" customFormat="1" ht="38" customHeight="1" x14ac:dyDescent="0.35">
      <c r="B67" s="153"/>
      <c r="C67" s="199" t="s">
        <v>134</v>
      </c>
      <c r="D67" s="154" t="s">
        <v>78</v>
      </c>
      <c r="E67" s="155">
        <v>7740000</v>
      </c>
      <c r="F67" s="156">
        <v>66</v>
      </c>
      <c r="G67" s="276">
        <v>510840000</v>
      </c>
      <c r="H67" s="238"/>
      <c r="I67" s="289"/>
      <c r="J67" s="289"/>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row>
    <row r="68" spans="1:161" s="108" customFormat="1" ht="38.4" customHeight="1" x14ac:dyDescent="0.35">
      <c r="B68" s="153"/>
      <c r="C68" s="199" t="s">
        <v>135</v>
      </c>
      <c r="D68" s="154" t="s">
        <v>78</v>
      </c>
      <c r="E68" s="155">
        <v>738000</v>
      </c>
      <c r="F68" s="156">
        <v>66</v>
      </c>
      <c r="G68" s="276">
        <v>48708000</v>
      </c>
      <c r="H68" s="238"/>
      <c r="I68" s="289"/>
      <c r="J68" s="289"/>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row>
    <row r="69" spans="1:161" s="108" customFormat="1" ht="30" customHeight="1" thickBot="1" x14ac:dyDescent="0.4">
      <c r="B69" s="148"/>
      <c r="C69" s="149" t="s">
        <v>136</v>
      </c>
      <c r="D69" s="150" t="s">
        <v>78</v>
      </c>
      <c r="E69" s="151">
        <v>2356000</v>
      </c>
      <c r="F69" s="152">
        <v>66</v>
      </c>
      <c r="G69" s="276">
        <v>155496000</v>
      </c>
      <c r="H69" s="238"/>
      <c r="I69" s="289"/>
      <c r="J69" s="289"/>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row>
    <row r="70" spans="1:161" s="108" customFormat="1" ht="14.5" thickBot="1" x14ac:dyDescent="0.4">
      <c r="B70" s="142"/>
      <c r="C70" s="143" t="s">
        <v>65</v>
      </c>
      <c r="D70" s="144"/>
      <c r="E70" s="145"/>
      <c r="F70" s="146"/>
      <c r="G70" s="277"/>
      <c r="H70" s="238"/>
      <c r="I70" s="289"/>
      <c r="J70" s="289"/>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c r="BE70" s="100"/>
      <c r="BF70" s="100"/>
      <c r="BG70" s="100"/>
      <c r="BH70" s="100"/>
      <c r="BI70" s="100"/>
      <c r="BJ70" s="100"/>
      <c r="BK70" s="100"/>
      <c r="BL70" s="100"/>
      <c r="BM70" s="100"/>
      <c r="BN70" s="100"/>
      <c r="BO70" s="100"/>
      <c r="BP70" s="100"/>
      <c r="BQ70" s="100"/>
      <c r="BR70" s="100"/>
      <c r="BS70" s="100"/>
      <c r="BT70" s="100"/>
      <c r="BU70" s="100"/>
      <c r="BV70" s="100"/>
      <c r="BW70" s="100"/>
      <c r="BX70" s="100"/>
      <c r="BY70" s="100"/>
      <c r="BZ70" s="100"/>
      <c r="CA70" s="100"/>
      <c r="CB70" s="100"/>
      <c r="CC70" s="100"/>
      <c r="CD70" s="100"/>
      <c r="CE70" s="100"/>
      <c r="CF70" s="100"/>
      <c r="CG70" s="100"/>
      <c r="CH70" s="100"/>
      <c r="CI70" s="100"/>
      <c r="CJ70" s="100"/>
      <c r="CK70" s="100"/>
      <c r="CL70" s="100"/>
      <c r="CM70" s="100"/>
      <c r="CN70" s="100"/>
      <c r="CO70" s="100"/>
      <c r="CP70" s="100"/>
      <c r="CQ70" s="100"/>
      <c r="CR70" s="100"/>
      <c r="CS70" s="100"/>
      <c r="CT70" s="100"/>
      <c r="CU70" s="100"/>
      <c r="CV70" s="100"/>
      <c r="CW70" s="100"/>
      <c r="CX70" s="100"/>
      <c r="CY70" s="100"/>
      <c r="CZ70" s="100"/>
      <c r="DA70" s="100"/>
      <c r="DB70" s="100"/>
      <c r="DC70" s="100"/>
      <c r="DD70" s="100"/>
      <c r="DE70" s="100"/>
      <c r="DF70" s="100"/>
      <c r="DG70" s="100"/>
      <c r="DH70" s="100"/>
      <c r="DI70" s="100"/>
      <c r="DJ70" s="100"/>
      <c r="DK70" s="100"/>
      <c r="DL70" s="100"/>
      <c r="DM70" s="100"/>
      <c r="DN70" s="100"/>
      <c r="DO70" s="100"/>
      <c r="DP70" s="100"/>
      <c r="DQ70" s="100"/>
      <c r="DR70" s="100"/>
      <c r="DS70" s="100"/>
      <c r="DT70" s="100"/>
      <c r="DU70" s="100"/>
      <c r="DV70" s="100"/>
      <c r="DW70" s="100"/>
      <c r="DX70" s="100"/>
      <c r="DY70" s="100"/>
      <c r="DZ70" s="100"/>
      <c r="EA70" s="100"/>
      <c r="EB70" s="100"/>
      <c r="EC70" s="100"/>
      <c r="ED70" s="100"/>
      <c r="EE70" s="100"/>
      <c r="EF70" s="100"/>
      <c r="EG70" s="100"/>
      <c r="EH70" s="100"/>
      <c r="EI70" s="100"/>
      <c r="EJ70" s="100"/>
      <c r="EK70" s="100"/>
      <c r="EL70" s="100"/>
      <c r="EM70" s="100"/>
      <c r="EN70" s="100"/>
      <c r="EO70" s="100"/>
      <c r="EP70" s="100"/>
      <c r="EQ70" s="100"/>
      <c r="ER70" s="100"/>
      <c r="ES70" s="100"/>
      <c r="ET70" s="100"/>
      <c r="EU70" s="100"/>
      <c r="EV70" s="100"/>
      <c r="EW70" s="100"/>
      <c r="EX70" s="100"/>
      <c r="EY70" s="100"/>
      <c r="EZ70" s="100"/>
      <c r="FA70" s="100"/>
      <c r="FB70" s="100"/>
      <c r="FC70" s="100"/>
      <c r="FD70" s="100"/>
      <c r="FE70" s="100"/>
    </row>
    <row r="71" spans="1:161" s="108" customFormat="1" ht="41" customHeight="1" x14ac:dyDescent="0.35">
      <c r="B71" s="203"/>
      <c r="C71" s="204" t="s">
        <v>80</v>
      </c>
      <c r="D71" s="205" t="s">
        <v>78</v>
      </c>
      <c r="E71" s="206">
        <v>3008000</v>
      </c>
      <c r="F71" s="207">
        <v>50</v>
      </c>
      <c r="G71" s="278">
        <v>150400000</v>
      </c>
      <c r="H71" s="238"/>
      <c r="I71" s="289"/>
      <c r="J71" s="289"/>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0"/>
      <c r="BX71" s="100"/>
      <c r="BY71" s="100"/>
      <c r="BZ71" s="100"/>
      <c r="CA71" s="100"/>
      <c r="CB71" s="100"/>
      <c r="CC71" s="100"/>
      <c r="CD71" s="100"/>
      <c r="CE71" s="100"/>
      <c r="CF71" s="100"/>
      <c r="CG71" s="100"/>
      <c r="CH71" s="100"/>
      <c r="CI71" s="100"/>
      <c r="CJ71" s="100"/>
      <c r="CK71" s="100"/>
      <c r="CL71" s="100"/>
      <c r="CM71" s="100"/>
      <c r="CN71" s="100"/>
      <c r="CO71" s="100"/>
      <c r="CP71" s="100"/>
      <c r="CQ71" s="100"/>
      <c r="CR71" s="100"/>
      <c r="CS71" s="100"/>
      <c r="CT71" s="100"/>
      <c r="CU71" s="100"/>
      <c r="CV71" s="100"/>
      <c r="CW71" s="100"/>
      <c r="CX71" s="100"/>
      <c r="CY71" s="100"/>
      <c r="CZ71" s="100"/>
      <c r="DA71" s="100"/>
      <c r="DB71" s="100"/>
      <c r="DC71" s="100"/>
      <c r="DD71" s="100"/>
      <c r="DE71" s="100"/>
      <c r="DF71" s="100"/>
      <c r="DG71" s="100"/>
      <c r="DH71" s="100"/>
      <c r="DI71" s="100"/>
      <c r="DJ71" s="100"/>
      <c r="DK71" s="100"/>
      <c r="DL71" s="100"/>
      <c r="DM71" s="100"/>
      <c r="DN71" s="100"/>
      <c r="DO71" s="100"/>
      <c r="DP71" s="100"/>
      <c r="DQ71" s="100"/>
      <c r="DR71" s="100"/>
      <c r="DS71" s="100"/>
      <c r="DT71" s="100"/>
      <c r="DU71" s="100"/>
      <c r="DV71" s="100"/>
      <c r="DW71" s="100"/>
      <c r="DX71" s="100"/>
      <c r="DY71" s="100"/>
      <c r="DZ71" s="100"/>
      <c r="EA71" s="100"/>
      <c r="EB71" s="100"/>
      <c r="EC71" s="100"/>
      <c r="ED71" s="100"/>
      <c r="EE71" s="100"/>
      <c r="EF71" s="100"/>
      <c r="EG71" s="100"/>
      <c r="EH71" s="100"/>
      <c r="EI71" s="100"/>
      <c r="EJ71" s="100"/>
      <c r="EK71" s="100"/>
      <c r="EL71" s="100"/>
      <c r="EM71" s="100"/>
      <c r="EN71" s="100"/>
      <c r="EO71" s="100"/>
      <c r="EP71" s="100"/>
      <c r="EQ71" s="100"/>
      <c r="ER71" s="100"/>
      <c r="ES71" s="100"/>
      <c r="ET71" s="100"/>
      <c r="EU71" s="100"/>
      <c r="EV71" s="100"/>
      <c r="EW71" s="100"/>
      <c r="EX71" s="100"/>
      <c r="EY71" s="100"/>
      <c r="EZ71" s="100"/>
      <c r="FA71" s="100"/>
      <c r="FB71" s="100"/>
      <c r="FC71" s="100"/>
      <c r="FD71" s="100"/>
      <c r="FE71" s="100"/>
    </row>
    <row r="72" spans="1:161" s="108" customFormat="1" ht="41" customHeight="1" x14ac:dyDescent="0.35">
      <c r="B72" s="157"/>
      <c r="C72" s="158" t="s">
        <v>137</v>
      </c>
      <c r="D72" s="159" t="s">
        <v>78</v>
      </c>
      <c r="E72" s="160">
        <v>1184000</v>
      </c>
      <c r="F72" s="161">
        <v>66</v>
      </c>
      <c r="G72" s="279">
        <v>78144000</v>
      </c>
      <c r="H72" s="238"/>
      <c r="I72" s="289"/>
      <c r="J72" s="289"/>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100"/>
      <c r="AX72" s="100"/>
      <c r="AY72" s="100"/>
      <c r="AZ72" s="100"/>
      <c r="BA72" s="100"/>
      <c r="BB72" s="100"/>
      <c r="BC72" s="100"/>
      <c r="BD72" s="100"/>
      <c r="BE72" s="100"/>
      <c r="BF72" s="100"/>
      <c r="BG72" s="100"/>
      <c r="BH72" s="100"/>
      <c r="BI72" s="100"/>
      <c r="BJ72" s="100"/>
      <c r="BK72" s="100"/>
      <c r="BL72" s="100"/>
      <c r="BM72" s="100"/>
      <c r="BN72" s="100"/>
      <c r="BO72" s="100"/>
      <c r="BP72" s="100"/>
      <c r="BQ72" s="100"/>
      <c r="BR72" s="100"/>
      <c r="BS72" s="100"/>
      <c r="BT72" s="100"/>
      <c r="BU72" s="100"/>
      <c r="BV72" s="100"/>
      <c r="BW72" s="100"/>
      <c r="BX72" s="100"/>
      <c r="BY72" s="100"/>
      <c r="BZ72" s="100"/>
      <c r="CA72" s="100"/>
      <c r="CB72" s="100"/>
      <c r="CC72" s="100"/>
      <c r="CD72" s="100"/>
      <c r="CE72" s="100"/>
      <c r="CF72" s="100"/>
      <c r="CG72" s="100"/>
      <c r="CH72" s="100"/>
      <c r="CI72" s="100"/>
      <c r="CJ72" s="100"/>
      <c r="CK72" s="100"/>
      <c r="CL72" s="100"/>
      <c r="CM72" s="100"/>
      <c r="CN72" s="100"/>
      <c r="CO72" s="100"/>
      <c r="CP72" s="100"/>
      <c r="CQ72" s="100"/>
      <c r="CR72" s="100"/>
      <c r="CS72" s="100"/>
      <c r="CT72" s="100"/>
      <c r="CU72" s="100"/>
      <c r="CV72" s="100"/>
      <c r="CW72" s="100"/>
      <c r="CX72" s="100"/>
      <c r="CY72" s="100"/>
      <c r="CZ72" s="100"/>
      <c r="DA72" s="100"/>
      <c r="DB72" s="100"/>
      <c r="DC72" s="100"/>
      <c r="DD72" s="100"/>
      <c r="DE72" s="100"/>
      <c r="DF72" s="100"/>
      <c r="DG72" s="100"/>
      <c r="DH72" s="100"/>
      <c r="DI72" s="100"/>
      <c r="DJ72" s="100"/>
      <c r="DK72" s="100"/>
      <c r="DL72" s="100"/>
      <c r="DM72" s="100"/>
      <c r="DN72" s="100"/>
      <c r="DO72" s="100"/>
      <c r="DP72" s="100"/>
      <c r="DQ72" s="100"/>
      <c r="DR72" s="100"/>
      <c r="DS72" s="100"/>
      <c r="DT72" s="100"/>
      <c r="DU72" s="100"/>
      <c r="DV72" s="100"/>
      <c r="DW72" s="100"/>
      <c r="DX72" s="100"/>
      <c r="DY72" s="100"/>
      <c r="DZ72" s="100"/>
      <c r="EA72" s="100"/>
      <c r="EB72" s="100"/>
      <c r="EC72" s="100"/>
      <c r="ED72" s="100"/>
      <c r="EE72" s="100"/>
      <c r="EF72" s="100"/>
      <c r="EG72" s="100"/>
      <c r="EH72" s="100"/>
      <c r="EI72" s="100"/>
      <c r="EJ72" s="100"/>
      <c r="EK72" s="100"/>
      <c r="EL72" s="100"/>
      <c r="EM72" s="100"/>
      <c r="EN72" s="100"/>
      <c r="EO72" s="100"/>
      <c r="EP72" s="100"/>
      <c r="EQ72" s="100"/>
      <c r="ER72" s="100"/>
      <c r="ES72" s="100"/>
      <c r="ET72" s="100"/>
      <c r="EU72" s="100"/>
      <c r="EV72" s="100"/>
      <c r="EW72" s="100"/>
      <c r="EX72" s="100"/>
      <c r="EY72" s="100"/>
      <c r="EZ72" s="100"/>
      <c r="FA72" s="100"/>
      <c r="FB72" s="100"/>
      <c r="FC72" s="100"/>
      <c r="FD72" s="100"/>
      <c r="FE72" s="100"/>
    </row>
    <row r="73" spans="1:161" s="108" customFormat="1" ht="41" customHeight="1" x14ac:dyDescent="0.35">
      <c r="B73" s="157"/>
      <c r="C73" s="158" t="s">
        <v>82</v>
      </c>
      <c r="D73" s="162" t="s">
        <v>78</v>
      </c>
      <c r="E73" s="160">
        <v>1184000</v>
      </c>
      <c r="F73" s="161">
        <v>66</v>
      </c>
      <c r="G73" s="279">
        <v>78144000</v>
      </c>
      <c r="H73" s="238"/>
      <c r="I73" s="289"/>
      <c r="J73" s="289"/>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c r="AL73" s="100"/>
      <c r="AM73" s="100"/>
      <c r="AN73" s="100"/>
      <c r="AO73" s="100"/>
      <c r="AP73" s="100"/>
      <c r="AQ73" s="100"/>
      <c r="AR73" s="100"/>
      <c r="AS73" s="100"/>
      <c r="AT73" s="100"/>
      <c r="AU73" s="100"/>
      <c r="AV73" s="100"/>
      <c r="AW73" s="100"/>
      <c r="AX73" s="100"/>
      <c r="AY73" s="100"/>
      <c r="AZ73" s="100"/>
      <c r="BA73" s="100"/>
      <c r="BB73" s="100"/>
      <c r="BC73" s="100"/>
      <c r="BD73" s="100"/>
      <c r="BE73" s="100"/>
      <c r="BF73" s="100"/>
      <c r="BG73" s="100"/>
      <c r="BH73" s="100"/>
      <c r="BI73" s="100"/>
      <c r="BJ73" s="100"/>
      <c r="BK73" s="100"/>
      <c r="BL73" s="100"/>
      <c r="BM73" s="100"/>
      <c r="BN73" s="100"/>
      <c r="BO73" s="100"/>
      <c r="BP73" s="100"/>
      <c r="BQ73" s="100"/>
      <c r="BR73" s="100"/>
      <c r="BS73" s="100"/>
      <c r="BT73" s="100"/>
      <c r="BU73" s="100"/>
      <c r="BV73" s="100"/>
      <c r="BW73" s="100"/>
      <c r="BX73" s="100"/>
      <c r="BY73" s="100"/>
      <c r="BZ73" s="100"/>
      <c r="CA73" s="100"/>
      <c r="CB73" s="100"/>
      <c r="CC73" s="100"/>
      <c r="CD73" s="100"/>
      <c r="CE73" s="100"/>
      <c r="CF73" s="100"/>
      <c r="CG73" s="100"/>
      <c r="CH73" s="100"/>
      <c r="CI73" s="100"/>
      <c r="CJ73" s="100"/>
      <c r="CK73" s="100"/>
      <c r="CL73" s="100"/>
      <c r="CM73" s="100"/>
      <c r="CN73" s="100"/>
      <c r="CO73" s="100"/>
      <c r="CP73" s="100"/>
      <c r="CQ73" s="100"/>
      <c r="CR73" s="100"/>
      <c r="CS73" s="100"/>
      <c r="CT73" s="100"/>
      <c r="CU73" s="100"/>
      <c r="CV73" s="100"/>
      <c r="CW73" s="100"/>
      <c r="CX73" s="100"/>
      <c r="CY73" s="100"/>
      <c r="CZ73" s="100"/>
      <c r="DA73" s="100"/>
      <c r="DB73" s="100"/>
      <c r="DC73" s="100"/>
      <c r="DD73" s="100"/>
      <c r="DE73" s="100"/>
      <c r="DF73" s="100"/>
      <c r="DG73" s="100"/>
      <c r="DH73" s="100"/>
      <c r="DI73" s="100"/>
      <c r="DJ73" s="100"/>
      <c r="DK73" s="100"/>
      <c r="DL73" s="100"/>
      <c r="DM73" s="100"/>
      <c r="DN73" s="100"/>
      <c r="DO73" s="100"/>
      <c r="DP73" s="100"/>
      <c r="DQ73" s="100"/>
      <c r="DR73" s="100"/>
      <c r="DS73" s="100"/>
      <c r="DT73" s="100"/>
      <c r="DU73" s="100"/>
      <c r="DV73" s="100"/>
      <c r="DW73" s="100"/>
      <c r="DX73" s="100"/>
      <c r="DY73" s="100"/>
      <c r="DZ73" s="100"/>
      <c r="EA73" s="100"/>
      <c r="EB73" s="100"/>
      <c r="EC73" s="100"/>
      <c r="ED73" s="100"/>
      <c r="EE73" s="100"/>
      <c r="EF73" s="100"/>
      <c r="EG73" s="100"/>
      <c r="EH73" s="100"/>
      <c r="EI73" s="100"/>
      <c r="EJ73" s="100"/>
      <c r="EK73" s="100"/>
      <c r="EL73" s="100"/>
      <c r="EM73" s="100"/>
      <c r="EN73" s="100"/>
      <c r="EO73" s="100"/>
      <c r="EP73" s="100"/>
      <c r="EQ73" s="100"/>
      <c r="ER73" s="100"/>
      <c r="ES73" s="100"/>
      <c r="ET73" s="100"/>
      <c r="EU73" s="100"/>
      <c r="EV73" s="100"/>
      <c r="EW73" s="100"/>
      <c r="EX73" s="100"/>
      <c r="EY73" s="100"/>
      <c r="EZ73" s="100"/>
      <c r="FA73" s="100"/>
      <c r="FB73" s="100"/>
      <c r="FC73" s="100"/>
      <c r="FD73" s="100"/>
      <c r="FE73" s="100"/>
    </row>
    <row r="74" spans="1:161" s="108" customFormat="1" ht="29.75" customHeight="1" thickBot="1" x14ac:dyDescent="0.4">
      <c r="B74" s="212"/>
      <c r="C74" s="209" t="s">
        <v>83</v>
      </c>
      <c r="D74" s="210" t="s">
        <v>78</v>
      </c>
      <c r="E74" s="211">
        <v>250000</v>
      </c>
      <c r="F74" s="163">
        <v>66</v>
      </c>
      <c r="G74" s="271">
        <v>16500000</v>
      </c>
      <c r="H74" s="252" t="s">
        <v>34</v>
      </c>
      <c r="I74" s="289"/>
      <c r="J74" s="289"/>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c r="CB74" s="100"/>
      <c r="CC74" s="100"/>
      <c r="CD74" s="100"/>
      <c r="CE74" s="100"/>
      <c r="CF74" s="100"/>
      <c r="CG74" s="100"/>
      <c r="CH74" s="100"/>
      <c r="CI74" s="100"/>
      <c r="CJ74" s="100"/>
      <c r="CK74" s="100"/>
      <c r="CL74" s="100"/>
      <c r="CM74" s="100"/>
      <c r="CN74" s="100"/>
      <c r="CO74" s="100"/>
      <c r="CP74" s="100"/>
      <c r="CQ74" s="100"/>
      <c r="CR74" s="100"/>
      <c r="CS74" s="100"/>
      <c r="CT74" s="100"/>
      <c r="CU74" s="100"/>
      <c r="CV74" s="100"/>
      <c r="CW74" s="100"/>
      <c r="CX74" s="100"/>
      <c r="CY74" s="100"/>
      <c r="CZ74" s="100"/>
      <c r="DA74" s="100"/>
      <c r="DB74" s="100"/>
      <c r="DC74" s="100"/>
      <c r="DD74" s="100"/>
      <c r="DE74" s="100"/>
      <c r="DF74" s="100"/>
      <c r="DG74" s="100"/>
      <c r="DH74" s="100"/>
      <c r="DI74" s="100"/>
      <c r="DJ74" s="100"/>
      <c r="DK74" s="100"/>
      <c r="DL74" s="100"/>
      <c r="DM74" s="100"/>
      <c r="DN74" s="100"/>
      <c r="DO74" s="100"/>
      <c r="DP74" s="100"/>
      <c r="DQ74" s="100"/>
      <c r="DR74" s="100"/>
      <c r="DS74" s="100"/>
      <c r="DT74" s="100"/>
      <c r="DU74" s="100"/>
      <c r="DV74" s="100"/>
      <c r="DW74" s="100"/>
      <c r="DX74" s="100"/>
      <c r="DY74" s="100"/>
      <c r="DZ74" s="100"/>
      <c r="EA74" s="100"/>
      <c r="EB74" s="100"/>
      <c r="EC74" s="100"/>
      <c r="ED74" s="100"/>
      <c r="EE74" s="100"/>
      <c r="EF74" s="100"/>
      <c r="EG74" s="100"/>
      <c r="EH74" s="100"/>
      <c r="EI74" s="100"/>
      <c r="EJ74" s="100"/>
      <c r="EK74" s="100"/>
      <c r="EL74" s="100"/>
      <c r="EM74" s="100"/>
      <c r="EN74" s="100"/>
      <c r="EO74" s="100"/>
      <c r="EP74" s="100"/>
      <c r="EQ74" s="100"/>
      <c r="ER74" s="100"/>
      <c r="ES74" s="100"/>
      <c r="ET74" s="100"/>
      <c r="EU74" s="100"/>
      <c r="EV74" s="100"/>
      <c r="EW74" s="100"/>
      <c r="EX74" s="100"/>
      <c r="EY74" s="100"/>
      <c r="EZ74" s="100"/>
      <c r="FA74" s="100"/>
      <c r="FB74" s="100"/>
      <c r="FC74" s="100"/>
      <c r="FD74" s="100"/>
      <c r="FE74" s="100"/>
    </row>
    <row r="75" spans="1:161" s="108" customFormat="1" ht="16.5" customHeight="1" x14ac:dyDescent="0.35">
      <c r="B75" s="267"/>
      <c r="C75" s="386" t="s">
        <v>84</v>
      </c>
      <c r="D75" s="387"/>
      <c r="E75" s="387"/>
      <c r="F75" s="388"/>
      <c r="G75" s="272">
        <v>2142784000</v>
      </c>
      <c r="H75" s="247"/>
      <c r="I75" s="289"/>
      <c r="J75" s="289"/>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c r="CB75" s="100"/>
      <c r="CC75" s="100"/>
      <c r="CD75" s="100"/>
      <c r="CE75" s="100"/>
      <c r="CF75" s="100"/>
      <c r="CG75" s="100"/>
      <c r="CH75" s="100"/>
      <c r="CI75" s="100"/>
      <c r="CJ75" s="100"/>
      <c r="CK75" s="100"/>
      <c r="CL75" s="100"/>
      <c r="CM75" s="100"/>
      <c r="CN75" s="100"/>
      <c r="CO75" s="100"/>
      <c r="CP75" s="100"/>
      <c r="CQ75" s="100"/>
      <c r="CR75" s="100"/>
      <c r="CS75" s="100"/>
      <c r="CT75" s="100"/>
      <c r="CU75" s="100"/>
      <c r="CV75" s="100"/>
      <c r="CW75" s="100"/>
      <c r="CX75" s="100"/>
      <c r="CY75" s="100"/>
      <c r="CZ75" s="100"/>
      <c r="DA75" s="100"/>
      <c r="DB75" s="100"/>
      <c r="DC75" s="100"/>
      <c r="DD75" s="100"/>
      <c r="DE75" s="100"/>
      <c r="DF75" s="100"/>
      <c r="DG75" s="100"/>
      <c r="DH75" s="100"/>
      <c r="DI75" s="100"/>
      <c r="DJ75" s="100"/>
      <c r="DK75" s="100"/>
      <c r="DL75" s="100"/>
      <c r="DM75" s="100"/>
      <c r="DN75" s="100"/>
      <c r="DO75" s="100"/>
      <c r="DP75" s="100"/>
      <c r="DQ75" s="100"/>
      <c r="DR75" s="100"/>
      <c r="DS75" s="100"/>
      <c r="DT75" s="100"/>
      <c r="DU75" s="100"/>
      <c r="DV75" s="100"/>
      <c r="DW75" s="100"/>
      <c r="DX75" s="100"/>
      <c r="DY75" s="100"/>
      <c r="DZ75" s="100"/>
      <c r="EA75" s="100"/>
      <c r="EB75" s="100"/>
      <c r="EC75" s="100"/>
      <c r="ED75" s="100"/>
      <c r="EE75" s="100"/>
      <c r="EF75" s="100"/>
      <c r="EG75" s="100"/>
      <c r="EH75" s="100"/>
      <c r="EI75" s="100"/>
      <c r="EJ75" s="100"/>
      <c r="EK75" s="100"/>
      <c r="EL75" s="100"/>
      <c r="EM75" s="100"/>
      <c r="EN75" s="100"/>
      <c r="EO75" s="100"/>
      <c r="EP75" s="100"/>
      <c r="EQ75" s="100"/>
      <c r="ER75" s="100"/>
      <c r="ES75" s="100"/>
      <c r="ET75" s="100"/>
      <c r="EU75" s="100"/>
      <c r="EV75" s="100"/>
      <c r="EW75" s="100"/>
      <c r="EX75" s="100"/>
      <c r="EY75" s="100"/>
      <c r="EZ75" s="100"/>
      <c r="FA75" s="100"/>
      <c r="FB75" s="100"/>
      <c r="FC75" s="100"/>
      <c r="FD75" s="100"/>
      <c r="FE75" s="100"/>
    </row>
    <row r="76" spans="1:161" s="108" customFormat="1" ht="18" customHeight="1" x14ac:dyDescent="0.35">
      <c r="B76" s="171"/>
      <c r="C76" s="329" t="s">
        <v>85</v>
      </c>
      <c r="D76" s="330"/>
      <c r="E76" s="330"/>
      <c r="F76" s="331"/>
      <c r="G76" s="273">
        <v>21704658800</v>
      </c>
      <c r="H76" s="248"/>
      <c r="I76" s="289"/>
      <c r="J76" s="289"/>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c r="CB76" s="100"/>
      <c r="CC76" s="100"/>
      <c r="CD76" s="100"/>
      <c r="CE76" s="100"/>
      <c r="CF76" s="100"/>
      <c r="CG76" s="100"/>
      <c r="CH76" s="100"/>
      <c r="CI76" s="100"/>
      <c r="CJ76" s="100"/>
      <c r="CK76" s="100"/>
      <c r="CL76" s="100"/>
      <c r="CM76" s="100"/>
      <c r="CN76" s="100"/>
      <c r="CO76" s="100"/>
      <c r="CP76" s="100"/>
      <c r="CQ76" s="100"/>
      <c r="CR76" s="100"/>
      <c r="CS76" s="100"/>
      <c r="CT76" s="100"/>
      <c r="CU76" s="100"/>
      <c r="CV76" s="100"/>
      <c r="CW76" s="100"/>
      <c r="CX76" s="100"/>
      <c r="CY76" s="100"/>
      <c r="CZ76" s="100"/>
      <c r="DA76" s="100"/>
      <c r="DB76" s="100"/>
      <c r="DC76" s="100"/>
      <c r="DD76" s="100"/>
      <c r="DE76" s="100"/>
      <c r="DF76" s="100"/>
      <c r="DG76" s="100"/>
      <c r="DH76" s="100"/>
      <c r="DI76" s="100"/>
      <c r="DJ76" s="100"/>
      <c r="DK76" s="100"/>
      <c r="DL76" s="100"/>
      <c r="DM76" s="100"/>
      <c r="DN76" s="100"/>
      <c r="DO76" s="100"/>
      <c r="DP76" s="100"/>
      <c r="DQ76" s="100"/>
      <c r="DR76" s="100"/>
      <c r="DS76" s="100"/>
      <c r="DT76" s="100"/>
      <c r="DU76" s="100"/>
      <c r="DV76" s="100"/>
      <c r="DW76" s="100"/>
      <c r="DX76" s="100"/>
      <c r="DY76" s="100"/>
      <c r="DZ76" s="100"/>
      <c r="EA76" s="100"/>
      <c r="EB76" s="100"/>
      <c r="EC76" s="100"/>
      <c r="ED76" s="100"/>
      <c r="EE76" s="100"/>
      <c r="EF76" s="100"/>
      <c r="EG76" s="100"/>
      <c r="EH76" s="100"/>
      <c r="EI76" s="100"/>
      <c r="EJ76" s="100"/>
      <c r="EK76" s="100"/>
      <c r="EL76" s="100"/>
      <c r="EM76" s="100"/>
      <c r="EN76" s="100"/>
      <c r="EO76" s="100"/>
      <c r="EP76" s="100"/>
      <c r="EQ76" s="100"/>
      <c r="ER76" s="100"/>
      <c r="ES76" s="100"/>
      <c r="ET76" s="100"/>
      <c r="EU76" s="100"/>
      <c r="EV76" s="100"/>
      <c r="EW76" s="100"/>
      <c r="EX76" s="100"/>
      <c r="EY76" s="100"/>
      <c r="EZ76" s="100"/>
      <c r="FA76" s="100"/>
      <c r="FB76" s="100"/>
      <c r="FC76" s="100"/>
      <c r="FD76" s="100"/>
      <c r="FE76" s="100"/>
    </row>
    <row r="77" spans="1:161" s="108" customFormat="1" ht="18" customHeight="1" x14ac:dyDescent="0.35">
      <c r="B77" s="171"/>
      <c r="C77" s="332" t="s">
        <v>138</v>
      </c>
      <c r="D77" s="332"/>
      <c r="E77" s="332"/>
      <c r="F77" s="332"/>
      <c r="G77" s="268">
        <v>1740719351</v>
      </c>
      <c r="H77" s="240" t="s">
        <v>34</v>
      </c>
      <c r="I77" s="289"/>
      <c r="J77" s="289"/>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c r="CB77" s="100"/>
      <c r="CC77" s="100"/>
      <c r="CD77" s="100"/>
      <c r="CE77" s="100"/>
      <c r="CF77" s="100"/>
      <c r="CG77" s="100"/>
      <c r="CH77" s="100"/>
      <c r="CI77" s="100"/>
      <c r="CJ77" s="100"/>
      <c r="CK77" s="100"/>
      <c r="CL77" s="100"/>
      <c r="CM77" s="100"/>
      <c r="CN77" s="100"/>
      <c r="CO77" s="100"/>
      <c r="CP77" s="100"/>
      <c r="CQ77" s="100"/>
      <c r="CR77" s="100"/>
      <c r="CS77" s="100"/>
      <c r="CT77" s="100"/>
      <c r="CU77" s="100"/>
      <c r="CV77" s="100"/>
      <c r="CW77" s="100"/>
      <c r="CX77" s="100"/>
      <c r="CY77" s="100"/>
      <c r="CZ77" s="100"/>
      <c r="DA77" s="100"/>
      <c r="DB77" s="100"/>
      <c r="DC77" s="100"/>
      <c r="DD77" s="100"/>
      <c r="DE77" s="100"/>
      <c r="DF77" s="100"/>
      <c r="DG77" s="100"/>
      <c r="DH77" s="100"/>
      <c r="DI77" s="100"/>
      <c r="DJ77" s="100"/>
      <c r="DK77" s="100"/>
      <c r="DL77" s="100"/>
      <c r="DM77" s="100"/>
      <c r="DN77" s="100"/>
      <c r="DO77" s="100"/>
      <c r="DP77" s="100"/>
      <c r="DQ77" s="100"/>
      <c r="DR77" s="100"/>
      <c r="DS77" s="100"/>
      <c r="DT77" s="100"/>
      <c r="DU77" s="100"/>
      <c r="DV77" s="100"/>
      <c r="DW77" s="100"/>
      <c r="DX77" s="100"/>
      <c r="DY77" s="100"/>
      <c r="DZ77" s="100"/>
      <c r="EA77" s="100"/>
      <c r="EB77" s="100"/>
      <c r="EC77" s="100"/>
      <c r="ED77" s="100"/>
      <c r="EE77" s="100"/>
      <c r="EF77" s="100"/>
      <c r="EG77" s="100"/>
      <c r="EH77" s="100"/>
      <c r="EI77" s="100"/>
      <c r="EJ77" s="100"/>
      <c r="EK77" s="100"/>
      <c r="EL77" s="100"/>
      <c r="EM77" s="100"/>
      <c r="EN77" s="100"/>
      <c r="EO77" s="100"/>
      <c r="EP77" s="100"/>
      <c r="EQ77" s="100"/>
      <c r="ER77" s="100"/>
      <c r="ES77" s="100"/>
      <c r="ET77" s="100"/>
      <c r="EU77" s="100"/>
      <c r="EV77" s="100"/>
      <c r="EW77" s="100"/>
      <c r="EX77" s="100"/>
      <c r="EY77" s="100"/>
      <c r="EZ77" s="100"/>
      <c r="FA77" s="100"/>
      <c r="FB77" s="100"/>
      <c r="FC77" s="100"/>
      <c r="FD77" s="100"/>
      <c r="FE77" s="100"/>
    </row>
    <row r="78" spans="1:161" s="108" customFormat="1" ht="18" customHeight="1" x14ac:dyDescent="0.35">
      <c r="B78" s="171"/>
      <c r="C78" s="297" t="s">
        <v>87</v>
      </c>
      <c r="D78" s="297"/>
      <c r="E78" s="297"/>
      <c r="F78" s="297"/>
      <c r="G78" s="273">
        <v>23445378151</v>
      </c>
      <c r="H78" s="266"/>
      <c r="I78" s="289"/>
      <c r="J78" s="289"/>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c r="AL78" s="100"/>
      <c r="AM78" s="100"/>
      <c r="AN78" s="100"/>
      <c r="AO78" s="100"/>
      <c r="AP78" s="100"/>
      <c r="AQ78" s="100"/>
      <c r="AR78" s="100"/>
      <c r="AS78" s="100"/>
      <c r="AT78" s="100"/>
      <c r="AU78" s="100"/>
      <c r="AV78" s="100"/>
      <c r="AW78" s="100"/>
      <c r="AX78" s="100"/>
      <c r="AY78" s="100"/>
      <c r="AZ78" s="100"/>
      <c r="BA78" s="100"/>
      <c r="BB78" s="100"/>
      <c r="BC78" s="100"/>
      <c r="BD78" s="100"/>
      <c r="BE78" s="100"/>
      <c r="BF78" s="100"/>
      <c r="BG78" s="100"/>
      <c r="BH78" s="100"/>
      <c r="BI78" s="100"/>
      <c r="BJ78" s="100"/>
      <c r="BK78" s="100"/>
      <c r="BL78" s="100"/>
      <c r="BM78" s="100"/>
      <c r="BN78" s="100"/>
      <c r="BO78" s="100"/>
      <c r="BP78" s="100"/>
      <c r="BQ78" s="100"/>
      <c r="BR78" s="100"/>
      <c r="BS78" s="100"/>
      <c r="BT78" s="100"/>
      <c r="BU78" s="100"/>
      <c r="BV78" s="100"/>
      <c r="BW78" s="100"/>
      <c r="BX78" s="100"/>
      <c r="BY78" s="100"/>
      <c r="BZ78" s="100"/>
      <c r="CA78" s="100"/>
      <c r="CB78" s="100"/>
      <c r="CC78" s="100"/>
      <c r="CD78" s="100"/>
      <c r="CE78" s="100"/>
      <c r="CF78" s="100"/>
      <c r="CG78" s="100"/>
      <c r="CH78" s="100"/>
      <c r="CI78" s="100"/>
      <c r="CJ78" s="100"/>
      <c r="CK78" s="100"/>
      <c r="CL78" s="100"/>
      <c r="CM78" s="100"/>
      <c r="CN78" s="100"/>
      <c r="CO78" s="100"/>
      <c r="CP78" s="100"/>
      <c r="CQ78" s="100"/>
      <c r="CR78" s="100"/>
      <c r="CS78" s="100"/>
      <c r="CT78" s="100"/>
      <c r="CU78" s="100"/>
      <c r="CV78" s="100"/>
      <c r="CW78" s="100"/>
      <c r="CX78" s="100"/>
      <c r="CY78" s="100"/>
      <c r="CZ78" s="100"/>
      <c r="DA78" s="100"/>
      <c r="DB78" s="100"/>
      <c r="DC78" s="100"/>
      <c r="DD78" s="100"/>
      <c r="DE78" s="100"/>
      <c r="DF78" s="100"/>
      <c r="DG78" s="100"/>
      <c r="DH78" s="100"/>
      <c r="DI78" s="100"/>
      <c r="DJ78" s="100"/>
      <c r="DK78" s="100"/>
      <c r="DL78" s="100"/>
      <c r="DM78" s="100"/>
      <c r="DN78" s="100"/>
      <c r="DO78" s="100"/>
      <c r="DP78" s="100"/>
      <c r="DQ78" s="100"/>
      <c r="DR78" s="100"/>
      <c r="DS78" s="100"/>
      <c r="DT78" s="100"/>
      <c r="DU78" s="100"/>
      <c r="DV78" s="100"/>
      <c r="DW78" s="100"/>
      <c r="DX78" s="100"/>
      <c r="DY78" s="100"/>
      <c r="DZ78" s="100"/>
      <c r="EA78" s="100"/>
      <c r="EB78" s="100"/>
      <c r="EC78" s="100"/>
      <c r="ED78" s="100"/>
      <c r="EE78" s="100"/>
      <c r="EF78" s="100"/>
      <c r="EG78" s="100"/>
      <c r="EH78" s="100"/>
      <c r="EI78" s="100"/>
      <c r="EJ78" s="100"/>
      <c r="EK78" s="100"/>
      <c r="EL78" s="100"/>
      <c r="EM78" s="100"/>
      <c r="EN78" s="100"/>
      <c r="EO78" s="100"/>
      <c r="EP78" s="100"/>
      <c r="EQ78" s="100"/>
      <c r="ER78" s="100"/>
      <c r="ES78" s="100"/>
      <c r="ET78" s="100"/>
      <c r="EU78" s="100"/>
      <c r="EV78" s="100"/>
      <c r="EW78" s="100"/>
      <c r="EX78" s="100"/>
      <c r="EY78" s="100"/>
      <c r="EZ78" s="100"/>
      <c r="FA78" s="100"/>
      <c r="FB78" s="100"/>
      <c r="FC78" s="100"/>
      <c r="FD78" s="100"/>
      <c r="FE78" s="100"/>
    </row>
    <row r="79" spans="1:161" s="108" customFormat="1" ht="18" customHeight="1" x14ac:dyDescent="0.35">
      <c r="B79" s="171"/>
      <c r="C79" s="297" t="s">
        <v>88</v>
      </c>
      <c r="D79" s="297"/>
      <c r="E79" s="297"/>
      <c r="F79" s="297"/>
      <c r="G79" s="274">
        <v>4454621849</v>
      </c>
      <c r="H79" s="246"/>
      <c r="I79" s="289"/>
      <c r="J79" s="289"/>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c r="AL79" s="100"/>
      <c r="AM79" s="100"/>
      <c r="AN79" s="100"/>
      <c r="AO79" s="100"/>
      <c r="AP79" s="100"/>
      <c r="AQ79" s="100"/>
      <c r="AR79" s="100"/>
      <c r="AS79" s="100"/>
      <c r="AT79" s="100"/>
      <c r="AU79" s="100"/>
      <c r="AV79" s="100"/>
      <c r="AW79" s="100"/>
      <c r="AX79" s="100"/>
      <c r="AY79" s="100"/>
      <c r="AZ79" s="100"/>
      <c r="BA79" s="100"/>
      <c r="BB79" s="100"/>
      <c r="BC79" s="100"/>
      <c r="BD79" s="100"/>
      <c r="BE79" s="100"/>
      <c r="BF79" s="100"/>
      <c r="BG79" s="100"/>
      <c r="BH79" s="100"/>
      <c r="BI79" s="100"/>
      <c r="BJ79" s="100"/>
      <c r="BK79" s="100"/>
      <c r="BL79" s="100"/>
      <c r="BM79" s="100"/>
      <c r="BN79" s="100"/>
      <c r="BO79" s="100"/>
      <c r="BP79" s="100"/>
      <c r="BQ79" s="100"/>
      <c r="BR79" s="100"/>
      <c r="BS79" s="100"/>
      <c r="BT79" s="100"/>
      <c r="BU79" s="100"/>
      <c r="BV79" s="100"/>
      <c r="BW79" s="100"/>
      <c r="BX79" s="100"/>
      <c r="BY79" s="100"/>
      <c r="BZ79" s="100"/>
      <c r="CA79" s="100"/>
      <c r="CB79" s="100"/>
      <c r="CC79" s="100"/>
      <c r="CD79" s="100"/>
      <c r="CE79" s="100"/>
      <c r="CF79" s="100"/>
      <c r="CG79" s="100"/>
      <c r="CH79" s="100"/>
      <c r="CI79" s="100"/>
      <c r="CJ79" s="100"/>
      <c r="CK79" s="100"/>
      <c r="CL79" s="100"/>
      <c r="CM79" s="100"/>
      <c r="CN79" s="100"/>
      <c r="CO79" s="100"/>
      <c r="CP79" s="100"/>
      <c r="CQ79" s="100"/>
      <c r="CR79" s="100"/>
      <c r="CS79" s="100"/>
      <c r="CT79" s="100"/>
      <c r="CU79" s="100"/>
      <c r="CV79" s="100"/>
      <c r="CW79" s="100"/>
      <c r="CX79" s="100"/>
      <c r="CY79" s="100"/>
      <c r="CZ79" s="100"/>
      <c r="DA79" s="100"/>
      <c r="DB79" s="100"/>
      <c r="DC79" s="100"/>
      <c r="DD79" s="100"/>
      <c r="DE79" s="100"/>
      <c r="DF79" s="100"/>
      <c r="DG79" s="100"/>
      <c r="DH79" s="100"/>
      <c r="DI79" s="100"/>
      <c r="DJ79" s="100"/>
      <c r="DK79" s="100"/>
      <c r="DL79" s="100"/>
      <c r="DM79" s="100"/>
      <c r="DN79" s="100"/>
      <c r="DO79" s="100"/>
      <c r="DP79" s="100"/>
      <c r="DQ79" s="100"/>
      <c r="DR79" s="100"/>
      <c r="DS79" s="100"/>
      <c r="DT79" s="100"/>
      <c r="DU79" s="100"/>
      <c r="DV79" s="100"/>
      <c r="DW79" s="100"/>
      <c r="DX79" s="100"/>
      <c r="DY79" s="100"/>
      <c r="DZ79" s="100"/>
      <c r="EA79" s="100"/>
      <c r="EB79" s="100"/>
      <c r="EC79" s="100"/>
      <c r="ED79" s="100"/>
      <c r="EE79" s="100"/>
      <c r="EF79" s="100"/>
      <c r="EG79" s="100"/>
      <c r="EH79" s="100"/>
      <c r="EI79" s="100"/>
      <c r="EJ79" s="100"/>
      <c r="EK79" s="100"/>
      <c r="EL79" s="100"/>
      <c r="EM79" s="100"/>
      <c r="EN79" s="100"/>
      <c r="EO79" s="100"/>
      <c r="EP79" s="100"/>
      <c r="EQ79" s="100"/>
      <c r="ER79" s="100"/>
      <c r="ES79" s="100"/>
      <c r="ET79" s="100"/>
      <c r="EU79" s="100"/>
      <c r="EV79" s="100"/>
      <c r="EW79" s="100"/>
      <c r="EX79" s="100"/>
      <c r="EY79" s="100"/>
      <c r="EZ79" s="100"/>
      <c r="FA79" s="100"/>
      <c r="FB79" s="100"/>
      <c r="FC79" s="100"/>
      <c r="FD79" s="100"/>
      <c r="FE79" s="100"/>
    </row>
    <row r="80" spans="1:161" s="108" customFormat="1" ht="18" customHeight="1" thickBot="1" x14ac:dyDescent="0.4">
      <c r="A80" s="179"/>
      <c r="B80" s="269"/>
      <c r="C80" s="316" t="s">
        <v>89</v>
      </c>
      <c r="D80" s="316"/>
      <c r="E80" s="316"/>
      <c r="F80" s="316"/>
      <c r="G80" s="275">
        <v>27900000000</v>
      </c>
      <c r="H80" s="246"/>
      <c r="I80" s="289"/>
      <c r="J80" s="289"/>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c r="AL80" s="100"/>
      <c r="AM80" s="100"/>
      <c r="AN80" s="100"/>
      <c r="AO80" s="100"/>
      <c r="AP80" s="100"/>
      <c r="AQ80" s="100"/>
      <c r="AR80" s="100"/>
      <c r="AS80" s="100"/>
      <c r="AT80" s="100"/>
      <c r="AU80" s="100"/>
      <c r="AV80" s="100"/>
      <c r="AW80" s="100"/>
      <c r="AX80" s="100"/>
      <c r="AY80" s="100"/>
      <c r="AZ80" s="100"/>
      <c r="BA80" s="100"/>
      <c r="BB80" s="100"/>
      <c r="BC80" s="100"/>
      <c r="BD80" s="100"/>
      <c r="BE80" s="100"/>
      <c r="BF80" s="100"/>
      <c r="BG80" s="100"/>
      <c r="BH80" s="100"/>
      <c r="BI80" s="100"/>
      <c r="BJ80" s="100"/>
      <c r="BK80" s="100"/>
      <c r="BL80" s="100"/>
      <c r="BM80" s="100"/>
      <c r="BN80" s="100"/>
      <c r="BO80" s="100"/>
      <c r="BP80" s="100"/>
      <c r="BQ80" s="100"/>
      <c r="BR80" s="100"/>
      <c r="BS80" s="100"/>
      <c r="BT80" s="100"/>
      <c r="BU80" s="100"/>
      <c r="BV80" s="100"/>
      <c r="BW80" s="100"/>
      <c r="BX80" s="100"/>
      <c r="BY80" s="100"/>
      <c r="BZ80" s="100"/>
      <c r="CA80" s="100"/>
      <c r="CB80" s="100"/>
      <c r="CC80" s="100"/>
      <c r="CD80" s="100"/>
      <c r="CE80" s="100"/>
      <c r="CF80" s="100"/>
      <c r="CG80" s="100"/>
      <c r="CH80" s="100"/>
      <c r="CI80" s="100"/>
      <c r="CJ80" s="100"/>
      <c r="CK80" s="100"/>
      <c r="CL80" s="100"/>
      <c r="CM80" s="100"/>
      <c r="CN80" s="100"/>
      <c r="CO80" s="100"/>
      <c r="CP80" s="100"/>
      <c r="CQ80" s="100"/>
      <c r="CR80" s="100"/>
      <c r="CS80" s="100"/>
      <c r="CT80" s="100"/>
      <c r="CU80" s="100"/>
      <c r="CV80" s="100"/>
      <c r="CW80" s="100"/>
      <c r="CX80" s="100"/>
      <c r="CY80" s="100"/>
      <c r="CZ80" s="100"/>
      <c r="DA80" s="100"/>
      <c r="DB80" s="100"/>
      <c r="DC80" s="100"/>
      <c r="DD80" s="100"/>
      <c r="DE80" s="100"/>
      <c r="DF80" s="100"/>
      <c r="DG80" s="100"/>
      <c r="DH80" s="100"/>
      <c r="DI80" s="100"/>
      <c r="DJ80" s="100"/>
      <c r="DK80" s="100"/>
      <c r="DL80" s="100"/>
      <c r="DM80" s="100"/>
      <c r="DN80" s="100"/>
      <c r="DO80" s="100"/>
      <c r="DP80" s="100"/>
      <c r="DQ80" s="100"/>
      <c r="DR80" s="100"/>
      <c r="DS80" s="100"/>
      <c r="DT80" s="100"/>
      <c r="DU80" s="100"/>
      <c r="DV80" s="100"/>
      <c r="DW80" s="100"/>
      <c r="DX80" s="100"/>
      <c r="DY80" s="100"/>
      <c r="DZ80" s="100"/>
      <c r="EA80" s="100"/>
      <c r="EB80" s="100"/>
      <c r="EC80" s="100"/>
      <c r="ED80" s="100"/>
      <c r="EE80" s="100"/>
      <c r="EF80" s="100"/>
      <c r="EG80" s="100"/>
      <c r="EH80" s="100"/>
      <c r="EI80" s="100"/>
      <c r="EJ80" s="100"/>
      <c r="EK80" s="100"/>
      <c r="EL80" s="100"/>
      <c r="EM80" s="100"/>
      <c r="EN80" s="100"/>
      <c r="EO80" s="100"/>
      <c r="EP80" s="100"/>
      <c r="EQ80" s="100"/>
      <c r="ER80" s="100"/>
      <c r="ES80" s="100"/>
      <c r="ET80" s="100"/>
      <c r="EU80" s="100"/>
      <c r="EV80" s="100"/>
      <c r="EW80" s="100"/>
      <c r="EX80" s="100"/>
      <c r="EY80" s="100"/>
      <c r="EZ80" s="100"/>
      <c r="FA80" s="100"/>
      <c r="FB80" s="100"/>
      <c r="FC80" s="100"/>
      <c r="FD80" s="100"/>
      <c r="FE80" s="100"/>
    </row>
    <row r="81" spans="2:8" ht="20" customHeight="1" x14ac:dyDescent="0.35">
      <c r="B81" s="313" t="s">
        <v>90</v>
      </c>
      <c r="C81" s="314"/>
      <c r="D81" s="314"/>
      <c r="E81" s="314"/>
      <c r="F81" s="314"/>
      <c r="G81" s="315"/>
      <c r="H81" s="249"/>
    </row>
    <row r="82" spans="2:8" ht="59.4" customHeight="1" x14ac:dyDescent="0.35">
      <c r="B82" s="392" t="s">
        <v>91</v>
      </c>
      <c r="C82" s="393"/>
      <c r="D82" s="393"/>
      <c r="E82" s="393"/>
      <c r="F82" s="393"/>
      <c r="G82" s="394"/>
      <c r="H82" s="250"/>
    </row>
    <row r="83" spans="2:8" ht="59.4" customHeight="1" x14ac:dyDescent="0.35">
      <c r="B83" s="392" t="s">
        <v>92</v>
      </c>
      <c r="C83" s="393"/>
      <c r="D83" s="393"/>
      <c r="E83" s="393"/>
      <c r="F83" s="393"/>
      <c r="G83" s="394"/>
      <c r="H83" s="250"/>
    </row>
    <row r="84" spans="2:8" ht="59.4" customHeight="1" x14ac:dyDescent="0.35">
      <c r="B84" s="392" t="s">
        <v>93</v>
      </c>
      <c r="C84" s="393"/>
      <c r="D84" s="393"/>
      <c r="E84" s="393"/>
      <c r="F84" s="393"/>
      <c r="G84" s="394"/>
      <c r="H84" s="251"/>
    </row>
    <row r="85" spans="2:8" ht="59.4" customHeight="1" x14ac:dyDescent="0.35">
      <c r="B85" s="392" t="s">
        <v>94</v>
      </c>
      <c r="C85" s="393"/>
      <c r="D85" s="393"/>
      <c r="E85" s="393"/>
      <c r="F85" s="393"/>
      <c r="G85" s="394"/>
      <c r="H85" s="262"/>
    </row>
    <row r="86" spans="2:8" ht="59.4" customHeight="1" x14ac:dyDescent="0.35">
      <c r="B86" s="392" t="s">
        <v>95</v>
      </c>
      <c r="C86" s="393"/>
      <c r="D86" s="393"/>
      <c r="E86" s="393"/>
      <c r="F86" s="393"/>
      <c r="G86" s="394"/>
      <c r="H86" s="263"/>
    </row>
    <row r="87" spans="2:8" ht="59.4" customHeight="1" x14ac:dyDescent="0.35">
      <c r="B87" s="392" t="s">
        <v>139</v>
      </c>
      <c r="C87" s="393"/>
      <c r="D87" s="393"/>
      <c r="E87" s="393"/>
      <c r="F87" s="393"/>
      <c r="G87" s="394"/>
      <c r="H87" s="261"/>
    </row>
    <row r="88" spans="2:8" ht="59.4" customHeight="1" x14ac:dyDescent="0.35">
      <c r="B88" s="392" t="s">
        <v>140</v>
      </c>
      <c r="C88" s="393"/>
      <c r="D88" s="393"/>
      <c r="E88" s="393"/>
      <c r="F88" s="393"/>
      <c r="G88" s="394"/>
      <c r="H88" s="261"/>
    </row>
    <row r="89" spans="2:8" ht="59.4" customHeight="1" x14ac:dyDescent="0.35">
      <c r="B89" s="392" t="s">
        <v>98</v>
      </c>
      <c r="C89" s="393"/>
      <c r="D89" s="393"/>
      <c r="E89" s="393"/>
      <c r="F89" s="393"/>
      <c r="G89" s="394"/>
    </row>
    <row r="90" spans="2:8" ht="59.4" customHeight="1" x14ac:dyDescent="0.35">
      <c r="B90" s="392" t="s">
        <v>99</v>
      </c>
      <c r="C90" s="393"/>
      <c r="D90" s="393"/>
      <c r="E90" s="393"/>
      <c r="F90" s="393"/>
      <c r="G90" s="394"/>
    </row>
    <row r="91" spans="2:8" ht="59.4" customHeight="1" x14ac:dyDescent="0.35">
      <c r="B91" s="395" t="s">
        <v>100</v>
      </c>
      <c r="C91" s="396"/>
      <c r="D91" s="396"/>
      <c r="E91" s="396"/>
      <c r="F91" s="396"/>
      <c r="G91" s="397"/>
    </row>
    <row r="92" spans="2:8" ht="59.4" customHeight="1" x14ac:dyDescent="0.35">
      <c r="B92" s="392" t="s">
        <v>101</v>
      </c>
      <c r="C92" s="393"/>
      <c r="D92" s="393"/>
      <c r="E92" s="393"/>
      <c r="F92" s="393"/>
      <c r="G92" s="394"/>
    </row>
    <row r="93" spans="2:8" ht="59.4" customHeight="1" x14ac:dyDescent="0.35">
      <c r="B93" s="392" t="s">
        <v>102</v>
      </c>
      <c r="C93" s="393"/>
      <c r="D93" s="393"/>
      <c r="E93" s="393"/>
      <c r="F93" s="393"/>
      <c r="G93" s="394"/>
    </row>
    <row r="94" spans="2:8" ht="59.4" customHeight="1" x14ac:dyDescent="0.35">
      <c r="B94" s="401" t="s">
        <v>103</v>
      </c>
      <c r="C94" s="402"/>
      <c r="D94" s="402"/>
      <c r="E94" s="402"/>
      <c r="F94" s="402"/>
      <c r="G94" s="403"/>
      <c r="H94" s="261"/>
    </row>
    <row r="95" spans="2:8" ht="59.4" customHeight="1" x14ac:dyDescent="0.35">
      <c r="B95" s="404" t="s">
        <v>141</v>
      </c>
      <c r="C95" s="405"/>
      <c r="D95" s="405"/>
      <c r="E95" s="405"/>
      <c r="F95" s="405"/>
      <c r="G95" s="406"/>
      <c r="H95" s="261"/>
    </row>
    <row r="96" spans="2:8" ht="59.4" customHeight="1" x14ac:dyDescent="0.35">
      <c r="B96" s="407" t="s">
        <v>142</v>
      </c>
      <c r="C96" s="408"/>
      <c r="D96" s="408"/>
      <c r="E96" s="408"/>
      <c r="F96" s="408"/>
      <c r="G96" s="409"/>
      <c r="H96" s="261"/>
    </row>
    <row r="97" spans="2:7" ht="80" customHeight="1" x14ac:dyDescent="0.35">
      <c r="B97" s="407" t="s">
        <v>143</v>
      </c>
      <c r="C97" s="408"/>
      <c r="D97" s="408"/>
      <c r="E97" s="408"/>
      <c r="F97" s="408"/>
      <c r="G97" s="409"/>
    </row>
    <row r="98" spans="2:7" ht="90" customHeight="1" x14ac:dyDescent="0.35">
      <c r="B98" s="410" t="s">
        <v>144</v>
      </c>
      <c r="C98" s="411"/>
      <c r="D98" s="411"/>
      <c r="E98" s="411"/>
      <c r="F98" s="411"/>
      <c r="G98" s="412"/>
    </row>
    <row r="99" spans="2:7" ht="59.4" customHeight="1" x14ac:dyDescent="0.35">
      <c r="B99" s="392" t="s">
        <v>107</v>
      </c>
      <c r="C99" s="393"/>
      <c r="D99" s="393"/>
      <c r="E99" s="393"/>
      <c r="F99" s="393"/>
      <c r="G99" s="394"/>
    </row>
    <row r="100" spans="2:7" ht="59.4" customHeight="1" thickBot="1" x14ac:dyDescent="0.4">
      <c r="B100" s="398" t="s">
        <v>145</v>
      </c>
      <c r="C100" s="399"/>
      <c r="D100" s="399"/>
      <c r="E100" s="399"/>
      <c r="F100" s="399"/>
      <c r="G100" s="400"/>
    </row>
  </sheetData>
  <mergeCells count="46">
    <mergeCell ref="B7:G7"/>
    <mergeCell ref="B2:G2"/>
    <mergeCell ref="B3:G3"/>
    <mergeCell ref="B4:G4"/>
    <mergeCell ref="B5:G5"/>
    <mergeCell ref="B6:G6"/>
    <mergeCell ref="B8:D8"/>
    <mergeCell ref="F8:G8"/>
    <mergeCell ref="B10:C12"/>
    <mergeCell ref="B13:G13"/>
    <mergeCell ref="H15:H16"/>
    <mergeCell ref="C54:F54"/>
    <mergeCell ref="C55:F55"/>
    <mergeCell ref="C56:F56"/>
    <mergeCell ref="C57:F57"/>
    <mergeCell ref="B86:G86"/>
    <mergeCell ref="C75:F75"/>
    <mergeCell ref="C76:F76"/>
    <mergeCell ref="C77:F77"/>
    <mergeCell ref="C78:F78"/>
    <mergeCell ref="C79:F79"/>
    <mergeCell ref="C80:F80"/>
    <mergeCell ref="B81:G81"/>
    <mergeCell ref="B82:G82"/>
    <mergeCell ref="B98:G98"/>
    <mergeCell ref="B99:G99"/>
    <mergeCell ref="B100:G100"/>
    <mergeCell ref="B93:G93"/>
    <mergeCell ref="B94:G94"/>
    <mergeCell ref="B95:G95"/>
    <mergeCell ref="B96:G96"/>
    <mergeCell ref="B97:G97"/>
    <mergeCell ref="B92:G92"/>
    <mergeCell ref="B59:B61"/>
    <mergeCell ref="B58:G58"/>
    <mergeCell ref="F59:F60"/>
    <mergeCell ref="D59:D61"/>
    <mergeCell ref="C59:C61"/>
    <mergeCell ref="B83:G83"/>
    <mergeCell ref="B84:G84"/>
    <mergeCell ref="B85:G85"/>
    <mergeCell ref="B90:G90"/>
    <mergeCell ref="B91:G91"/>
    <mergeCell ref="B87:G87"/>
    <mergeCell ref="B88:G88"/>
    <mergeCell ref="B89:G89"/>
  </mergeCells>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sheetPr>
  <dimension ref="A1:PE56"/>
  <sheetViews>
    <sheetView topLeftCell="JA10" zoomScale="60" zoomScaleNormal="60" workbookViewId="0">
      <pane ySplit="3" topLeftCell="A19" activePane="bottomLeft" state="frozen"/>
      <selection activeCell="JA10" sqref="JA10"/>
      <selection pane="bottomLeft" activeCell="KB38" sqref="KB38"/>
    </sheetView>
  </sheetViews>
  <sheetFormatPr baseColWidth="10" defaultColWidth="10.08984375" defaultRowHeight="18" x14ac:dyDescent="0.35"/>
  <cols>
    <col min="1" max="1" width="49.453125" style="53" customWidth="1"/>
    <col min="2" max="40" width="3.36328125" style="53" customWidth="1"/>
    <col min="41" max="41" width="5.453125" style="53" customWidth="1"/>
    <col min="42" max="80" width="3.36328125" style="53" customWidth="1"/>
    <col min="81" max="81" width="5.453125" style="53" customWidth="1"/>
    <col min="82" max="84" width="3.36328125" style="53" customWidth="1"/>
    <col min="85" max="85" width="5" style="53" customWidth="1"/>
    <col min="86" max="88" width="3.36328125" style="53" customWidth="1"/>
    <col min="89" max="89" width="4.6328125" style="53" customWidth="1"/>
    <col min="90" max="128" width="3.36328125" style="53" customWidth="1"/>
    <col min="129" max="129" width="5.453125" style="53" customWidth="1"/>
    <col min="130" max="132" width="3.36328125" style="53" customWidth="1"/>
    <col min="133" max="133" width="5" style="53" customWidth="1"/>
    <col min="134" max="136" width="3.36328125" style="53" customWidth="1"/>
    <col min="137" max="137" width="4.6328125" style="53" customWidth="1"/>
    <col min="138" max="176" width="3.36328125" style="53" customWidth="1"/>
    <col min="177" max="177" width="5.453125" style="53" customWidth="1"/>
    <col min="178" max="180" width="3.36328125" style="53" customWidth="1"/>
    <col min="181" max="181" width="5" style="53" customWidth="1"/>
    <col min="182" max="184" width="3.36328125" style="53" customWidth="1"/>
    <col min="185" max="185" width="4.6328125" style="53" customWidth="1"/>
    <col min="186" max="224" width="3.36328125" style="53" customWidth="1"/>
    <col min="225" max="225" width="5.453125" style="53" customWidth="1"/>
    <col min="226" max="228" width="3.36328125" style="53" customWidth="1"/>
    <col min="229" max="229" width="5" style="53" customWidth="1"/>
    <col min="230" max="232" width="3.36328125" style="53" customWidth="1"/>
    <col min="233" max="233" width="4.6328125" style="53" customWidth="1"/>
    <col min="234" max="265" width="3.36328125" style="53" customWidth="1"/>
    <col min="266" max="266" width="113.453125" style="53" customWidth="1"/>
    <col min="267" max="267" width="17" style="67" customWidth="1"/>
    <col min="268" max="268" width="16.453125" style="67" customWidth="1"/>
    <col min="269" max="269" width="20.08984375" style="67" customWidth="1"/>
    <col min="270" max="270" width="17.453125" style="67" customWidth="1"/>
    <col min="271" max="279" width="20.08984375" style="67" customWidth="1"/>
    <col min="280" max="280" width="18.6328125" style="67" customWidth="1"/>
    <col min="281" max="281" width="30.54296875" style="67" customWidth="1"/>
    <col min="282" max="283" width="17.453125" style="67" customWidth="1"/>
    <col min="284" max="284" width="18.453125" style="67" customWidth="1"/>
    <col min="285" max="285" width="15.6328125" style="67" customWidth="1"/>
    <col min="286" max="298" width="18.6328125" style="67" customWidth="1"/>
    <col min="299" max="498" width="10.08984375" style="53"/>
    <col min="499" max="499" width="36.36328125" style="53" customWidth="1"/>
    <col min="500" max="523" width="3.36328125" style="53" customWidth="1"/>
    <col min="524" max="524" width="44.08984375" style="53" customWidth="1"/>
    <col min="525" max="542" width="9.6328125" style="53" customWidth="1"/>
    <col min="543" max="754" width="10.08984375" style="53"/>
    <col min="755" max="755" width="36.36328125" style="53" customWidth="1"/>
    <col min="756" max="779" width="3.36328125" style="53" customWidth="1"/>
    <col min="780" max="780" width="44.08984375" style="53" customWidth="1"/>
    <col min="781" max="798" width="9.6328125" style="53" customWidth="1"/>
    <col min="799" max="1010" width="10.08984375" style="53"/>
    <col min="1011" max="1011" width="36.36328125" style="53" customWidth="1"/>
    <col min="1012" max="1035" width="3.36328125" style="53" customWidth="1"/>
    <col min="1036" max="1036" width="44.08984375" style="53" customWidth="1"/>
    <col min="1037" max="1054" width="9.6328125" style="53" customWidth="1"/>
    <col min="1055" max="1266" width="10.08984375" style="53"/>
    <col min="1267" max="1267" width="36.36328125" style="53" customWidth="1"/>
    <col min="1268" max="1291" width="3.36328125" style="53" customWidth="1"/>
    <col min="1292" max="1292" width="44.08984375" style="53" customWidth="1"/>
    <col min="1293" max="1310" width="9.6328125" style="53" customWidth="1"/>
    <col min="1311" max="1522" width="10.08984375" style="53"/>
    <col min="1523" max="1523" width="36.36328125" style="53" customWidth="1"/>
    <col min="1524" max="1547" width="3.36328125" style="53" customWidth="1"/>
    <col min="1548" max="1548" width="44.08984375" style="53" customWidth="1"/>
    <col min="1549" max="1566" width="9.6328125" style="53" customWidth="1"/>
    <col min="1567" max="1778" width="10.08984375" style="53"/>
    <col min="1779" max="1779" width="36.36328125" style="53" customWidth="1"/>
    <col min="1780" max="1803" width="3.36328125" style="53" customWidth="1"/>
    <col min="1804" max="1804" width="44.08984375" style="53" customWidth="1"/>
    <col min="1805" max="1822" width="9.6328125" style="53" customWidth="1"/>
    <col min="1823" max="2034" width="10.08984375" style="53"/>
    <col min="2035" max="2035" width="36.36328125" style="53" customWidth="1"/>
    <col min="2036" max="2059" width="3.36328125" style="53" customWidth="1"/>
    <col min="2060" max="2060" width="44.08984375" style="53" customWidth="1"/>
    <col min="2061" max="2078" width="9.6328125" style="53" customWidth="1"/>
    <col min="2079" max="2290" width="10.08984375" style="53"/>
    <col min="2291" max="2291" width="36.36328125" style="53" customWidth="1"/>
    <col min="2292" max="2315" width="3.36328125" style="53" customWidth="1"/>
    <col min="2316" max="2316" width="44.08984375" style="53" customWidth="1"/>
    <col min="2317" max="2334" width="9.6328125" style="53" customWidth="1"/>
    <col min="2335" max="2546" width="10.08984375" style="53"/>
    <col min="2547" max="2547" width="36.36328125" style="53" customWidth="1"/>
    <col min="2548" max="2571" width="3.36328125" style="53" customWidth="1"/>
    <col min="2572" max="2572" width="44.08984375" style="53" customWidth="1"/>
    <col min="2573" max="2590" width="9.6328125" style="53" customWidth="1"/>
    <col min="2591" max="2802" width="10.08984375" style="53"/>
    <col min="2803" max="2803" width="36.36328125" style="53" customWidth="1"/>
    <col min="2804" max="2827" width="3.36328125" style="53" customWidth="1"/>
    <col min="2828" max="2828" width="44.08984375" style="53" customWidth="1"/>
    <col min="2829" max="2846" width="9.6328125" style="53" customWidth="1"/>
    <col min="2847" max="3058" width="10.08984375" style="53"/>
    <col min="3059" max="3059" width="36.36328125" style="53" customWidth="1"/>
    <col min="3060" max="3083" width="3.36328125" style="53" customWidth="1"/>
    <col min="3084" max="3084" width="44.08984375" style="53" customWidth="1"/>
    <col min="3085" max="3102" width="9.6328125" style="53" customWidth="1"/>
    <col min="3103" max="3314" width="10.08984375" style="53"/>
    <col min="3315" max="3315" width="36.36328125" style="53" customWidth="1"/>
    <col min="3316" max="3339" width="3.36328125" style="53" customWidth="1"/>
    <col min="3340" max="3340" width="44.08984375" style="53" customWidth="1"/>
    <col min="3341" max="3358" width="9.6328125" style="53" customWidth="1"/>
    <col min="3359" max="3570" width="10.08984375" style="53"/>
    <col min="3571" max="3571" width="36.36328125" style="53" customWidth="1"/>
    <col min="3572" max="3595" width="3.36328125" style="53" customWidth="1"/>
    <col min="3596" max="3596" width="44.08984375" style="53" customWidth="1"/>
    <col min="3597" max="3614" width="9.6328125" style="53" customWidth="1"/>
    <col min="3615" max="3826" width="10.08984375" style="53"/>
    <col min="3827" max="3827" width="36.36328125" style="53" customWidth="1"/>
    <col min="3828" max="3851" width="3.36328125" style="53" customWidth="1"/>
    <col min="3852" max="3852" width="44.08984375" style="53" customWidth="1"/>
    <col min="3853" max="3870" width="9.6328125" style="53" customWidth="1"/>
    <col min="3871" max="4082" width="10.08984375" style="53"/>
    <col min="4083" max="4083" width="36.36328125" style="53" customWidth="1"/>
    <col min="4084" max="4107" width="3.36328125" style="53" customWidth="1"/>
    <col min="4108" max="4108" width="44.08984375" style="53" customWidth="1"/>
    <col min="4109" max="4126" width="9.6328125" style="53" customWidth="1"/>
    <col min="4127" max="4338" width="10.08984375" style="53"/>
    <col min="4339" max="4339" width="36.36328125" style="53" customWidth="1"/>
    <col min="4340" max="4363" width="3.36328125" style="53" customWidth="1"/>
    <col min="4364" max="4364" width="44.08984375" style="53" customWidth="1"/>
    <col min="4365" max="4382" width="9.6328125" style="53" customWidth="1"/>
    <col min="4383" max="4594" width="10.08984375" style="53"/>
    <col min="4595" max="4595" width="36.36328125" style="53" customWidth="1"/>
    <col min="4596" max="4619" width="3.36328125" style="53" customWidth="1"/>
    <col min="4620" max="4620" width="44.08984375" style="53" customWidth="1"/>
    <col min="4621" max="4638" width="9.6328125" style="53" customWidth="1"/>
    <col min="4639" max="4850" width="10.08984375" style="53"/>
    <col min="4851" max="4851" width="36.36328125" style="53" customWidth="1"/>
    <col min="4852" max="4875" width="3.36328125" style="53" customWidth="1"/>
    <col min="4876" max="4876" width="44.08984375" style="53" customWidth="1"/>
    <col min="4877" max="4894" width="9.6328125" style="53" customWidth="1"/>
    <col min="4895" max="5106" width="10.08984375" style="53"/>
    <col min="5107" max="5107" width="36.36328125" style="53" customWidth="1"/>
    <col min="5108" max="5131" width="3.36328125" style="53" customWidth="1"/>
    <col min="5132" max="5132" width="44.08984375" style="53" customWidth="1"/>
    <col min="5133" max="5150" width="9.6328125" style="53" customWidth="1"/>
    <col min="5151" max="5362" width="10.08984375" style="53"/>
    <col min="5363" max="5363" width="36.36328125" style="53" customWidth="1"/>
    <col min="5364" max="5387" width="3.36328125" style="53" customWidth="1"/>
    <col min="5388" max="5388" width="44.08984375" style="53" customWidth="1"/>
    <col min="5389" max="5406" width="9.6328125" style="53" customWidth="1"/>
    <col min="5407" max="5618" width="10.08984375" style="53"/>
    <col min="5619" max="5619" width="36.36328125" style="53" customWidth="1"/>
    <col min="5620" max="5643" width="3.36328125" style="53" customWidth="1"/>
    <col min="5644" max="5644" width="44.08984375" style="53" customWidth="1"/>
    <col min="5645" max="5662" width="9.6328125" style="53" customWidth="1"/>
    <col min="5663" max="5874" width="10.08984375" style="53"/>
    <col min="5875" max="5875" width="36.36328125" style="53" customWidth="1"/>
    <col min="5876" max="5899" width="3.36328125" style="53" customWidth="1"/>
    <col min="5900" max="5900" width="44.08984375" style="53" customWidth="1"/>
    <col min="5901" max="5918" width="9.6328125" style="53" customWidth="1"/>
    <col min="5919" max="6130" width="10.08984375" style="53"/>
    <col min="6131" max="6131" width="36.36328125" style="53" customWidth="1"/>
    <col min="6132" max="6155" width="3.36328125" style="53" customWidth="1"/>
    <col min="6156" max="6156" width="44.08984375" style="53" customWidth="1"/>
    <col min="6157" max="6174" width="9.6328125" style="53" customWidth="1"/>
    <col min="6175" max="6386" width="10.08984375" style="53"/>
    <col min="6387" max="6387" width="36.36328125" style="53" customWidth="1"/>
    <col min="6388" max="6411" width="3.36328125" style="53" customWidth="1"/>
    <col min="6412" max="6412" width="44.08984375" style="53" customWidth="1"/>
    <col min="6413" max="6430" width="9.6328125" style="53" customWidth="1"/>
    <col min="6431" max="6642" width="10.08984375" style="53"/>
    <col min="6643" max="6643" width="36.36328125" style="53" customWidth="1"/>
    <col min="6644" max="6667" width="3.36328125" style="53" customWidth="1"/>
    <col min="6668" max="6668" width="44.08984375" style="53" customWidth="1"/>
    <col min="6669" max="6686" width="9.6328125" style="53" customWidth="1"/>
    <col min="6687" max="6898" width="10.08984375" style="53"/>
    <col min="6899" max="6899" width="36.36328125" style="53" customWidth="1"/>
    <col min="6900" max="6923" width="3.36328125" style="53" customWidth="1"/>
    <col min="6924" max="6924" width="44.08984375" style="53" customWidth="1"/>
    <col min="6925" max="6942" width="9.6328125" style="53" customWidth="1"/>
    <col min="6943" max="7154" width="10.08984375" style="53"/>
    <col min="7155" max="7155" width="36.36328125" style="53" customWidth="1"/>
    <col min="7156" max="7179" width="3.36328125" style="53" customWidth="1"/>
    <col min="7180" max="7180" width="44.08984375" style="53" customWidth="1"/>
    <col min="7181" max="7198" width="9.6328125" style="53" customWidth="1"/>
    <col min="7199" max="7410" width="10.08984375" style="53"/>
    <col min="7411" max="7411" width="36.36328125" style="53" customWidth="1"/>
    <col min="7412" max="7435" width="3.36328125" style="53" customWidth="1"/>
    <col min="7436" max="7436" width="44.08984375" style="53" customWidth="1"/>
    <col min="7437" max="7454" width="9.6328125" style="53" customWidth="1"/>
    <col min="7455" max="7666" width="10.08984375" style="53"/>
    <col min="7667" max="7667" width="36.36328125" style="53" customWidth="1"/>
    <col min="7668" max="7691" width="3.36328125" style="53" customWidth="1"/>
    <col min="7692" max="7692" width="44.08984375" style="53" customWidth="1"/>
    <col min="7693" max="7710" width="9.6328125" style="53" customWidth="1"/>
    <col min="7711" max="7922" width="10.08984375" style="53"/>
    <col min="7923" max="7923" width="36.36328125" style="53" customWidth="1"/>
    <col min="7924" max="7947" width="3.36328125" style="53" customWidth="1"/>
    <col min="7948" max="7948" width="44.08984375" style="53" customWidth="1"/>
    <col min="7949" max="7966" width="9.6328125" style="53" customWidth="1"/>
    <col min="7967" max="8178" width="10.08984375" style="53"/>
    <col min="8179" max="8179" width="36.36328125" style="53" customWidth="1"/>
    <col min="8180" max="8203" width="3.36328125" style="53" customWidth="1"/>
    <col min="8204" max="8204" width="44.08984375" style="53" customWidth="1"/>
    <col min="8205" max="8222" width="9.6328125" style="53" customWidth="1"/>
    <col min="8223" max="8434" width="10.08984375" style="53"/>
    <col min="8435" max="8435" width="36.36328125" style="53" customWidth="1"/>
    <col min="8436" max="8459" width="3.36328125" style="53" customWidth="1"/>
    <col min="8460" max="8460" width="44.08984375" style="53" customWidth="1"/>
    <col min="8461" max="8478" width="9.6328125" style="53" customWidth="1"/>
    <col min="8479" max="8690" width="10.08984375" style="53"/>
    <col min="8691" max="8691" width="36.36328125" style="53" customWidth="1"/>
    <col min="8692" max="8715" width="3.36328125" style="53" customWidth="1"/>
    <col min="8716" max="8716" width="44.08984375" style="53" customWidth="1"/>
    <col min="8717" max="8734" width="9.6328125" style="53" customWidth="1"/>
    <col min="8735" max="8946" width="10.08984375" style="53"/>
    <col min="8947" max="8947" width="36.36328125" style="53" customWidth="1"/>
    <col min="8948" max="8971" width="3.36328125" style="53" customWidth="1"/>
    <col min="8972" max="8972" width="44.08984375" style="53" customWidth="1"/>
    <col min="8973" max="8990" width="9.6328125" style="53" customWidth="1"/>
    <col min="8991" max="9202" width="10.08984375" style="53"/>
    <col min="9203" max="9203" width="36.36328125" style="53" customWidth="1"/>
    <col min="9204" max="9227" width="3.36328125" style="53" customWidth="1"/>
    <col min="9228" max="9228" width="44.08984375" style="53" customWidth="1"/>
    <col min="9229" max="9246" width="9.6328125" style="53" customWidth="1"/>
    <col min="9247" max="9458" width="10.08984375" style="53"/>
    <col min="9459" max="9459" width="36.36328125" style="53" customWidth="1"/>
    <col min="9460" max="9483" width="3.36328125" style="53" customWidth="1"/>
    <col min="9484" max="9484" width="44.08984375" style="53" customWidth="1"/>
    <col min="9485" max="9502" width="9.6328125" style="53" customWidth="1"/>
    <col min="9503" max="9714" width="10.08984375" style="53"/>
    <col min="9715" max="9715" width="36.36328125" style="53" customWidth="1"/>
    <col min="9716" max="9739" width="3.36328125" style="53" customWidth="1"/>
    <col min="9740" max="9740" width="44.08984375" style="53" customWidth="1"/>
    <col min="9741" max="9758" width="9.6328125" style="53" customWidth="1"/>
    <col min="9759" max="9970" width="10.08984375" style="53"/>
    <col min="9971" max="9971" width="36.36328125" style="53" customWidth="1"/>
    <col min="9972" max="9995" width="3.36328125" style="53" customWidth="1"/>
    <col min="9996" max="9996" width="44.08984375" style="53" customWidth="1"/>
    <col min="9997" max="10014" width="9.6328125" style="53" customWidth="1"/>
    <col min="10015" max="10226" width="10.08984375" style="53"/>
    <col min="10227" max="10227" width="36.36328125" style="53" customWidth="1"/>
    <col min="10228" max="10251" width="3.36328125" style="53" customWidth="1"/>
    <col min="10252" max="10252" width="44.08984375" style="53" customWidth="1"/>
    <col min="10253" max="10270" width="9.6328125" style="53" customWidth="1"/>
    <col min="10271" max="10482" width="10.08984375" style="53"/>
    <col min="10483" max="10483" width="36.36328125" style="53" customWidth="1"/>
    <col min="10484" max="10507" width="3.36328125" style="53" customWidth="1"/>
    <col min="10508" max="10508" width="44.08984375" style="53" customWidth="1"/>
    <col min="10509" max="10526" width="9.6328125" style="53" customWidth="1"/>
    <col min="10527" max="10738" width="10.08984375" style="53"/>
    <col min="10739" max="10739" width="36.36328125" style="53" customWidth="1"/>
    <col min="10740" max="10763" width="3.36328125" style="53" customWidth="1"/>
    <col min="10764" max="10764" width="44.08984375" style="53" customWidth="1"/>
    <col min="10765" max="10782" width="9.6328125" style="53" customWidth="1"/>
    <col min="10783" max="10994" width="10.08984375" style="53"/>
    <col min="10995" max="10995" width="36.36328125" style="53" customWidth="1"/>
    <col min="10996" max="11019" width="3.36328125" style="53" customWidth="1"/>
    <col min="11020" max="11020" width="44.08984375" style="53" customWidth="1"/>
    <col min="11021" max="11038" width="9.6328125" style="53" customWidth="1"/>
    <col min="11039" max="11250" width="10.08984375" style="53"/>
    <col min="11251" max="11251" width="36.36328125" style="53" customWidth="1"/>
    <col min="11252" max="11275" width="3.36328125" style="53" customWidth="1"/>
    <col min="11276" max="11276" width="44.08984375" style="53" customWidth="1"/>
    <col min="11277" max="11294" width="9.6328125" style="53" customWidth="1"/>
    <col min="11295" max="11506" width="10.08984375" style="53"/>
    <col min="11507" max="11507" width="36.36328125" style="53" customWidth="1"/>
    <col min="11508" max="11531" width="3.36328125" style="53" customWidth="1"/>
    <col min="11532" max="11532" width="44.08984375" style="53" customWidth="1"/>
    <col min="11533" max="11550" width="9.6328125" style="53" customWidth="1"/>
    <col min="11551" max="11762" width="10.08984375" style="53"/>
    <col min="11763" max="11763" width="36.36328125" style="53" customWidth="1"/>
    <col min="11764" max="11787" width="3.36328125" style="53" customWidth="1"/>
    <col min="11788" max="11788" width="44.08984375" style="53" customWidth="1"/>
    <col min="11789" max="11806" width="9.6328125" style="53" customWidth="1"/>
    <col min="11807" max="12018" width="10.08984375" style="53"/>
    <col min="12019" max="12019" width="36.36328125" style="53" customWidth="1"/>
    <col min="12020" max="12043" width="3.36328125" style="53" customWidth="1"/>
    <col min="12044" max="12044" width="44.08984375" style="53" customWidth="1"/>
    <col min="12045" max="12062" width="9.6328125" style="53" customWidth="1"/>
    <col min="12063" max="12274" width="10.08984375" style="53"/>
    <col min="12275" max="12275" width="36.36328125" style="53" customWidth="1"/>
    <col min="12276" max="12299" width="3.36328125" style="53" customWidth="1"/>
    <col min="12300" max="12300" width="44.08984375" style="53" customWidth="1"/>
    <col min="12301" max="12318" width="9.6328125" style="53" customWidth="1"/>
    <col min="12319" max="12530" width="10.08984375" style="53"/>
    <col min="12531" max="12531" width="36.36328125" style="53" customWidth="1"/>
    <col min="12532" max="12555" width="3.36328125" style="53" customWidth="1"/>
    <col min="12556" max="12556" width="44.08984375" style="53" customWidth="1"/>
    <col min="12557" max="12574" width="9.6328125" style="53" customWidth="1"/>
    <col min="12575" max="12786" width="10.08984375" style="53"/>
    <col min="12787" max="12787" width="36.36328125" style="53" customWidth="1"/>
    <col min="12788" max="12811" width="3.36328125" style="53" customWidth="1"/>
    <col min="12812" max="12812" width="44.08984375" style="53" customWidth="1"/>
    <col min="12813" max="12830" width="9.6328125" style="53" customWidth="1"/>
    <col min="12831" max="13042" width="10.08984375" style="53"/>
    <col min="13043" max="13043" width="36.36328125" style="53" customWidth="1"/>
    <col min="13044" max="13067" width="3.36328125" style="53" customWidth="1"/>
    <col min="13068" max="13068" width="44.08984375" style="53" customWidth="1"/>
    <col min="13069" max="13086" width="9.6328125" style="53" customWidth="1"/>
    <col min="13087" max="13298" width="10.08984375" style="53"/>
    <col min="13299" max="13299" width="36.36328125" style="53" customWidth="1"/>
    <col min="13300" max="13323" width="3.36328125" style="53" customWidth="1"/>
    <col min="13324" max="13324" width="44.08984375" style="53" customWidth="1"/>
    <col min="13325" max="13342" width="9.6328125" style="53" customWidth="1"/>
    <col min="13343" max="13554" width="10.08984375" style="53"/>
    <col min="13555" max="13555" width="36.36328125" style="53" customWidth="1"/>
    <col min="13556" max="13579" width="3.36328125" style="53" customWidth="1"/>
    <col min="13580" max="13580" width="44.08984375" style="53" customWidth="1"/>
    <col min="13581" max="13598" width="9.6328125" style="53" customWidth="1"/>
    <col min="13599" max="13810" width="10.08984375" style="53"/>
    <col min="13811" max="13811" width="36.36328125" style="53" customWidth="1"/>
    <col min="13812" max="13835" width="3.36328125" style="53" customWidth="1"/>
    <col min="13836" max="13836" width="44.08984375" style="53" customWidth="1"/>
    <col min="13837" max="13854" width="9.6328125" style="53" customWidth="1"/>
    <col min="13855" max="14066" width="10.08984375" style="53"/>
    <col min="14067" max="14067" width="36.36328125" style="53" customWidth="1"/>
    <col min="14068" max="14091" width="3.36328125" style="53" customWidth="1"/>
    <col min="14092" max="14092" width="44.08984375" style="53" customWidth="1"/>
    <col min="14093" max="14110" width="9.6328125" style="53" customWidth="1"/>
    <col min="14111" max="14322" width="10.08984375" style="53"/>
    <col min="14323" max="14323" width="36.36328125" style="53" customWidth="1"/>
    <col min="14324" max="14347" width="3.36328125" style="53" customWidth="1"/>
    <col min="14348" max="14348" width="44.08984375" style="53" customWidth="1"/>
    <col min="14349" max="14366" width="9.6328125" style="53" customWidth="1"/>
    <col min="14367" max="14578" width="10.08984375" style="53"/>
    <col min="14579" max="14579" width="36.36328125" style="53" customWidth="1"/>
    <col min="14580" max="14603" width="3.36328125" style="53" customWidth="1"/>
    <col min="14604" max="14604" width="44.08984375" style="53" customWidth="1"/>
    <col min="14605" max="14622" width="9.6328125" style="53" customWidth="1"/>
    <col min="14623" max="14834" width="10.08984375" style="53"/>
    <col min="14835" max="14835" width="36.36328125" style="53" customWidth="1"/>
    <col min="14836" max="14859" width="3.36328125" style="53" customWidth="1"/>
    <col min="14860" max="14860" width="44.08984375" style="53" customWidth="1"/>
    <col min="14861" max="14878" width="9.6328125" style="53" customWidth="1"/>
    <col min="14879" max="15090" width="10.08984375" style="53"/>
    <col min="15091" max="15091" width="36.36328125" style="53" customWidth="1"/>
    <col min="15092" max="15115" width="3.36328125" style="53" customWidth="1"/>
    <col min="15116" max="15116" width="44.08984375" style="53" customWidth="1"/>
    <col min="15117" max="15134" width="9.6328125" style="53" customWidth="1"/>
    <col min="15135" max="15346" width="10.08984375" style="53"/>
    <col min="15347" max="15347" width="36.36328125" style="53" customWidth="1"/>
    <col min="15348" max="15371" width="3.36328125" style="53" customWidth="1"/>
    <col min="15372" max="15372" width="44.08984375" style="53" customWidth="1"/>
    <col min="15373" max="15390" width="9.6328125" style="53" customWidth="1"/>
    <col min="15391" max="15602" width="10.08984375" style="53"/>
    <col min="15603" max="15603" width="36.36328125" style="53" customWidth="1"/>
    <col min="15604" max="15627" width="3.36328125" style="53" customWidth="1"/>
    <col min="15628" max="15628" width="44.08984375" style="53" customWidth="1"/>
    <col min="15629" max="15646" width="9.6328125" style="53" customWidth="1"/>
    <col min="15647" max="15858" width="10.08984375" style="53"/>
    <col min="15859" max="15859" width="36.36328125" style="53" customWidth="1"/>
    <col min="15860" max="15883" width="3.36328125" style="53" customWidth="1"/>
    <col min="15884" max="15884" width="44.08984375" style="53" customWidth="1"/>
    <col min="15885" max="15902" width="9.6328125" style="53" customWidth="1"/>
    <col min="15903" max="16114" width="10.08984375" style="53"/>
    <col min="16115" max="16115" width="36.36328125" style="53" customWidth="1"/>
    <col min="16116" max="16139" width="3.36328125" style="53" customWidth="1"/>
    <col min="16140" max="16140" width="44.08984375" style="53" customWidth="1"/>
    <col min="16141" max="16158" width="9.6328125" style="53" customWidth="1"/>
    <col min="16159" max="16384" width="10.08984375" style="53"/>
  </cols>
  <sheetData>
    <row r="1" spans="1:421" ht="11.25" customHeight="1" thickTop="1" x14ac:dyDescent="0.35">
      <c r="A1" s="432" t="s">
        <v>0</v>
      </c>
      <c r="B1" s="433"/>
      <c r="C1" s="433"/>
      <c r="D1" s="433"/>
      <c r="E1" s="433"/>
      <c r="F1" s="433"/>
      <c r="G1" s="433"/>
      <c r="H1" s="433"/>
      <c r="I1" s="433"/>
      <c r="J1" s="433"/>
      <c r="K1" s="433"/>
      <c r="L1" s="433"/>
      <c r="M1" s="433"/>
      <c r="N1" s="433"/>
      <c r="O1" s="433"/>
      <c r="P1" s="433"/>
      <c r="Q1" s="433"/>
      <c r="R1" s="433"/>
      <c r="S1" s="433"/>
      <c r="T1" s="433"/>
      <c r="U1" s="433"/>
      <c r="V1" s="433"/>
      <c r="W1" s="433"/>
      <c r="X1" s="433"/>
      <c r="Y1" s="433"/>
      <c r="Z1" s="433"/>
      <c r="AA1" s="433"/>
      <c r="AB1" s="433"/>
      <c r="AC1" s="433"/>
      <c r="AD1" s="433"/>
      <c r="AE1" s="433"/>
      <c r="AF1" s="433"/>
      <c r="AG1" s="433"/>
      <c r="AH1" s="433"/>
      <c r="AI1" s="433"/>
      <c r="AJ1" s="433"/>
      <c r="AK1" s="433"/>
      <c r="AL1" s="433"/>
      <c r="AM1" s="433"/>
      <c r="AN1" s="433"/>
      <c r="AO1" s="433"/>
      <c r="AP1" s="433"/>
      <c r="AQ1" s="433"/>
      <c r="AR1" s="433"/>
      <c r="AS1" s="433"/>
      <c r="AT1" s="433"/>
      <c r="AU1" s="433"/>
      <c r="AV1" s="433"/>
      <c r="AW1" s="433"/>
      <c r="AX1" s="433"/>
      <c r="AY1" s="433"/>
      <c r="AZ1" s="433"/>
      <c r="BA1" s="433"/>
      <c r="BB1" s="433"/>
      <c r="BC1" s="433"/>
      <c r="BD1" s="433"/>
      <c r="BE1" s="433"/>
      <c r="BF1" s="433"/>
      <c r="BG1" s="433"/>
      <c r="BH1" s="433"/>
      <c r="BI1" s="433"/>
      <c r="BJ1" s="433"/>
      <c r="BK1" s="433"/>
      <c r="BL1" s="433"/>
      <c r="BM1" s="433"/>
      <c r="BN1" s="433"/>
      <c r="BO1" s="433"/>
      <c r="BP1" s="433"/>
      <c r="BQ1" s="433"/>
      <c r="BR1" s="433"/>
      <c r="BS1" s="433"/>
      <c r="BT1" s="433"/>
      <c r="BU1" s="433"/>
      <c r="BV1" s="433"/>
      <c r="BW1" s="433"/>
      <c r="BX1" s="433"/>
      <c r="BY1" s="433"/>
      <c r="BZ1" s="433"/>
      <c r="CA1" s="433"/>
      <c r="CB1" s="433"/>
      <c r="CC1" s="433"/>
      <c r="CD1" s="433"/>
      <c r="CE1" s="433"/>
      <c r="CF1" s="433"/>
      <c r="CG1" s="433"/>
      <c r="CH1" s="433"/>
      <c r="CI1" s="433"/>
      <c r="CJ1" s="433"/>
      <c r="CK1" s="433"/>
      <c r="CL1" s="433"/>
      <c r="CM1" s="433"/>
      <c r="CN1" s="433"/>
      <c r="CO1" s="433"/>
      <c r="CP1" s="433"/>
      <c r="CQ1" s="433"/>
      <c r="CR1" s="433"/>
      <c r="CS1" s="433"/>
      <c r="CT1" s="433"/>
      <c r="CU1" s="433"/>
      <c r="CV1" s="433"/>
      <c r="CW1" s="433"/>
      <c r="CX1" s="433"/>
      <c r="CY1" s="433"/>
      <c r="CZ1" s="433"/>
      <c r="DA1" s="433"/>
      <c r="DB1" s="433"/>
      <c r="DC1" s="433"/>
      <c r="DD1" s="433"/>
      <c r="DE1" s="433"/>
      <c r="DF1" s="433"/>
      <c r="DG1" s="433"/>
      <c r="DH1" s="433"/>
      <c r="DI1" s="433"/>
      <c r="DJ1" s="433"/>
      <c r="DK1" s="433"/>
      <c r="DL1" s="433"/>
      <c r="DM1" s="433"/>
      <c r="DN1" s="433"/>
      <c r="DO1" s="433"/>
      <c r="DP1" s="433"/>
      <c r="DQ1" s="433"/>
      <c r="DR1" s="433"/>
      <c r="DS1" s="433"/>
      <c r="DT1" s="433"/>
      <c r="DU1" s="433"/>
      <c r="DV1" s="433"/>
      <c r="DW1" s="433"/>
      <c r="DX1" s="433"/>
      <c r="DY1" s="433"/>
      <c r="DZ1" s="433"/>
      <c r="EA1" s="433"/>
      <c r="EB1" s="433"/>
      <c r="EC1" s="433"/>
      <c r="ED1" s="433"/>
      <c r="EE1" s="433"/>
      <c r="EF1" s="433"/>
      <c r="EG1" s="433"/>
      <c r="EH1" s="433"/>
      <c r="EI1" s="433"/>
      <c r="EJ1" s="433"/>
      <c r="EK1" s="433"/>
      <c r="EL1" s="433"/>
      <c r="EM1" s="433"/>
      <c r="EN1" s="433"/>
      <c r="EO1" s="433"/>
      <c r="EP1" s="433"/>
      <c r="EQ1" s="433"/>
      <c r="ER1" s="433"/>
      <c r="ES1" s="433"/>
      <c r="ET1" s="433"/>
      <c r="EU1" s="433"/>
      <c r="EV1" s="433"/>
      <c r="EW1" s="433"/>
      <c r="EX1" s="433"/>
      <c r="EY1" s="433"/>
      <c r="EZ1" s="433"/>
      <c r="FA1" s="433"/>
      <c r="FB1" s="433"/>
      <c r="FC1" s="433"/>
      <c r="FD1" s="433"/>
      <c r="FE1" s="433"/>
      <c r="FF1" s="433"/>
      <c r="FG1" s="433"/>
      <c r="FH1" s="433"/>
      <c r="FI1" s="433"/>
      <c r="FJ1" s="433"/>
      <c r="FK1" s="433"/>
      <c r="FL1" s="433"/>
      <c r="FM1" s="433"/>
      <c r="FN1" s="433"/>
      <c r="FO1" s="433"/>
      <c r="FP1" s="433"/>
      <c r="FQ1" s="433"/>
      <c r="FR1" s="433"/>
      <c r="FS1" s="433"/>
      <c r="FT1" s="433"/>
      <c r="FU1" s="433"/>
      <c r="FV1" s="433"/>
      <c r="FW1" s="433"/>
      <c r="FX1" s="433"/>
      <c r="FY1" s="433"/>
      <c r="FZ1" s="433"/>
      <c r="GA1" s="433"/>
      <c r="GB1" s="433"/>
      <c r="GC1" s="433"/>
      <c r="GD1" s="433"/>
      <c r="GE1" s="433"/>
      <c r="GF1" s="433"/>
      <c r="GG1" s="433"/>
      <c r="GH1" s="433"/>
      <c r="GI1" s="433"/>
      <c r="GJ1" s="433"/>
      <c r="GK1" s="433"/>
      <c r="GL1" s="433"/>
      <c r="GM1" s="433"/>
      <c r="GN1" s="433"/>
      <c r="GO1" s="433"/>
      <c r="GP1" s="433"/>
      <c r="GQ1" s="433"/>
      <c r="GR1" s="433"/>
      <c r="GS1" s="433"/>
      <c r="GT1" s="433"/>
      <c r="GU1" s="433"/>
      <c r="GV1" s="433"/>
      <c r="GW1" s="433"/>
      <c r="GX1" s="433"/>
      <c r="GY1" s="433"/>
      <c r="GZ1" s="433"/>
      <c r="HA1" s="433"/>
      <c r="HB1" s="433"/>
      <c r="HC1" s="433"/>
      <c r="HD1" s="433"/>
      <c r="HE1" s="433"/>
      <c r="HF1" s="433"/>
      <c r="HG1" s="433"/>
      <c r="HH1" s="433"/>
      <c r="HI1" s="433"/>
      <c r="HJ1" s="433"/>
      <c r="HK1" s="433"/>
      <c r="HL1" s="433"/>
      <c r="HM1" s="433"/>
      <c r="HN1" s="433"/>
      <c r="HO1" s="433"/>
      <c r="HP1" s="433"/>
      <c r="HQ1" s="433"/>
      <c r="HR1" s="433"/>
      <c r="HS1" s="433"/>
      <c r="HT1" s="433"/>
      <c r="HU1" s="433"/>
      <c r="HV1" s="433"/>
      <c r="HW1" s="433"/>
      <c r="HX1" s="433"/>
      <c r="HY1" s="433"/>
      <c r="HZ1" s="433"/>
      <c r="IA1" s="433"/>
      <c r="IB1" s="433"/>
      <c r="IC1" s="433"/>
      <c r="ID1" s="433"/>
      <c r="IE1" s="433"/>
      <c r="IF1" s="433"/>
      <c r="IG1" s="433"/>
      <c r="IH1" s="433"/>
      <c r="II1" s="433"/>
      <c r="IJ1" s="433"/>
      <c r="IK1" s="433"/>
      <c r="IL1" s="433"/>
      <c r="IM1" s="433"/>
      <c r="IN1" s="433"/>
      <c r="IO1" s="433"/>
      <c r="IP1" s="433"/>
      <c r="IQ1" s="433"/>
      <c r="IR1" s="433"/>
      <c r="IS1" s="433"/>
      <c r="IT1" s="433"/>
      <c r="IU1" s="433"/>
      <c r="IV1" s="433"/>
      <c r="IW1" s="433"/>
      <c r="IX1" s="433"/>
      <c r="IY1" s="433"/>
      <c r="IZ1" s="433"/>
      <c r="JA1" s="433"/>
      <c r="JB1" s="433"/>
      <c r="JC1" s="433"/>
      <c r="JD1" s="433"/>
      <c r="JE1" s="433"/>
      <c r="JF1" s="433"/>
      <c r="JG1" s="433"/>
      <c r="JH1" s="433"/>
      <c r="JI1" s="433"/>
      <c r="JJ1" s="433"/>
      <c r="JK1" s="433"/>
      <c r="JL1" s="433"/>
      <c r="JM1" s="433"/>
      <c r="JN1" s="433"/>
      <c r="JO1" s="433"/>
      <c r="JP1" s="433"/>
      <c r="JQ1" s="433"/>
      <c r="JR1" s="433"/>
      <c r="JS1" s="433"/>
      <c r="JT1" s="433"/>
      <c r="JU1" s="433"/>
      <c r="JV1" s="433"/>
      <c r="JW1" s="433"/>
      <c r="JX1" s="433"/>
      <c r="JY1" s="433"/>
      <c r="JZ1" s="433"/>
      <c r="KA1" s="433"/>
      <c r="KB1" s="433"/>
      <c r="KC1" s="433"/>
      <c r="KD1" s="433"/>
      <c r="KE1" s="433"/>
      <c r="KF1" s="433"/>
      <c r="KG1" s="433"/>
      <c r="KH1" s="433"/>
      <c r="KI1" s="433"/>
      <c r="KJ1" s="433"/>
      <c r="KK1" s="433"/>
      <c r="KL1" s="433"/>
    </row>
    <row r="2" spans="1:421" s="264" customFormat="1" ht="20" customHeight="1" x14ac:dyDescent="0.35">
      <c r="A2" s="434" t="s">
        <v>1</v>
      </c>
      <c r="B2" s="435"/>
      <c r="C2" s="435"/>
      <c r="D2" s="435"/>
      <c r="E2" s="435"/>
      <c r="F2" s="435"/>
      <c r="G2" s="435"/>
      <c r="H2" s="435"/>
      <c r="I2" s="435"/>
      <c r="J2" s="435"/>
      <c r="K2" s="435"/>
      <c r="L2" s="435"/>
      <c r="M2" s="435"/>
      <c r="N2" s="435"/>
      <c r="O2" s="435"/>
      <c r="P2" s="435"/>
      <c r="Q2" s="435"/>
      <c r="R2" s="435"/>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c r="AS2" s="435"/>
      <c r="AT2" s="435"/>
      <c r="AU2" s="435"/>
      <c r="AV2" s="435"/>
      <c r="AW2" s="435"/>
      <c r="AX2" s="435"/>
      <c r="AY2" s="435"/>
      <c r="AZ2" s="435"/>
      <c r="BA2" s="435"/>
      <c r="BB2" s="435"/>
      <c r="BC2" s="435"/>
      <c r="BD2" s="435"/>
      <c r="BE2" s="435"/>
      <c r="BF2" s="435"/>
      <c r="BG2" s="435"/>
      <c r="BH2" s="435"/>
      <c r="BI2" s="435"/>
      <c r="BJ2" s="435"/>
      <c r="BK2" s="435"/>
      <c r="BL2" s="435"/>
      <c r="BM2" s="435"/>
      <c r="BN2" s="435"/>
      <c r="BO2" s="435"/>
      <c r="BP2" s="435"/>
      <c r="BQ2" s="435"/>
      <c r="BR2" s="435"/>
      <c r="BS2" s="435"/>
      <c r="BT2" s="435"/>
      <c r="BU2" s="435"/>
      <c r="BV2" s="435"/>
      <c r="BW2" s="435"/>
      <c r="BX2" s="435"/>
      <c r="BY2" s="435"/>
      <c r="BZ2" s="435"/>
      <c r="CA2" s="435"/>
      <c r="CB2" s="435"/>
      <c r="CC2" s="435"/>
      <c r="CD2" s="435"/>
      <c r="CE2" s="435"/>
      <c r="CF2" s="435"/>
      <c r="CG2" s="435"/>
      <c r="CH2" s="435"/>
      <c r="CI2" s="435"/>
      <c r="CJ2" s="435"/>
      <c r="CK2" s="435"/>
      <c r="CL2" s="435"/>
      <c r="CM2" s="435"/>
      <c r="CN2" s="435"/>
      <c r="CO2" s="435"/>
      <c r="CP2" s="435"/>
      <c r="CQ2" s="435"/>
      <c r="CR2" s="435"/>
      <c r="CS2" s="435"/>
      <c r="CT2" s="435"/>
      <c r="CU2" s="435"/>
      <c r="CV2" s="435"/>
      <c r="CW2" s="435"/>
      <c r="CX2" s="435"/>
      <c r="CY2" s="435"/>
      <c r="CZ2" s="435"/>
      <c r="DA2" s="435"/>
      <c r="DB2" s="435"/>
      <c r="DC2" s="435"/>
      <c r="DD2" s="435"/>
      <c r="DE2" s="435"/>
      <c r="DF2" s="435"/>
      <c r="DG2" s="435"/>
      <c r="DH2" s="435"/>
      <c r="DI2" s="435"/>
      <c r="DJ2" s="435"/>
      <c r="DK2" s="435"/>
      <c r="DL2" s="435"/>
      <c r="DM2" s="435"/>
      <c r="DN2" s="435"/>
      <c r="DO2" s="435"/>
      <c r="DP2" s="435"/>
      <c r="DQ2" s="435"/>
      <c r="DR2" s="435"/>
      <c r="DS2" s="435"/>
      <c r="DT2" s="435"/>
      <c r="DU2" s="435"/>
      <c r="DV2" s="435"/>
      <c r="DW2" s="435"/>
      <c r="DX2" s="435"/>
      <c r="DY2" s="435"/>
      <c r="DZ2" s="435"/>
      <c r="EA2" s="435"/>
      <c r="EB2" s="435"/>
      <c r="EC2" s="435"/>
      <c r="ED2" s="435"/>
      <c r="EE2" s="435"/>
      <c r="EF2" s="435"/>
      <c r="EG2" s="435"/>
      <c r="EH2" s="435"/>
      <c r="EI2" s="435"/>
      <c r="EJ2" s="435"/>
      <c r="EK2" s="435"/>
      <c r="EL2" s="435"/>
      <c r="EM2" s="435"/>
      <c r="EN2" s="435"/>
      <c r="EO2" s="435"/>
      <c r="EP2" s="435"/>
      <c r="EQ2" s="435"/>
      <c r="ER2" s="435"/>
      <c r="ES2" s="435"/>
      <c r="ET2" s="435"/>
      <c r="EU2" s="435"/>
      <c r="EV2" s="435"/>
      <c r="EW2" s="435"/>
      <c r="EX2" s="435"/>
      <c r="EY2" s="435"/>
      <c r="EZ2" s="435"/>
      <c r="FA2" s="435"/>
      <c r="FB2" s="435"/>
      <c r="FC2" s="435"/>
      <c r="FD2" s="435"/>
      <c r="FE2" s="435"/>
      <c r="FF2" s="435"/>
      <c r="FG2" s="435"/>
      <c r="FH2" s="435"/>
      <c r="FI2" s="435"/>
      <c r="FJ2" s="435"/>
      <c r="FK2" s="435"/>
      <c r="FL2" s="435"/>
      <c r="FM2" s="435"/>
      <c r="FN2" s="435"/>
      <c r="FO2" s="435"/>
      <c r="FP2" s="435"/>
      <c r="FQ2" s="435"/>
      <c r="FR2" s="435"/>
      <c r="FS2" s="435"/>
      <c r="FT2" s="435"/>
      <c r="FU2" s="435"/>
      <c r="FV2" s="435"/>
      <c r="FW2" s="435"/>
      <c r="FX2" s="435"/>
      <c r="FY2" s="435"/>
      <c r="FZ2" s="435"/>
      <c r="GA2" s="435"/>
      <c r="GB2" s="435"/>
      <c r="GC2" s="435"/>
      <c r="GD2" s="435"/>
      <c r="GE2" s="435"/>
      <c r="GF2" s="435"/>
      <c r="GG2" s="435"/>
      <c r="GH2" s="435"/>
      <c r="GI2" s="435"/>
      <c r="GJ2" s="435"/>
      <c r="GK2" s="435"/>
      <c r="GL2" s="435"/>
      <c r="GM2" s="435"/>
      <c r="GN2" s="435"/>
      <c r="GO2" s="435"/>
      <c r="GP2" s="435"/>
      <c r="GQ2" s="435"/>
      <c r="GR2" s="435"/>
      <c r="GS2" s="435"/>
      <c r="GT2" s="435"/>
      <c r="GU2" s="435"/>
      <c r="GV2" s="435"/>
      <c r="GW2" s="435"/>
      <c r="GX2" s="435"/>
      <c r="GY2" s="435"/>
      <c r="GZ2" s="435"/>
      <c r="HA2" s="435"/>
      <c r="HB2" s="435"/>
      <c r="HC2" s="435"/>
      <c r="HD2" s="435"/>
      <c r="HE2" s="435"/>
      <c r="HF2" s="435"/>
      <c r="HG2" s="435"/>
      <c r="HH2" s="435"/>
      <c r="HI2" s="435"/>
      <c r="HJ2" s="435"/>
      <c r="HK2" s="435"/>
      <c r="HL2" s="435"/>
      <c r="HM2" s="435"/>
      <c r="HN2" s="435"/>
      <c r="HO2" s="435"/>
      <c r="HP2" s="435"/>
      <c r="HQ2" s="435"/>
      <c r="HR2" s="435"/>
      <c r="HS2" s="435"/>
      <c r="HT2" s="435"/>
      <c r="HU2" s="435"/>
      <c r="HV2" s="435"/>
      <c r="HW2" s="435"/>
      <c r="HX2" s="435"/>
      <c r="HY2" s="435"/>
      <c r="HZ2" s="435"/>
      <c r="IA2" s="435"/>
      <c r="IB2" s="435"/>
      <c r="IC2" s="435"/>
      <c r="ID2" s="435"/>
      <c r="IE2" s="435"/>
      <c r="IF2" s="435"/>
      <c r="IG2" s="435"/>
      <c r="IH2" s="435"/>
      <c r="II2" s="435"/>
      <c r="IJ2" s="435"/>
      <c r="IK2" s="435"/>
      <c r="IL2" s="435"/>
      <c r="IM2" s="435"/>
      <c r="IN2" s="435"/>
      <c r="IO2" s="435"/>
      <c r="IP2" s="435"/>
      <c r="IQ2" s="435"/>
      <c r="IR2" s="435"/>
      <c r="IS2" s="435"/>
      <c r="IT2" s="435"/>
      <c r="IU2" s="435"/>
      <c r="IV2" s="435"/>
      <c r="IW2" s="435"/>
      <c r="IX2" s="435"/>
      <c r="IY2" s="435"/>
      <c r="IZ2" s="435"/>
      <c r="JA2" s="435"/>
      <c r="JB2" s="435"/>
      <c r="JC2" s="435"/>
      <c r="JD2" s="435"/>
      <c r="JE2" s="435"/>
      <c r="JF2" s="435"/>
      <c r="JG2" s="435"/>
      <c r="JH2" s="435"/>
      <c r="JI2" s="435"/>
      <c r="JJ2" s="435"/>
      <c r="JK2" s="435"/>
      <c r="JL2" s="435"/>
      <c r="JM2" s="435"/>
      <c r="JN2" s="435"/>
      <c r="JO2" s="435"/>
      <c r="JP2" s="435"/>
      <c r="JQ2" s="435"/>
      <c r="JR2" s="435"/>
      <c r="JS2" s="435"/>
      <c r="JT2" s="435"/>
      <c r="JU2" s="435"/>
      <c r="JV2" s="435"/>
      <c r="JW2" s="435"/>
      <c r="JX2" s="435"/>
      <c r="JY2" s="435"/>
      <c r="JZ2" s="435"/>
      <c r="KA2" s="435"/>
      <c r="KB2" s="435"/>
      <c r="KC2" s="435"/>
      <c r="KD2" s="435"/>
      <c r="KE2" s="435"/>
      <c r="KF2" s="435"/>
      <c r="KG2" s="435"/>
      <c r="KH2" s="435"/>
      <c r="KI2" s="435"/>
      <c r="KJ2" s="435"/>
      <c r="KK2" s="435"/>
      <c r="KL2" s="435"/>
    </row>
    <row r="3" spans="1:421" s="264" customFormat="1" ht="20" customHeight="1" x14ac:dyDescent="0.35">
      <c r="A3" s="434" t="s">
        <v>146</v>
      </c>
      <c r="B3" s="435"/>
      <c r="C3" s="435"/>
      <c r="D3" s="435"/>
      <c r="E3" s="435"/>
      <c r="F3" s="435"/>
      <c r="G3" s="435"/>
      <c r="H3" s="435"/>
      <c r="I3" s="435"/>
      <c r="J3" s="435"/>
      <c r="K3" s="435"/>
      <c r="L3" s="435"/>
      <c r="M3" s="435"/>
      <c r="N3" s="435"/>
      <c r="O3" s="435"/>
      <c r="P3" s="435"/>
      <c r="Q3" s="435"/>
      <c r="R3" s="435"/>
      <c r="S3" s="435"/>
      <c r="T3" s="435"/>
      <c r="U3" s="435"/>
      <c r="V3" s="435"/>
      <c r="W3" s="435"/>
      <c r="X3" s="435"/>
      <c r="Y3" s="435"/>
      <c r="Z3" s="435"/>
      <c r="AA3" s="435"/>
      <c r="AB3" s="435"/>
      <c r="AC3" s="435"/>
      <c r="AD3" s="435"/>
      <c r="AE3" s="435"/>
      <c r="AF3" s="435"/>
      <c r="AG3" s="435"/>
      <c r="AH3" s="435"/>
      <c r="AI3" s="435"/>
      <c r="AJ3" s="435"/>
      <c r="AK3" s="435"/>
      <c r="AL3" s="435"/>
      <c r="AM3" s="435"/>
      <c r="AN3" s="435"/>
      <c r="AO3" s="435"/>
      <c r="AP3" s="435"/>
      <c r="AQ3" s="435"/>
      <c r="AR3" s="435"/>
      <c r="AS3" s="435"/>
      <c r="AT3" s="435"/>
      <c r="AU3" s="435"/>
      <c r="AV3" s="435"/>
      <c r="AW3" s="435"/>
      <c r="AX3" s="435"/>
      <c r="AY3" s="435"/>
      <c r="AZ3" s="435"/>
      <c r="BA3" s="435"/>
      <c r="BB3" s="435"/>
      <c r="BC3" s="435"/>
      <c r="BD3" s="435"/>
      <c r="BE3" s="435"/>
      <c r="BF3" s="435"/>
      <c r="BG3" s="435"/>
      <c r="BH3" s="435"/>
      <c r="BI3" s="435"/>
      <c r="BJ3" s="435"/>
      <c r="BK3" s="435"/>
      <c r="BL3" s="435"/>
      <c r="BM3" s="435"/>
      <c r="BN3" s="435"/>
      <c r="BO3" s="435"/>
      <c r="BP3" s="435"/>
      <c r="BQ3" s="435"/>
      <c r="BR3" s="435"/>
      <c r="BS3" s="435"/>
      <c r="BT3" s="435"/>
      <c r="BU3" s="435"/>
      <c r="BV3" s="435"/>
      <c r="BW3" s="435"/>
      <c r="BX3" s="435"/>
      <c r="BY3" s="435"/>
      <c r="BZ3" s="435"/>
      <c r="CA3" s="435"/>
      <c r="CB3" s="435"/>
      <c r="CC3" s="435"/>
      <c r="CD3" s="435"/>
      <c r="CE3" s="435"/>
      <c r="CF3" s="435"/>
      <c r="CG3" s="435"/>
      <c r="CH3" s="435"/>
      <c r="CI3" s="435"/>
      <c r="CJ3" s="435"/>
      <c r="CK3" s="435"/>
      <c r="CL3" s="435"/>
      <c r="CM3" s="435"/>
      <c r="CN3" s="435"/>
      <c r="CO3" s="435"/>
      <c r="CP3" s="435"/>
      <c r="CQ3" s="435"/>
      <c r="CR3" s="435"/>
      <c r="CS3" s="435"/>
      <c r="CT3" s="435"/>
      <c r="CU3" s="435"/>
      <c r="CV3" s="435"/>
      <c r="CW3" s="435"/>
      <c r="CX3" s="435"/>
      <c r="CY3" s="435"/>
      <c r="CZ3" s="435"/>
      <c r="DA3" s="435"/>
      <c r="DB3" s="435"/>
      <c r="DC3" s="435"/>
      <c r="DD3" s="435"/>
      <c r="DE3" s="435"/>
      <c r="DF3" s="435"/>
      <c r="DG3" s="435"/>
      <c r="DH3" s="435"/>
      <c r="DI3" s="435"/>
      <c r="DJ3" s="435"/>
      <c r="DK3" s="435"/>
      <c r="DL3" s="435"/>
      <c r="DM3" s="435"/>
      <c r="DN3" s="435"/>
      <c r="DO3" s="435"/>
      <c r="DP3" s="435"/>
      <c r="DQ3" s="435"/>
      <c r="DR3" s="435"/>
      <c r="DS3" s="435"/>
      <c r="DT3" s="435"/>
      <c r="DU3" s="435"/>
      <c r="DV3" s="435"/>
      <c r="DW3" s="435"/>
      <c r="DX3" s="435"/>
      <c r="DY3" s="435"/>
      <c r="DZ3" s="435"/>
      <c r="EA3" s="435"/>
      <c r="EB3" s="435"/>
      <c r="EC3" s="435"/>
      <c r="ED3" s="435"/>
      <c r="EE3" s="435"/>
      <c r="EF3" s="435"/>
      <c r="EG3" s="435"/>
      <c r="EH3" s="435"/>
      <c r="EI3" s="435"/>
      <c r="EJ3" s="435"/>
      <c r="EK3" s="435"/>
      <c r="EL3" s="435"/>
      <c r="EM3" s="435"/>
      <c r="EN3" s="435"/>
      <c r="EO3" s="435"/>
      <c r="EP3" s="435"/>
      <c r="EQ3" s="435"/>
      <c r="ER3" s="435"/>
      <c r="ES3" s="435"/>
      <c r="ET3" s="435"/>
      <c r="EU3" s="435"/>
      <c r="EV3" s="435"/>
      <c r="EW3" s="435"/>
      <c r="EX3" s="435"/>
      <c r="EY3" s="435"/>
      <c r="EZ3" s="435"/>
      <c r="FA3" s="435"/>
      <c r="FB3" s="435"/>
      <c r="FC3" s="435"/>
      <c r="FD3" s="435"/>
      <c r="FE3" s="435"/>
      <c r="FF3" s="435"/>
      <c r="FG3" s="435"/>
      <c r="FH3" s="435"/>
      <c r="FI3" s="435"/>
      <c r="FJ3" s="435"/>
      <c r="FK3" s="435"/>
      <c r="FL3" s="435"/>
      <c r="FM3" s="435"/>
      <c r="FN3" s="435"/>
      <c r="FO3" s="435"/>
      <c r="FP3" s="435"/>
      <c r="FQ3" s="435"/>
      <c r="FR3" s="435"/>
      <c r="FS3" s="435"/>
      <c r="FT3" s="435"/>
      <c r="FU3" s="435"/>
      <c r="FV3" s="435"/>
      <c r="FW3" s="435"/>
      <c r="FX3" s="435"/>
      <c r="FY3" s="435"/>
      <c r="FZ3" s="435"/>
      <c r="GA3" s="435"/>
      <c r="GB3" s="435"/>
      <c r="GC3" s="435"/>
      <c r="GD3" s="435"/>
      <c r="GE3" s="435"/>
      <c r="GF3" s="435"/>
      <c r="GG3" s="435"/>
      <c r="GH3" s="435"/>
      <c r="GI3" s="435"/>
      <c r="GJ3" s="435"/>
      <c r="GK3" s="435"/>
      <c r="GL3" s="435"/>
      <c r="GM3" s="435"/>
      <c r="GN3" s="435"/>
      <c r="GO3" s="435"/>
      <c r="GP3" s="435"/>
      <c r="GQ3" s="435"/>
      <c r="GR3" s="435"/>
      <c r="GS3" s="435"/>
      <c r="GT3" s="435"/>
      <c r="GU3" s="435"/>
      <c r="GV3" s="435"/>
      <c r="GW3" s="435"/>
      <c r="GX3" s="435"/>
      <c r="GY3" s="435"/>
      <c r="GZ3" s="435"/>
      <c r="HA3" s="435"/>
      <c r="HB3" s="435"/>
      <c r="HC3" s="435"/>
      <c r="HD3" s="435"/>
      <c r="HE3" s="435"/>
      <c r="HF3" s="435"/>
      <c r="HG3" s="435"/>
      <c r="HH3" s="435"/>
      <c r="HI3" s="435"/>
      <c r="HJ3" s="435"/>
      <c r="HK3" s="435"/>
      <c r="HL3" s="435"/>
      <c r="HM3" s="435"/>
      <c r="HN3" s="435"/>
      <c r="HO3" s="435"/>
      <c r="HP3" s="435"/>
      <c r="HQ3" s="435"/>
      <c r="HR3" s="435"/>
      <c r="HS3" s="435"/>
      <c r="HT3" s="435"/>
      <c r="HU3" s="435"/>
      <c r="HV3" s="435"/>
      <c r="HW3" s="435"/>
      <c r="HX3" s="435"/>
      <c r="HY3" s="435"/>
      <c r="HZ3" s="435"/>
      <c r="IA3" s="435"/>
      <c r="IB3" s="435"/>
      <c r="IC3" s="435"/>
      <c r="ID3" s="435"/>
      <c r="IE3" s="435"/>
      <c r="IF3" s="435"/>
      <c r="IG3" s="435"/>
      <c r="IH3" s="435"/>
      <c r="II3" s="435"/>
      <c r="IJ3" s="435"/>
      <c r="IK3" s="435"/>
      <c r="IL3" s="435"/>
      <c r="IM3" s="435"/>
      <c r="IN3" s="435"/>
      <c r="IO3" s="435"/>
      <c r="IP3" s="435"/>
      <c r="IQ3" s="435"/>
      <c r="IR3" s="435"/>
      <c r="IS3" s="435"/>
      <c r="IT3" s="435"/>
      <c r="IU3" s="435"/>
      <c r="IV3" s="435"/>
      <c r="IW3" s="435"/>
      <c r="IX3" s="435"/>
      <c r="IY3" s="435"/>
      <c r="IZ3" s="435"/>
      <c r="JA3" s="435"/>
      <c r="JB3" s="435"/>
      <c r="JC3" s="435"/>
      <c r="JD3" s="435"/>
      <c r="JE3" s="435"/>
      <c r="JF3" s="435"/>
      <c r="JG3" s="435"/>
      <c r="JH3" s="435"/>
      <c r="JI3" s="435"/>
      <c r="JJ3" s="435"/>
      <c r="JK3" s="435"/>
      <c r="JL3" s="435"/>
      <c r="JM3" s="435"/>
      <c r="JN3" s="435"/>
      <c r="JO3" s="435"/>
      <c r="JP3" s="435"/>
      <c r="JQ3" s="435"/>
      <c r="JR3" s="435"/>
      <c r="JS3" s="435"/>
      <c r="JT3" s="435"/>
      <c r="JU3" s="435"/>
      <c r="JV3" s="435"/>
      <c r="JW3" s="435"/>
      <c r="JX3" s="435"/>
      <c r="JY3" s="435"/>
      <c r="JZ3" s="435"/>
      <c r="KA3" s="435"/>
      <c r="KB3" s="435"/>
      <c r="KC3" s="435"/>
      <c r="KD3" s="435"/>
      <c r="KE3" s="435"/>
      <c r="KF3" s="435"/>
      <c r="KG3" s="435"/>
      <c r="KH3" s="435"/>
      <c r="KI3" s="435"/>
      <c r="KJ3" s="435"/>
      <c r="KK3" s="435"/>
      <c r="KL3" s="435"/>
    </row>
    <row r="4" spans="1:421" s="264" customFormat="1" ht="16.5" customHeight="1" x14ac:dyDescent="0.35">
      <c r="A4" s="434" t="s">
        <v>147</v>
      </c>
      <c r="B4" s="435"/>
      <c r="C4" s="435"/>
      <c r="D4" s="435"/>
      <c r="E4" s="435"/>
      <c r="F4" s="435"/>
      <c r="G4" s="435"/>
      <c r="H4" s="435"/>
      <c r="I4" s="435"/>
      <c r="J4" s="435"/>
      <c r="K4" s="435"/>
      <c r="L4" s="435"/>
      <c r="M4" s="435"/>
      <c r="N4" s="435"/>
      <c r="O4" s="435"/>
      <c r="P4" s="435"/>
      <c r="Q4" s="435"/>
      <c r="R4" s="435"/>
      <c r="S4" s="435"/>
      <c r="T4" s="435"/>
      <c r="U4" s="435"/>
      <c r="V4" s="435"/>
      <c r="W4" s="435"/>
      <c r="X4" s="435"/>
      <c r="Y4" s="435"/>
      <c r="Z4" s="435"/>
      <c r="AA4" s="435"/>
      <c r="AB4" s="435"/>
      <c r="AC4" s="435"/>
      <c r="AD4" s="435"/>
      <c r="AE4" s="435"/>
      <c r="AF4" s="435"/>
      <c r="AG4" s="435"/>
      <c r="AH4" s="435"/>
      <c r="AI4" s="435"/>
      <c r="AJ4" s="435"/>
      <c r="AK4" s="435"/>
      <c r="AL4" s="435"/>
      <c r="AM4" s="435"/>
      <c r="AN4" s="435"/>
      <c r="AO4" s="435"/>
      <c r="AP4" s="435"/>
      <c r="AQ4" s="435"/>
      <c r="AR4" s="435"/>
      <c r="AS4" s="435"/>
      <c r="AT4" s="435"/>
      <c r="AU4" s="435"/>
      <c r="AV4" s="435"/>
      <c r="AW4" s="435"/>
      <c r="AX4" s="435"/>
      <c r="AY4" s="435"/>
      <c r="AZ4" s="435"/>
      <c r="BA4" s="435"/>
      <c r="BB4" s="435"/>
      <c r="BC4" s="435"/>
      <c r="BD4" s="435"/>
      <c r="BE4" s="435"/>
      <c r="BF4" s="435"/>
      <c r="BG4" s="435"/>
      <c r="BH4" s="435"/>
      <c r="BI4" s="435"/>
      <c r="BJ4" s="435"/>
      <c r="BK4" s="435"/>
      <c r="BL4" s="435"/>
      <c r="BM4" s="435"/>
      <c r="BN4" s="435"/>
      <c r="BO4" s="435"/>
      <c r="BP4" s="435"/>
      <c r="BQ4" s="435"/>
      <c r="BR4" s="435"/>
      <c r="BS4" s="435"/>
      <c r="BT4" s="435"/>
      <c r="BU4" s="435"/>
      <c r="BV4" s="435"/>
      <c r="BW4" s="435"/>
      <c r="BX4" s="435"/>
      <c r="BY4" s="435"/>
      <c r="BZ4" s="435"/>
      <c r="CA4" s="435"/>
      <c r="CB4" s="435"/>
      <c r="CC4" s="435"/>
      <c r="CD4" s="435"/>
      <c r="CE4" s="435"/>
      <c r="CF4" s="435"/>
      <c r="CG4" s="435"/>
      <c r="CH4" s="435"/>
      <c r="CI4" s="435"/>
      <c r="CJ4" s="435"/>
      <c r="CK4" s="435"/>
      <c r="CL4" s="435"/>
      <c r="CM4" s="435"/>
      <c r="CN4" s="435"/>
      <c r="CO4" s="435"/>
      <c r="CP4" s="435"/>
      <c r="CQ4" s="435"/>
      <c r="CR4" s="435"/>
      <c r="CS4" s="435"/>
      <c r="CT4" s="435"/>
      <c r="CU4" s="435"/>
      <c r="CV4" s="435"/>
      <c r="CW4" s="435"/>
      <c r="CX4" s="435"/>
      <c r="CY4" s="435"/>
      <c r="CZ4" s="435"/>
      <c r="DA4" s="435"/>
      <c r="DB4" s="435"/>
      <c r="DC4" s="435"/>
      <c r="DD4" s="435"/>
      <c r="DE4" s="435"/>
      <c r="DF4" s="435"/>
      <c r="DG4" s="435"/>
      <c r="DH4" s="435"/>
      <c r="DI4" s="435"/>
      <c r="DJ4" s="435"/>
      <c r="DK4" s="435"/>
      <c r="DL4" s="435"/>
      <c r="DM4" s="435"/>
      <c r="DN4" s="435"/>
      <c r="DO4" s="435"/>
      <c r="DP4" s="435"/>
      <c r="DQ4" s="435"/>
      <c r="DR4" s="435"/>
      <c r="DS4" s="435"/>
      <c r="DT4" s="435"/>
      <c r="DU4" s="435"/>
      <c r="DV4" s="435"/>
      <c r="DW4" s="435"/>
      <c r="DX4" s="435"/>
      <c r="DY4" s="435"/>
      <c r="DZ4" s="435"/>
      <c r="EA4" s="435"/>
      <c r="EB4" s="435"/>
      <c r="EC4" s="435"/>
      <c r="ED4" s="435"/>
      <c r="EE4" s="435"/>
      <c r="EF4" s="435"/>
      <c r="EG4" s="435"/>
      <c r="EH4" s="435"/>
      <c r="EI4" s="435"/>
      <c r="EJ4" s="435"/>
      <c r="EK4" s="435"/>
      <c r="EL4" s="435"/>
      <c r="EM4" s="435"/>
      <c r="EN4" s="435"/>
      <c r="EO4" s="435"/>
      <c r="EP4" s="435"/>
      <c r="EQ4" s="435"/>
      <c r="ER4" s="435"/>
      <c r="ES4" s="435"/>
      <c r="ET4" s="435"/>
      <c r="EU4" s="435"/>
      <c r="EV4" s="435"/>
      <c r="EW4" s="435"/>
      <c r="EX4" s="435"/>
      <c r="EY4" s="435"/>
      <c r="EZ4" s="435"/>
      <c r="FA4" s="435"/>
      <c r="FB4" s="435"/>
      <c r="FC4" s="435"/>
      <c r="FD4" s="435"/>
      <c r="FE4" s="435"/>
      <c r="FF4" s="435"/>
      <c r="FG4" s="435"/>
      <c r="FH4" s="435"/>
      <c r="FI4" s="435"/>
      <c r="FJ4" s="435"/>
      <c r="FK4" s="435"/>
      <c r="FL4" s="435"/>
      <c r="FM4" s="435"/>
      <c r="FN4" s="435"/>
      <c r="FO4" s="435"/>
      <c r="FP4" s="435"/>
      <c r="FQ4" s="435"/>
      <c r="FR4" s="435"/>
      <c r="FS4" s="435"/>
      <c r="FT4" s="435"/>
      <c r="FU4" s="435"/>
      <c r="FV4" s="435"/>
      <c r="FW4" s="435"/>
      <c r="FX4" s="435"/>
      <c r="FY4" s="435"/>
      <c r="FZ4" s="435"/>
      <c r="GA4" s="435"/>
      <c r="GB4" s="435"/>
      <c r="GC4" s="435"/>
      <c r="GD4" s="435"/>
      <c r="GE4" s="435"/>
      <c r="GF4" s="435"/>
      <c r="GG4" s="435"/>
      <c r="GH4" s="435"/>
      <c r="GI4" s="435"/>
      <c r="GJ4" s="435"/>
      <c r="GK4" s="435"/>
      <c r="GL4" s="435"/>
      <c r="GM4" s="435"/>
      <c r="GN4" s="435"/>
      <c r="GO4" s="435"/>
      <c r="GP4" s="435"/>
      <c r="GQ4" s="435"/>
      <c r="GR4" s="435"/>
      <c r="GS4" s="435"/>
      <c r="GT4" s="435"/>
      <c r="GU4" s="435"/>
      <c r="GV4" s="435"/>
      <c r="GW4" s="435"/>
      <c r="GX4" s="435"/>
      <c r="GY4" s="435"/>
      <c r="GZ4" s="435"/>
      <c r="HA4" s="435"/>
      <c r="HB4" s="435"/>
      <c r="HC4" s="435"/>
      <c r="HD4" s="435"/>
      <c r="HE4" s="435"/>
      <c r="HF4" s="435"/>
      <c r="HG4" s="435"/>
      <c r="HH4" s="435"/>
      <c r="HI4" s="435"/>
      <c r="HJ4" s="435"/>
      <c r="HK4" s="435"/>
      <c r="HL4" s="435"/>
      <c r="HM4" s="435"/>
      <c r="HN4" s="435"/>
      <c r="HO4" s="435"/>
      <c r="HP4" s="435"/>
      <c r="HQ4" s="435"/>
      <c r="HR4" s="435"/>
      <c r="HS4" s="435"/>
      <c r="HT4" s="435"/>
      <c r="HU4" s="435"/>
      <c r="HV4" s="435"/>
      <c r="HW4" s="435"/>
      <c r="HX4" s="435"/>
      <c r="HY4" s="435"/>
      <c r="HZ4" s="435"/>
      <c r="IA4" s="435"/>
      <c r="IB4" s="435"/>
      <c r="IC4" s="435"/>
      <c r="ID4" s="435"/>
      <c r="IE4" s="435"/>
      <c r="IF4" s="435"/>
      <c r="IG4" s="435"/>
      <c r="IH4" s="435"/>
      <c r="II4" s="435"/>
      <c r="IJ4" s="435"/>
      <c r="IK4" s="435"/>
      <c r="IL4" s="435"/>
      <c r="IM4" s="435"/>
      <c r="IN4" s="435"/>
      <c r="IO4" s="435"/>
      <c r="IP4" s="435"/>
      <c r="IQ4" s="435"/>
      <c r="IR4" s="435"/>
      <c r="IS4" s="435"/>
      <c r="IT4" s="435"/>
      <c r="IU4" s="435"/>
      <c r="IV4" s="435"/>
      <c r="IW4" s="435"/>
      <c r="IX4" s="435"/>
      <c r="IY4" s="435"/>
      <c r="IZ4" s="435"/>
      <c r="JA4" s="435"/>
      <c r="JB4" s="435"/>
      <c r="JC4" s="435"/>
      <c r="JD4" s="435"/>
      <c r="JE4" s="435"/>
      <c r="JF4" s="435"/>
      <c r="JG4" s="435"/>
      <c r="JH4" s="435"/>
      <c r="JI4" s="435"/>
      <c r="JJ4" s="435"/>
      <c r="JK4" s="435"/>
      <c r="JL4" s="435"/>
      <c r="JM4" s="435"/>
      <c r="JN4" s="435"/>
      <c r="JO4" s="435"/>
      <c r="JP4" s="435"/>
      <c r="JQ4" s="435"/>
      <c r="JR4" s="435"/>
      <c r="JS4" s="435"/>
      <c r="JT4" s="435"/>
      <c r="JU4" s="435"/>
      <c r="JV4" s="435"/>
      <c r="JW4" s="435"/>
      <c r="JX4" s="435"/>
      <c r="JY4" s="435"/>
      <c r="JZ4" s="435"/>
      <c r="KA4" s="435"/>
      <c r="KB4" s="435"/>
      <c r="KC4" s="435"/>
      <c r="KD4" s="435"/>
      <c r="KE4" s="435"/>
      <c r="KF4" s="435"/>
      <c r="KG4" s="435"/>
      <c r="KH4" s="435"/>
      <c r="KI4" s="435"/>
      <c r="KJ4" s="435"/>
      <c r="KK4" s="435"/>
      <c r="KL4" s="435"/>
    </row>
    <row r="5" spans="1:421" s="264" customFormat="1" ht="30" customHeight="1" x14ac:dyDescent="0.35">
      <c r="A5" s="434" t="s">
        <v>108</v>
      </c>
      <c r="B5" s="435"/>
      <c r="C5" s="435"/>
      <c r="D5" s="435"/>
      <c r="E5" s="435"/>
      <c r="F5" s="435"/>
      <c r="G5" s="435"/>
      <c r="H5" s="435"/>
      <c r="I5" s="435"/>
      <c r="J5" s="435"/>
      <c r="K5" s="435"/>
      <c r="L5" s="435"/>
      <c r="M5" s="435"/>
      <c r="N5" s="435"/>
      <c r="O5" s="435"/>
      <c r="P5" s="435"/>
      <c r="Q5" s="435"/>
      <c r="R5" s="435"/>
      <c r="S5" s="435"/>
      <c r="T5" s="435"/>
      <c r="U5" s="435"/>
      <c r="V5" s="435"/>
      <c r="W5" s="435"/>
      <c r="X5" s="435"/>
      <c r="Y5" s="435"/>
      <c r="Z5" s="435"/>
      <c r="AA5" s="435"/>
      <c r="AB5" s="435"/>
      <c r="AC5" s="435"/>
      <c r="AD5" s="435"/>
      <c r="AE5" s="435"/>
      <c r="AF5" s="435"/>
      <c r="AG5" s="435"/>
      <c r="AH5" s="435"/>
      <c r="AI5" s="435"/>
      <c r="AJ5" s="435"/>
      <c r="AK5" s="435"/>
      <c r="AL5" s="435"/>
      <c r="AM5" s="435"/>
      <c r="AN5" s="435"/>
      <c r="AO5" s="435"/>
      <c r="AP5" s="435"/>
      <c r="AQ5" s="435"/>
      <c r="AR5" s="435"/>
      <c r="AS5" s="435"/>
      <c r="AT5" s="435"/>
      <c r="AU5" s="435"/>
      <c r="AV5" s="435"/>
      <c r="AW5" s="435"/>
      <c r="AX5" s="435"/>
      <c r="AY5" s="435"/>
      <c r="AZ5" s="435"/>
      <c r="BA5" s="435"/>
      <c r="BB5" s="435"/>
      <c r="BC5" s="435"/>
      <c r="BD5" s="435"/>
      <c r="BE5" s="435"/>
      <c r="BF5" s="435"/>
      <c r="BG5" s="435"/>
      <c r="BH5" s="435"/>
      <c r="BI5" s="435"/>
      <c r="BJ5" s="435"/>
      <c r="BK5" s="435"/>
      <c r="BL5" s="435"/>
      <c r="BM5" s="435"/>
      <c r="BN5" s="435"/>
      <c r="BO5" s="435"/>
      <c r="BP5" s="435"/>
      <c r="BQ5" s="435"/>
      <c r="BR5" s="435"/>
      <c r="BS5" s="435"/>
      <c r="BT5" s="435"/>
      <c r="BU5" s="435"/>
      <c r="BV5" s="435"/>
      <c r="BW5" s="435"/>
      <c r="BX5" s="435"/>
      <c r="BY5" s="435"/>
      <c r="BZ5" s="435"/>
      <c r="CA5" s="435"/>
      <c r="CB5" s="435"/>
      <c r="CC5" s="435"/>
      <c r="CD5" s="435"/>
      <c r="CE5" s="435"/>
      <c r="CF5" s="435"/>
      <c r="CG5" s="435"/>
      <c r="CH5" s="435"/>
      <c r="CI5" s="435"/>
      <c r="CJ5" s="435"/>
      <c r="CK5" s="435"/>
      <c r="CL5" s="435"/>
      <c r="CM5" s="435"/>
      <c r="CN5" s="435"/>
      <c r="CO5" s="435"/>
      <c r="CP5" s="435"/>
      <c r="CQ5" s="435"/>
      <c r="CR5" s="435"/>
      <c r="CS5" s="435"/>
      <c r="CT5" s="435"/>
      <c r="CU5" s="435"/>
      <c r="CV5" s="435"/>
      <c r="CW5" s="435"/>
      <c r="CX5" s="435"/>
      <c r="CY5" s="435"/>
      <c r="CZ5" s="435"/>
      <c r="DA5" s="435"/>
      <c r="DB5" s="435"/>
      <c r="DC5" s="435"/>
      <c r="DD5" s="435"/>
      <c r="DE5" s="435"/>
      <c r="DF5" s="435"/>
      <c r="DG5" s="435"/>
      <c r="DH5" s="435"/>
      <c r="DI5" s="435"/>
      <c r="DJ5" s="435"/>
      <c r="DK5" s="435"/>
      <c r="DL5" s="435"/>
      <c r="DM5" s="435"/>
      <c r="DN5" s="435"/>
      <c r="DO5" s="435"/>
      <c r="DP5" s="435"/>
      <c r="DQ5" s="435"/>
      <c r="DR5" s="435"/>
      <c r="DS5" s="435"/>
      <c r="DT5" s="435"/>
      <c r="DU5" s="435"/>
      <c r="DV5" s="435"/>
      <c r="DW5" s="435"/>
      <c r="DX5" s="435"/>
      <c r="DY5" s="435"/>
      <c r="DZ5" s="435"/>
      <c r="EA5" s="435"/>
      <c r="EB5" s="435"/>
      <c r="EC5" s="435"/>
      <c r="ED5" s="435"/>
      <c r="EE5" s="435"/>
      <c r="EF5" s="435"/>
      <c r="EG5" s="435"/>
      <c r="EH5" s="435"/>
      <c r="EI5" s="435"/>
      <c r="EJ5" s="435"/>
      <c r="EK5" s="435"/>
      <c r="EL5" s="435"/>
      <c r="EM5" s="435"/>
      <c r="EN5" s="435"/>
      <c r="EO5" s="435"/>
      <c r="EP5" s="435"/>
      <c r="EQ5" s="435"/>
      <c r="ER5" s="435"/>
      <c r="ES5" s="435"/>
      <c r="ET5" s="435"/>
      <c r="EU5" s="435"/>
      <c r="EV5" s="435"/>
      <c r="EW5" s="435"/>
      <c r="EX5" s="435"/>
      <c r="EY5" s="435"/>
      <c r="EZ5" s="435"/>
      <c r="FA5" s="435"/>
      <c r="FB5" s="435"/>
      <c r="FC5" s="435"/>
      <c r="FD5" s="435"/>
      <c r="FE5" s="435"/>
      <c r="FF5" s="435"/>
      <c r="FG5" s="435"/>
      <c r="FH5" s="435"/>
      <c r="FI5" s="435"/>
      <c r="FJ5" s="435"/>
      <c r="FK5" s="435"/>
      <c r="FL5" s="435"/>
      <c r="FM5" s="435"/>
      <c r="FN5" s="435"/>
      <c r="FO5" s="435"/>
      <c r="FP5" s="435"/>
      <c r="FQ5" s="435"/>
      <c r="FR5" s="435"/>
      <c r="FS5" s="435"/>
      <c r="FT5" s="435"/>
      <c r="FU5" s="435"/>
      <c r="FV5" s="435"/>
      <c r="FW5" s="435"/>
      <c r="FX5" s="435"/>
      <c r="FY5" s="435"/>
      <c r="FZ5" s="435"/>
      <c r="GA5" s="435"/>
      <c r="GB5" s="435"/>
      <c r="GC5" s="435"/>
      <c r="GD5" s="435"/>
      <c r="GE5" s="435"/>
      <c r="GF5" s="435"/>
      <c r="GG5" s="435"/>
      <c r="GH5" s="435"/>
      <c r="GI5" s="435"/>
      <c r="GJ5" s="435"/>
      <c r="GK5" s="435"/>
      <c r="GL5" s="435"/>
      <c r="GM5" s="435"/>
      <c r="GN5" s="435"/>
      <c r="GO5" s="435"/>
      <c r="GP5" s="435"/>
      <c r="GQ5" s="435"/>
      <c r="GR5" s="435"/>
      <c r="GS5" s="435"/>
      <c r="GT5" s="435"/>
      <c r="GU5" s="435"/>
      <c r="GV5" s="435"/>
      <c r="GW5" s="435"/>
      <c r="GX5" s="435"/>
      <c r="GY5" s="435"/>
      <c r="GZ5" s="435"/>
      <c r="HA5" s="435"/>
      <c r="HB5" s="435"/>
      <c r="HC5" s="435"/>
      <c r="HD5" s="435"/>
      <c r="HE5" s="435"/>
      <c r="HF5" s="435"/>
      <c r="HG5" s="435"/>
      <c r="HH5" s="435"/>
      <c r="HI5" s="435"/>
      <c r="HJ5" s="435"/>
      <c r="HK5" s="435"/>
      <c r="HL5" s="435"/>
      <c r="HM5" s="435"/>
      <c r="HN5" s="435"/>
      <c r="HO5" s="435"/>
      <c r="HP5" s="435"/>
      <c r="HQ5" s="435"/>
      <c r="HR5" s="435"/>
      <c r="HS5" s="435"/>
      <c r="HT5" s="435"/>
      <c r="HU5" s="435"/>
      <c r="HV5" s="435"/>
      <c r="HW5" s="435"/>
      <c r="HX5" s="435"/>
      <c r="HY5" s="435"/>
      <c r="HZ5" s="435"/>
      <c r="IA5" s="435"/>
      <c r="IB5" s="435"/>
      <c r="IC5" s="435"/>
      <c r="ID5" s="435"/>
      <c r="IE5" s="435"/>
      <c r="IF5" s="435"/>
      <c r="IG5" s="435"/>
      <c r="IH5" s="435"/>
      <c r="II5" s="435"/>
      <c r="IJ5" s="435"/>
      <c r="IK5" s="435"/>
      <c r="IL5" s="435"/>
      <c r="IM5" s="435"/>
      <c r="IN5" s="435"/>
      <c r="IO5" s="435"/>
      <c r="IP5" s="435"/>
      <c r="IQ5" s="435"/>
      <c r="IR5" s="435"/>
      <c r="IS5" s="435"/>
      <c r="IT5" s="435"/>
      <c r="IU5" s="435"/>
      <c r="IV5" s="435"/>
      <c r="IW5" s="435"/>
      <c r="IX5" s="435"/>
      <c r="IY5" s="435"/>
      <c r="IZ5" s="435"/>
      <c r="JA5" s="435"/>
      <c r="JB5" s="435"/>
      <c r="JC5" s="435"/>
      <c r="JD5" s="435"/>
      <c r="JE5" s="435"/>
      <c r="JF5" s="435"/>
      <c r="JG5" s="435"/>
      <c r="JH5" s="435"/>
      <c r="JI5" s="435"/>
      <c r="JJ5" s="435"/>
      <c r="JK5" s="435"/>
      <c r="JL5" s="435"/>
      <c r="JM5" s="435"/>
      <c r="JN5" s="435"/>
      <c r="JO5" s="435"/>
      <c r="JP5" s="435"/>
      <c r="JQ5" s="435"/>
      <c r="JR5" s="435"/>
      <c r="JS5" s="435"/>
      <c r="JT5" s="435"/>
      <c r="JU5" s="435"/>
      <c r="JV5" s="435"/>
      <c r="JW5" s="435"/>
      <c r="JX5" s="435"/>
      <c r="JY5" s="435"/>
      <c r="JZ5" s="435"/>
      <c r="KA5" s="435"/>
      <c r="KB5" s="435"/>
      <c r="KC5" s="435"/>
      <c r="KD5" s="435"/>
      <c r="KE5" s="435"/>
      <c r="KF5" s="435"/>
      <c r="KG5" s="435"/>
      <c r="KH5" s="435"/>
      <c r="KI5" s="435"/>
      <c r="KJ5" s="435"/>
      <c r="KK5" s="435"/>
      <c r="KL5" s="435"/>
    </row>
    <row r="6" spans="1:421" s="264" customFormat="1" ht="42.9" customHeight="1" x14ac:dyDescent="0.35">
      <c r="A6" s="434"/>
      <c r="B6" s="435"/>
      <c r="C6" s="435"/>
      <c r="D6" s="435"/>
      <c r="E6" s="435"/>
      <c r="F6" s="435"/>
      <c r="G6" s="435"/>
      <c r="H6" s="435"/>
      <c r="I6" s="435"/>
      <c r="J6" s="435"/>
      <c r="K6" s="435"/>
      <c r="L6" s="435"/>
      <c r="M6" s="435"/>
      <c r="N6" s="435"/>
      <c r="O6" s="435"/>
      <c r="P6" s="435"/>
      <c r="Q6" s="435"/>
      <c r="R6" s="435"/>
      <c r="S6" s="435"/>
      <c r="T6" s="435"/>
      <c r="U6" s="435"/>
      <c r="V6" s="435"/>
      <c r="W6" s="435"/>
      <c r="X6" s="435"/>
      <c r="Y6" s="435"/>
      <c r="Z6" s="435"/>
      <c r="AA6" s="435"/>
      <c r="AB6" s="435"/>
      <c r="AC6" s="435"/>
      <c r="AD6" s="435"/>
      <c r="AE6" s="435"/>
      <c r="AF6" s="435"/>
      <c r="AG6" s="435"/>
      <c r="AH6" s="435"/>
      <c r="AI6" s="435"/>
      <c r="AJ6" s="435"/>
      <c r="AK6" s="435"/>
      <c r="AL6" s="435"/>
      <c r="AM6" s="435"/>
      <c r="AN6" s="435"/>
      <c r="AO6" s="435"/>
      <c r="AP6" s="435"/>
      <c r="AQ6" s="435"/>
      <c r="AR6" s="435"/>
      <c r="AS6" s="435"/>
      <c r="AT6" s="435"/>
      <c r="AU6" s="435"/>
      <c r="AV6" s="435"/>
      <c r="AW6" s="435"/>
      <c r="AX6" s="435"/>
      <c r="AY6" s="435"/>
      <c r="AZ6" s="435"/>
      <c r="BA6" s="435"/>
      <c r="BB6" s="435"/>
      <c r="BC6" s="435"/>
      <c r="BD6" s="435"/>
      <c r="BE6" s="435"/>
      <c r="BF6" s="435"/>
      <c r="BG6" s="435"/>
      <c r="BH6" s="435"/>
      <c r="BI6" s="435"/>
      <c r="BJ6" s="435"/>
      <c r="BK6" s="435"/>
      <c r="BL6" s="435"/>
      <c r="BM6" s="435"/>
      <c r="BN6" s="435"/>
      <c r="BO6" s="435"/>
      <c r="BP6" s="435"/>
      <c r="BQ6" s="435"/>
      <c r="BR6" s="435"/>
      <c r="BS6" s="435"/>
      <c r="BT6" s="435"/>
      <c r="BU6" s="435"/>
      <c r="BV6" s="435"/>
      <c r="BW6" s="435"/>
      <c r="BX6" s="435"/>
      <c r="BY6" s="435"/>
      <c r="BZ6" s="435"/>
      <c r="CA6" s="435"/>
      <c r="CB6" s="435"/>
      <c r="CC6" s="435"/>
      <c r="CD6" s="435"/>
      <c r="CE6" s="435"/>
      <c r="CF6" s="435"/>
      <c r="CG6" s="435"/>
      <c r="CH6" s="435"/>
      <c r="CI6" s="435"/>
      <c r="CJ6" s="435"/>
      <c r="CK6" s="435"/>
      <c r="CL6" s="435"/>
      <c r="CM6" s="435"/>
      <c r="CN6" s="435"/>
      <c r="CO6" s="435"/>
      <c r="CP6" s="435"/>
      <c r="CQ6" s="435"/>
      <c r="CR6" s="435"/>
      <c r="CS6" s="435"/>
      <c r="CT6" s="435"/>
      <c r="CU6" s="435"/>
      <c r="CV6" s="435"/>
      <c r="CW6" s="435"/>
      <c r="CX6" s="435"/>
      <c r="CY6" s="435"/>
      <c r="CZ6" s="435"/>
      <c r="DA6" s="435"/>
      <c r="DB6" s="435"/>
      <c r="DC6" s="435"/>
      <c r="DD6" s="435"/>
      <c r="DE6" s="435"/>
      <c r="DF6" s="435"/>
      <c r="DG6" s="435"/>
      <c r="DH6" s="435"/>
      <c r="DI6" s="435"/>
      <c r="DJ6" s="435"/>
      <c r="DK6" s="435"/>
      <c r="DL6" s="435"/>
      <c r="DM6" s="435"/>
      <c r="DN6" s="435"/>
      <c r="DO6" s="435"/>
      <c r="DP6" s="435"/>
      <c r="DQ6" s="435"/>
      <c r="DR6" s="435"/>
      <c r="DS6" s="435"/>
      <c r="DT6" s="435"/>
      <c r="DU6" s="435"/>
      <c r="DV6" s="435"/>
      <c r="DW6" s="435"/>
      <c r="DX6" s="435"/>
      <c r="DY6" s="435"/>
      <c r="DZ6" s="435"/>
      <c r="EA6" s="435"/>
      <c r="EB6" s="435"/>
      <c r="EC6" s="435"/>
      <c r="ED6" s="435"/>
      <c r="EE6" s="435"/>
      <c r="EF6" s="435"/>
      <c r="EG6" s="435"/>
      <c r="EH6" s="435"/>
      <c r="EI6" s="435"/>
      <c r="EJ6" s="435"/>
      <c r="EK6" s="435"/>
      <c r="EL6" s="435"/>
      <c r="EM6" s="435"/>
      <c r="EN6" s="435"/>
      <c r="EO6" s="435"/>
      <c r="EP6" s="435"/>
      <c r="EQ6" s="435"/>
      <c r="ER6" s="435"/>
      <c r="ES6" s="435"/>
      <c r="ET6" s="435"/>
      <c r="EU6" s="435"/>
      <c r="EV6" s="435"/>
      <c r="EW6" s="435"/>
      <c r="EX6" s="435"/>
      <c r="EY6" s="435"/>
      <c r="EZ6" s="435"/>
      <c r="FA6" s="435"/>
      <c r="FB6" s="435"/>
      <c r="FC6" s="435"/>
      <c r="FD6" s="435"/>
      <c r="FE6" s="435"/>
      <c r="FF6" s="435"/>
      <c r="FG6" s="435"/>
      <c r="FH6" s="435"/>
      <c r="FI6" s="435"/>
      <c r="FJ6" s="435"/>
      <c r="FK6" s="435"/>
      <c r="FL6" s="435"/>
      <c r="FM6" s="435"/>
      <c r="FN6" s="435"/>
      <c r="FO6" s="435"/>
      <c r="FP6" s="435"/>
      <c r="FQ6" s="435"/>
      <c r="FR6" s="435"/>
      <c r="FS6" s="435"/>
      <c r="FT6" s="435"/>
      <c r="FU6" s="435"/>
      <c r="FV6" s="435"/>
      <c r="FW6" s="435"/>
      <c r="FX6" s="435"/>
      <c r="FY6" s="435"/>
      <c r="FZ6" s="435"/>
      <c r="GA6" s="435"/>
      <c r="GB6" s="435"/>
      <c r="GC6" s="435"/>
      <c r="GD6" s="435"/>
      <c r="GE6" s="435"/>
      <c r="GF6" s="435"/>
      <c r="GG6" s="435"/>
      <c r="GH6" s="435"/>
      <c r="GI6" s="435"/>
      <c r="GJ6" s="435"/>
      <c r="GK6" s="435"/>
      <c r="GL6" s="435"/>
      <c r="GM6" s="435"/>
      <c r="GN6" s="435"/>
      <c r="GO6" s="435"/>
      <c r="GP6" s="435"/>
      <c r="GQ6" s="435"/>
      <c r="GR6" s="435"/>
      <c r="GS6" s="435"/>
      <c r="GT6" s="435"/>
      <c r="GU6" s="435"/>
      <c r="GV6" s="435"/>
      <c r="GW6" s="435"/>
      <c r="GX6" s="435"/>
      <c r="GY6" s="435"/>
      <c r="GZ6" s="435"/>
      <c r="HA6" s="435"/>
      <c r="HB6" s="435"/>
      <c r="HC6" s="435"/>
      <c r="HD6" s="435"/>
      <c r="HE6" s="435"/>
      <c r="HF6" s="435"/>
      <c r="HG6" s="435"/>
      <c r="HH6" s="435"/>
      <c r="HI6" s="435"/>
      <c r="HJ6" s="435"/>
      <c r="HK6" s="435"/>
      <c r="HL6" s="435"/>
      <c r="HM6" s="435"/>
      <c r="HN6" s="435"/>
      <c r="HO6" s="435"/>
      <c r="HP6" s="435"/>
      <c r="HQ6" s="435"/>
      <c r="HR6" s="435"/>
      <c r="HS6" s="435"/>
      <c r="HT6" s="435"/>
      <c r="HU6" s="435"/>
      <c r="HV6" s="435"/>
      <c r="HW6" s="435"/>
      <c r="HX6" s="435"/>
      <c r="HY6" s="435"/>
      <c r="HZ6" s="435"/>
      <c r="IA6" s="435"/>
      <c r="IB6" s="435"/>
      <c r="IC6" s="435"/>
      <c r="ID6" s="435"/>
      <c r="IE6" s="435"/>
      <c r="IF6" s="435"/>
      <c r="IG6" s="435"/>
      <c r="IH6" s="435"/>
      <c r="II6" s="435"/>
      <c r="IJ6" s="435"/>
      <c r="IK6" s="435"/>
      <c r="IL6" s="435"/>
      <c r="IM6" s="435"/>
      <c r="IN6" s="435"/>
      <c r="IO6" s="435"/>
      <c r="IP6" s="435"/>
      <c r="IQ6" s="435"/>
      <c r="IR6" s="435"/>
      <c r="IS6" s="435"/>
      <c r="IT6" s="435"/>
      <c r="IU6" s="435"/>
      <c r="IV6" s="435"/>
      <c r="IW6" s="435"/>
      <c r="IX6" s="435"/>
      <c r="IY6" s="435"/>
      <c r="IZ6" s="435"/>
      <c r="JA6" s="435"/>
      <c r="JB6" s="435"/>
      <c r="JC6" s="435"/>
      <c r="JD6" s="435"/>
      <c r="JE6" s="435"/>
      <c r="JF6" s="435"/>
      <c r="JG6" s="435"/>
      <c r="JH6" s="435"/>
      <c r="JI6" s="435"/>
      <c r="JJ6" s="435"/>
      <c r="JK6" s="435"/>
      <c r="JL6" s="435"/>
      <c r="JM6" s="435"/>
      <c r="JN6" s="435"/>
      <c r="JO6" s="435"/>
      <c r="JP6" s="435"/>
      <c r="JQ6" s="435"/>
      <c r="JR6" s="435"/>
      <c r="JS6" s="435"/>
      <c r="JT6" s="435"/>
      <c r="JU6" s="435"/>
      <c r="JV6" s="435"/>
      <c r="JW6" s="435"/>
      <c r="JX6" s="435"/>
      <c r="JY6" s="435"/>
      <c r="JZ6" s="435"/>
      <c r="KA6" s="435"/>
      <c r="KB6" s="435"/>
      <c r="KC6" s="435"/>
      <c r="KD6" s="435"/>
      <c r="KE6" s="435"/>
      <c r="KF6" s="435"/>
      <c r="KG6" s="435"/>
      <c r="KH6" s="435"/>
      <c r="KI6" s="435"/>
      <c r="KJ6" s="435"/>
      <c r="KK6" s="435"/>
      <c r="KL6" s="435"/>
    </row>
    <row r="7" spans="1:421" ht="20" customHeight="1" x14ac:dyDescent="0.35">
      <c r="A7" s="264"/>
      <c r="B7" s="264"/>
      <c r="C7" s="264"/>
      <c r="D7" s="264"/>
      <c r="E7" s="264"/>
      <c r="F7" s="264"/>
      <c r="G7" s="264"/>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4"/>
      <c r="AG7" s="264"/>
      <c r="AH7" s="264"/>
      <c r="AI7" s="264"/>
      <c r="AJ7" s="264"/>
      <c r="AK7" s="264"/>
      <c r="AL7" s="264"/>
      <c r="AM7" s="264"/>
      <c r="AN7" s="264"/>
      <c r="AO7" s="264"/>
      <c r="AP7" s="264"/>
      <c r="AQ7" s="264"/>
      <c r="AR7" s="264"/>
      <c r="AS7" s="264"/>
      <c r="AT7" s="264"/>
      <c r="AU7" s="264"/>
      <c r="AV7" s="264"/>
      <c r="AW7" s="264"/>
      <c r="AX7" s="264"/>
      <c r="AY7" s="264"/>
      <c r="AZ7" s="264"/>
      <c r="BA7" s="264"/>
      <c r="BB7" s="264"/>
      <c r="BC7" s="264"/>
      <c r="BD7" s="264"/>
      <c r="BE7" s="264"/>
      <c r="BF7" s="264"/>
      <c r="BG7" s="264"/>
      <c r="BH7" s="264"/>
      <c r="BI7" s="264"/>
      <c r="BJ7" s="264"/>
      <c r="BK7" s="264"/>
      <c r="BL7" s="264"/>
      <c r="BM7" s="264"/>
      <c r="BN7" s="264"/>
      <c r="BO7" s="264"/>
      <c r="BP7" s="264"/>
      <c r="BQ7" s="264"/>
      <c r="BR7" s="264"/>
      <c r="BS7" s="264"/>
      <c r="BT7" s="264"/>
      <c r="BU7" s="264"/>
      <c r="BV7" s="264"/>
      <c r="BW7" s="264"/>
      <c r="BX7" s="264"/>
      <c r="BY7" s="264"/>
      <c r="BZ7" s="264"/>
      <c r="CA7" s="264"/>
      <c r="CB7" s="264"/>
      <c r="CC7" s="264"/>
      <c r="CD7" s="264"/>
      <c r="CE7" s="264"/>
      <c r="CF7" s="264"/>
      <c r="CG7" s="264"/>
      <c r="CH7" s="264"/>
      <c r="CI7" s="264"/>
      <c r="CJ7" s="264"/>
      <c r="CK7" s="264"/>
      <c r="CL7" s="264"/>
      <c r="CM7" s="264"/>
      <c r="CN7" s="264"/>
      <c r="CO7" s="264"/>
      <c r="CP7" s="264"/>
      <c r="CQ7" s="264"/>
      <c r="CR7" s="264"/>
      <c r="CS7" s="264"/>
      <c r="CT7" s="264"/>
      <c r="CU7" s="264"/>
      <c r="CV7" s="264"/>
      <c r="CW7" s="264"/>
      <c r="CX7" s="264"/>
      <c r="CY7" s="264"/>
      <c r="CZ7" s="264"/>
      <c r="DA7" s="264"/>
      <c r="DB7" s="264"/>
      <c r="DC7" s="264"/>
      <c r="DD7" s="264"/>
      <c r="DE7" s="264"/>
      <c r="DF7" s="264"/>
      <c r="DG7" s="264"/>
      <c r="DH7" s="264"/>
      <c r="DI7" s="264"/>
      <c r="DJ7" s="264"/>
      <c r="DK7" s="264"/>
      <c r="DL7" s="264"/>
      <c r="DM7" s="264"/>
      <c r="DN7" s="264"/>
      <c r="DO7" s="264"/>
      <c r="DP7" s="264"/>
      <c r="DQ7" s="264"/>
      <c r="DR7" s="264"/>
      <c r="DS7" s="264"/>
      <c r="DT7" s="264"/>
      <c r="DU7" s="264"/>
      <c r="DV7" s="264"/>
      <c r="DW7" s="264"/>
      <c r="DX7" s="264"/>
      <c r="DY7" s="264"/>
      <c r="DZ7" s="264"/>
      <c r="EA7" s="264"/>
      <c r="EB7" s="264"/>
      <c r="EC7" s="264"/>
      <c r="ED7" s="264"/>
      <c r="EE7" s="264"/>
      <c r="EF7" s="264"/>
      <c r="EG7" s="264"/>
      <c r="EH7" s="264"/>
      <c r="EI7" s="264"/>
      <c r="EJ7" s="264"/>
      <c r="EK7" s="264"/>
      <c r="EL7" s="264"/>
      <c r="EM7" s="264"/>
      <c r="EN7" s="264"/>
      <c r="EO7" s="264"/>
      <c r="EP7" s="264"/>
      <c r="EQ7" s="264"/>
      <c r="ER7" s="264"/>
      <c r="ES7" s="264"/>
      <c r="ET7" s="264"/>
      <c r="EU7" s="264"/>
      <c r="EV7" s="264"/>
      <c r="EW7" s="264"/>
      <c r="EX7" s="264"/>
      <c r="EY7" s="264"/>
      <c r="EZ7" s="264"/>
      <c r="FA7" s="264"/>
      <c r="FB7" s="264"/>
      <c r="FC7" s="264"/>
      <c r="FD7" s="264"/>
      <c r="FE7" s="264"/>
      <c r="FF7" s="264"/>
      <c r="FG7" s="264"/>
      <c r="FH7" s="264"/>
      <c r="FI7" s="264"/>
      <c r="FJ7" s="264"/>
      <c r="FK7" s="264"/>
      <c r="FL7" s="264"/>
      <c r="FM7" s="264"/>
      <c r="FN7" s="264"/>
      <c r="FO7" s="264"/>
      <c r="FP7" s="264"/>
      <c r="FQ7" s="264"/>
      <c r="FR7" s="264"/>
      <c r="FS7" s="264"/>
      <c r="FT7" s="264"/>
      <c r="FU7" s="264"/>
      <c r="FV7" s="264"/>
      <c r="FW7" s="264"/>
      <c r="FX7" s="264"/>
      <c r="FY7" s="264"/>
      <c r="FZ7" s="264"/>
      <c r="GA7" s="264"/>
      <c r="GB7" s="264"/>
      <c r="GC7" s="264"/>
      <c r="GD7" s="264"/>
      <c r="GE7" s="264"/>
      <c r="GF7" s="264"/>
      <c r="GG7" s="264"/>
      <c r="GH7" s="264"/>
      <c r="GI7" s="264"/>
      <c r="GJ7" s="264"/>
      <c r="GK7" s="264"/>
      <c r="GL7" s="264"/>
      <c r="GM7" s="264"/>
      <c r="GN7" s="264"/>
      <c r="GO7" s="264"/>
      <c r="GP7" s="264"/>
      <c r="GQ7" s="264"/>
      <c r="GR7" s="264"/>
      <c r="GS7" s="264"/>
      <c r="GT7" s="264"/>
      <c r="GU7" s="264"/>
      <c r="GV7" s="264"/>
      <c r="GW7" s="264"/>
      <c r="GX7" s="264"/>
      <c r="GY7" s="264"/>
      <c r="GZ7" s="264"/>
      <c r="HA7" s="264"/>
      <c r="HB7" s="264"/>
      <c r="HC7" s="264"/>
      <c r="HD7" s="264"/>
      <c r="HE7" s="264"/>
      <c r="HF7" s="264"/>
      <c r="HG7" s="264"/>
      <c r="HH7" s="264"/>
      <c r="HI7" s="264"/>
      <c r="HJ7" s="264"/>
      <c r="HK7" s="264"/>
      <c r="HL7" s="264"/>
      <c r="HM7" s="264"/>
      <c r="HN7" s="264"/>
      <c r="HO7" s="264"/>
      <c r="HP7" s="264"/>
      <c r="HQ7" s="264"/>
      <c r="HR7" s="264"/>
      <c r="HS7" s="264"/>
      <c r="HT7" s="264"/>
      <c r="HU7" s="264"/>
      <c r="HV7" s="264"/>
      <c r="HW7" s="264"/>
      <c r="HX7" s="264"/>
      <c r="HY7" s="264"/>
      <c r="HZ7" s="264"/>
      <c r="IA7" s="264"/>
      <c r="IB7" s="264"/>
      <c r="IC7" s="264"/>
      <c r="ID7" s="264"/>
      <c r="IE7" s="264"/>
      <c r="IF7" s="264"/>
      <c r="IG7" s="264"/>
      <c r="IH7" s="264"/>
      <c r="II7" s="264"/>
      <c r="IJ7" s="264"/>
      <c r="IK7" s="264"/>
      <c r="IL7" s="264"/>
      <c r="IM7" s="264"/>
      <c r="IN7" s="264"/>
      <c r="IO7" s="264"/>
      <c r="IP7" s="264"/>
      <c r="IQ7" s="264"/>
      <c r="IR7" s="264"/>
      <c r="IS7" s="264"/>
      <c r="IT7" s="264"/>
      <c r="IU7" s="264"/>
      <c r="IV7" s="264"/>
      <c r="IW7" s="264"/>
      <c r="IX7" s="264"/>
      <c r="IY7" s="264"/>
      <c r="IZ7" s="264"/>
      <c r="JA7" s="264"/>
      <c r="JB7" s="264"/>
      <c r="JC7" s="264"/>
      <c r="JD7" s="264"/>
      <c r="JE7" s="264"/>
      <c r="JF7" s="264"/>
      <c r="JG7" s="264"/>
      <c r="JH7" s="264"/>
      <c r="JI7" s="264"/>
      <c r="JJ7" s="264"/>
      <c r="JK7" s="264"/>
      <c r="JL7" s="264"/>
      <c r="JM7" s="264"/>
      <c r="JN7" s="264"/>
      <c r="JO7" s="264"/>
      <c r="JP7" s="264"/>
      <c r="JQ7" s="264"/>
      <c r="JR7" s="264"/>
      <c r="JS7" s="264"/>
      <c r="JT7" s="264"/>
      <c r="JU7" s="264"/>
      <c r="JV7" s="264"/>
      <c r="JW7" s="264"/>
      <c r="JX7" s="264"/>
      <c r="JY7" s="264"/>
      <c r="JZ7" s="264"/>
      <c r="KA7" s="264"/>
      <c r="KB7" s="264"/>
      <c r="KC7" s="264"/>
      <c r="KD7" s="264"/>
      <c r="KE7" s="264"/>
      <c r="KF7" s="264"/>
      <c r="KG7" s="264"/>
      <c r="KH7" s="264"/>
      <c r="KI7" s="264"/>
      <c r="KJ7" s="264"/>
      <c r="KK7" s="264"/>
      <c r="KL7" s="264"/>
      <c r="KM7" s="431"/>
      <c r="KN7" s="431"/>
      <c r="KO7" s="431"/>
      <c r="KP7" s="431"/>
      <c r="KQ7" s="431"/>
      <c r="KR7" s="431"/>
      <c r="KS7" s="431"/>
      <c r="KT7" s="431"/>
      <c r="KU7" s="431"/>
      <c r="KV7" s="431"/>
      <c r="KW7" s="431"/>
      <c r="KX7" s="431"/>
      <c r="KY7" s="431"/>
      <c r="KZ7" s="431"/>
      <c r="LA7" s="431"/>
      <c r="LB7" s="431"/>
      <c r="LC7" s="431"/>
      <c r="LD7" s="431"/>
      <c r="LE7" s="431"/>
      <c r="LF7" s="431"/>
      <c r="LG7" s="431"/>
      <c r="LH7" s="431"/>
      <c r="LI7" s="431"/>
      <c r="LJ7" s="431"/>
      <c r="LK7" s="431"/>
      <c r="LL7" s="431"/>
      <c r="LM7" s="431"/>
      <c r="LN7" s="431"/>
      <c r="LO7" s="431"/>
      <c r="LP7" s="431"/>
      <c r="LQ7" s="431"/>
      <c r="LR7" s="431"/>
      <c r="LS7" s="431"/>
      <c r="LT7" s="431"/>
      <c r="LU7" s="431"/>
      <c r="LV7" s="431"/>
      <c r="LW7" s="431"/>
      <c r="LX7" s="431"/>
      <c r="LY7" s="431"/>
      <c r="LZ7" s="431"/>
      <c r="MA7" s="431"/>
      <c r="MB7" s="431"/>
      <c r="MC7" s="431"/>
      <c r="MD7" s="431"/>
      <c r="ME7" s="431"/>
      <c r="MF7" s="431"/>
      <c r="MG7" s="431"/>
      <c r="MH7" s="431"/>
      <c r="MI7" s="431"/>
      <c r="MJ7" s="431"/>
      <c r="MK7" s="431"/>
      <c r="ML7" s="431"/>
      <c r="MM7" s="431"/>
      <c r="MN7" s="431"/>
      <c r="MO7" s="431"/>
      <c r="MP7" s="431"/>
      <c r="MQ7" s="431"/>
      <c r="MR7" s="431"/>
      <c r="MS7" s="431"/>
      <c r="MT7" s="431"/>
      <c r="MU7" s="431"/>
      <c r="MV7" s="431"/>
      <c r="MW7" s="431"/>
      <c r="MX7" s="431"/>
      <c r="MY7" s="431"/>
      <c r="MZ7" s="431"/>
      <c r="NA7" s="431"/>
      <c r="NB7" s="431"/>
      <c r="NC7" s="431"/>
      <c r="ND7" s="431"/>
      <c r="NE7" s="431"/>
      <c r="NF7" s="431"/>
      <c r="NG7" s="431"/>
      <c r="NH7" s="431"/>
      <c r="NI7" s="431"/>
      <c r="NJ7" s="431"/>
      <c r="NK7" s="431"/>
      <c r="NL7" s="431"/>
      <c r="NM7" s="431"/>
      <c r="NN7" s="431"/>
      <c r="NO7" s="431"/>
      <c r="NP7" s="431"/>
      <c r="NQ7" s="431"/>
      <c r="NR7" s="431"/>
      <c r="NS7" s="431"/>
      <c r="NT7" s="431"/>
      <c r="NU7" s="431"/>
      <c r="NV7" s="431"/>
      <c r="NW7" s="431"/>
      <c r="NX7" s="431"/>
      <c r="NY7" s="431"/>
      <c r="NZ7" s="431"/>
      <c r="OA7" s="431"/>
      <c r="OB7" s="431"/>
      <c r="OC7" s="431"/>
      <c r="OD7" s="431"/>
      <c r="OE7" s="431"/>
      <c r="OF7" s="431"/>
      <c r="OG7" s="431"/>
      <c r="OH7" s="431"/>
      <c r="OI7" s="431"/>
      <c r="OJ7" s="431"/>
      <c r="OK7" s="431"/>
      <c r="OL7" s="431"/>
      <c r="OM7" s="431"/>
      <c r="ON7" s="431"/>
      <c r="OO7" s="431"/>
      <c r="OP7" s="431"/>
      <c r="OQ7" s="431"/>
      <c r="OR7" s="431"/>
      <c r="OS7" s="431"/>
      <c r="OT7" s="431"/>
      <c r="OU7" s="431"/>
      <c r="OV7" s="431"/>
      <c r="OW7" s="431"/>
      <c r="OX7" s="431"/>
      <c r="OY7" s="431"/>
      <c r="OZ7" s="431"/>
      <c r="PA7" s="431"/>
      <c r="PB7" s="431"/>
      <c r="PC7" s="431"/>
      <c r="PD7" s="431"/>
      <c r="PE7" s="431"/>
    </row>
    <row r="8" spans="1:421" ht="37.5" customHeight="1" x14ac:dyDescent="0.35">
      <c r="A8" s="264"/>
      <c r="B8" s="264"/>
      <c r="C8" s="264"/>
      <c r="D8" s="264"/>
      <c r="E8" s="264"/>
      <c r="F8" s="264"/>
      <c r="G8" s="264"/>
      <c r="H8" s="264"/>
      <c r="I8" s="264"/>
      <c r="J8" s="264"/>
      <c r="K8" s="264"/>
      <c r="L8" s="264"/>
      <c r="M8" s="264"/>
      <c r="N8" s="264"/>
      <c r="O8" s="264"/>
      <c r="P8" s="264"/>
      <c r="Q8" s="264"/>
      <c r="R8" s="264"/>
      <c r="S8" s="264"/>
      <c r="T8" s="264"/>
      <c r="U8" s="264"/>
      <c r="V8" s="264"/>
      <c r="W8" s="264"/>
      <c r="X8" s="264"/>
      <c r="Y8" s="264"/>
      <c r="Z8" s="264"/>
      <c r="AA8" s="264"/>
      <c r="AB8" s="264"/>
      <c r="AC8" s="264"/>
      <c r="AD8" s="264"/>
      <c r="AE8" s="264"/>
      <c r="AF8" s="264"/>
      <c r="AG8" s="264"/>
      <c r="AH8" s="264"/>
      <c r="AI8" s="264"/>
      <c r="AJ8" s="264"/>
      <c r="AK8" s="264"/>
      <c r="AL8" s="264"/>
      <c r="AM8" s="264"/>
      <c r="AN8" s="264"/>
      <c r="AO8" s="264"/>
      <c r="AP8" s="264"/>
      <c r="AQ8" s="264"/>
      <c r="AR8" s="264"/>
      <c r="AS8" s="264"/>
      <c r="AT8" s="264"/>
      <c r="AU8" s="264"/>
      <c r="AV8" s="264"/>
      <c r="AW8" s="264"/>
      <c r="AX8" s="264"/>
      <c r="AY8" s="264"/>
      <c r="AZ8" s="264"/>
      <c r="BA8" s="264"/>
      <c r="BB8" s="264"/>
      <c r="BC8" s="264"/>
      <c r="BD8" s="264"/>
      <c r="BE8" s="264"/>
      <c r="BF8" s="264"/>
      <c r="BG8" s="264"/>
      <c r="BH8" s="264"/>
      <c r="BI8" s="264"/>
      <c r="BJ8" s="264"/>
      <c r="BK8" s="264"/>
      <c r="BL8" s="264"/>
      <c r="BM8" s="264"/>
      <c r="BN8" s="264"/>
      <c r="BO8" s="264"/>
      <c r="BP8" s="264"/>
      <c r="BQ8" s="264"/>
      <c r="BR8" s="264"/>
      <c r="BS8" s="264"/>
      <c r="BT8" s="264"/>
      <c r="BU8" s="264"/>
      <c r="BV8" s="264"/>
      <c r="BW8" s="264"/>
      <c r="BX8" s="264"/>
      <c r="BY8" s="264"/>
      <c r="BZ8" s="264"/>
      <c r="CA8" s="264"/>
      <c r="CB8" s="264"/>
      <c r="CC8" s="264"/>
      <c r="CD8" s="264"/>
      <c r="CE8" s="264"/>
      <c r="CF8" s="264"/>
      <c r="CG8" s="264"/>
      <c r="CH8" s="264"/>
      <c r="CI8" s="264"/>
      <c r="CJ8" s="264"/>
      <c r="CK8" s="264"/>
      <c r="CL8" s="264"/>
      <c r="CM8" s="264"/>
      <c r="CN8" s="264"/>
      <c r="CO8" s="264"/>
      <c r="CP8" s="264"/>
      <c r="CQ8" s="264"/>
      <c r="CR8" s="264"/>
      <c r="CS8" s="264"/>
      <c r="CT8" s="264"/>
      <c r="CU8" s="264"/>
      <c r="CV8" s="264"/>
      <c r="CW8" s="264"/>
      <c r="CX8" s="264"/>
      <c r="CY8" s="264"/>
      <c r="CZ8" s="264"/>
      <c r="DA8" s="264"/>
      <c r="DB8" s="264"/>
      <c r="DC8" s="264"/>
      <c r="DD8" s="264"/>
      <c r="DE8" s="264"/>
      <c r="DF8" s="264"/>
      <c r="DG8" s="264"/>
      <c r="DH8" s="264"/>
      <c r="DI8" s="264"/>
      <c r="DJ8" s="264"/>
      <c r="DK8" s="264"/>
      <c r="DL8" s="264"/>
      <c r="DM8" s="264"/>
      <c r="DN8" s="264"/>
      <c r="DO8" s="264"/>
      <c r="DP8" s="264"/>
      <c r="DQ8" s="264"/>
      <c r="DR8" s="264"/>
      <c r="DS8" s="264"/>
      <c r="DT8" s="264"/>
      <c r="DU8" s="264"/>
      <c r="DV8" s="264"/>
      <c r="DW8" s="264"/>
      <c r="DX8" s="264"/>
      <c r="DY8" s="264"/>
      <c r="DZ8" s="264"/>
      <c r="EA8" s="264"/>
      <c r="EB8" s="264"/>
      <c r="EC8" s="264"/>
      <c r="ED8" s="264"/>
      <c r="EE8" s="264"/>
      <c r="EF8" s="264"/>
      <c r="EG8" s="264"/>
      <c r="EH8" s="264"/>
      <c r="EI8" s="264"/>
      <c r="EJ8" s="264"/>
      <c r="EK8" s="264"/>
      <c r="EL8" s="264"/>
      <c r="EM8" s="264"/>
      <c r="EN8" s="264"/>
      <c r="EO8" s="264"/>
      <c r="EP8" s="264"/>
      <c r="EQ8" s="264"/>
      <c r="ER8" s="264"/>
      <c r="ES8" s="264"/>
      <c r="ET8" s="264"/>
      <c r="EU8" s="264"/>
      <c r="EV8" s="264"/>
      <c r="EW8" s="264"/>
      <c r="EX8" s="264"/>
      <c r="EY8" s="264"/>
      <c r="EZ8" s="264"/>
      <c r="FA8" s="264"/>
      <c r="FB8" s="264"/>
      <c r="FC8" s="264"/>
      <c r="FD8" s="264"/>
      <c r="FE8" s="264"/>
      <c r="FF8" s="264"/>
      <c r="FG8" s="264"/>
      <c r="FH8" s="264"/>
      <c r="FI8" s="264"/>
      <c r="FJ8" s="264"/>
      <c r="FK8" s="264"/>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c r="IW8" s="264"/>
      <c r="IX8" s="264"/>
      <c r="IY8" s="264"/>
      <c r="IZ8" s="264"/>
      <c r="JA8" s="264"/>
      <c r="JB8" s="264"/>
      <c r="JC8" s="264"/>
      <c r="JD8" s="264"/>
      <c r="JE8" s="264"/>
      <c r="JF8" s="264"/>
      <c r="JG8" s="264"/>
      <c r="JH8" s="264"/>
      <c r="JI8" s="264"/>
      <c r="JJ8" s="264"/>
      <c r="JK8" s="264"/>
      <c r="JL8" s="264"/>
      <c r="JM8" s="264"/>
      <c r="JN8" s="264"/>
      <c r="JO8" s="264"/>
      <c r="JP8" s="264"/>
      <c r="JQ8" s="264"/>
      <c r="JR8" s="264"/>
      <c r="JS8" s="264"/>
      <c r="JT8" s="264"/>
      <c r="JU8" s="264"/>
      <c r="JV8" s="264"/>
      <c r="JW8" s="264"/>
      <c r="JX8" s="264"/>
      <c r="JY8" s="264"/>
      <c r="JZ8" s="264"/>
      <c r="KA8" s="264"/>
      <c r="KB8" s="264"/>
      <c r="KC8" s="264"/>
      <c r="KD8" s="264"/>
      <c r="KE8" s="264"/>
      <c r="KF8" s="264"/>
      <c r="KG8" s="264"/>
      <c r="KH8" s="264"/>
      <c r="KI8" s="264"/>
      <c r="KJ8" s="264"/>
      <c r="KK8" s="264"/>
      <c r="KL8" s="264"/>
      <c r="KM8" s="431"/>
      <c r="KN8" s="431"/>
      <c r="KO8" s="431"/>
      <c r="KP8" s="431"/>
      <c r="KQ8" s="431"/>
      <c r="KR8" s="431"/>
      <c r="KS8" s="431"/>
      <c r="KT8" s="431"/>
      <c r="KU8" s="431"/>
      <c r="KV8" s="431"/>
      <c r="KW8" s="431"/>
      <c r="KX8" s="431"/>
      <c r="KY8" s="431"/>
      <c r="KZ8" s="431"/>
      <c r="LA8" s="431"/>
      <c r="LB8" s="431"/>
      <c r="LC8" s="431"/>
      <c r="LD8" s="431"/>
      <c r="LE8" s="431"/>
      <c r="LF8" s="431"/>
      <c r="LG8" s="431"/>
      <c r="LH8" s="431"/>
      <c r="LI8" s="431"/>
      <c r="LJ8" s="431"/>
      <c r="LK8" s="431"/>
      <c r="LL8" s="431"/>
      <c r="LM8" s="431"/>
      <c r="LN8" s="431"/>
      <c r="LO8" s="431"/>
      <c r="LP8" s="431"/>
      <c r="LQ8" s="431"/>
      <c r="LR8" s="431"/>
      <c r="LS8" s="431"/>
      <c r="LT8" s="431"/>
      <c r="LU8" s="431"/>
      <c r="LV8" s="431"/>
      <c r="LW8" s="431"/>
      <c r="LX8" s="431"/>
      <c r="LY8" s="431"/>
      <c r="LZ8" s="431"/>
      <c r="MA8" s="431"/>
      <c r="MB8" s="431"/>
      <c r="MC8" s="431"/>
      <c r="MD8" s="431"/>
      <c r="ME8" s="431"/>
      <c r="MF8" s="431"/>
      <c r="MG8" s="431"/>
      <c r="MH8" s="431"/>
      <c r="MI8" s="431"/>
      <c r="MJ8" s="431"/>
      <c r="MK8" s="431"/>
      <c r="ML8" s="431"/>
      <c r="MM8" s="431"/>
      <c r="MN8" s="431"/>
      <c r="MO8" s="431"/>
      <c r="MP8" s="431"/>
      <c r="MQ8" s="431"/>
      <c r="MR8" s="431"/>
      <c r="MS8" s="431"/>
      <c r="MT8" s="431"/>
      <c r="MU8" s="431"/>
      <c r="MV8" s="431"/>
      <c r="MW8" s="431"/>
      <c r="MX8" s="431"/>
      <c r="MY8" s="431"/>
      <c r="MZ8" s="431"/>
      <c r="NA8" s="431"/>
      <c r="NB8" s="431"/>
      <c r="NC8" s="431"/>
      <c r="ND8" s="431"/>
      <c r="NE8" s="431"/>
      <c r="NF8" s="431"/>
      <c r="NG8" s="431"/>
      <c r="NH8" s="431"/>
      <c r="NI8" s="431"/>
      <c r="NJ8" s="431"/>
      <c r="NK8" s="431"/>
      <c r="NL8" s="431"/>
      <c r="NM8" s="431"/>
      <c r="NN8" s="431"/>
      <c r="NO8" s="431"/>
      <c r="NP8" s="431"/>
      <c r="NQ8" s="431"/>
      <c r="NR8" s="431"/>
      <c r="NS8" s="431"/>
      <c r="NT8" s="431"/>
      <c r="NU8" s="431"/>
      <c r="NV8" s="431"/>
      <c r="NW8" s="431"/>
      <c r="NX8" s="431"/>
      <c r="NY8" s="431"/>
      <c r="NZ8" s="431"/>
      <c r="OA8" s="431"/>
      <c r="OB8" s="431"/>
      <c r="OC8" s="431"/>
      <c r="OD8" s="431"/>
      <c r="OE8" s="431"/>
      <c r="OF8" s="431"/>
      <c r="OG8" s="431"/>
      <c r="OH8" s="431"/>
      <c r="OI8" s="431"/>
      <c r="OJ8" s="431"/>
      <c r="OK8" s="431"/>
      <c r="OL8" s="431"/>
      <c r="OM8" s="431"/>
      <c r="ON8" s="431"/>
      <c r="OO8" s="431"/>
      <c r="OP8" s="431"/>
      <c r="OQ8" s="431"/>
      <c r="OR8" s="431"/>
      <c r="OS8" s="431"/>
      <c r="OT8" s="431"/>
      <c r="OU8" s="431"/>
      <c r="OV8" s="431"/>
      <c r="OW8" s="431"/>
      <c r="OX8" s="431"/>
      <c r="OY8" s="431"/>
      <c r="OZ8" s="431"/>
      <c r="PA8" s="431"/>
      <c r="PB8" s="431"/>
      <c r="PC8" s="431"/>
      <c r="PD8" s="431"/>
      <c r="PE8" s="431"/>
    </row>
    <row r="9" spans="1:421" ht="33" customHeight="1" thickBot="1" x14ac:dyDescent="0.4">
      <c r="A9" s="54"/>
      <c r="B9" s="421" t="s">
        <v>148</v>
      </c>
      <c r="C9" s="421"/>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1"/>
      <c r="AM9" s="421"/>
      <c r="AN9" s="421"/>
      <c r="AO9" s="421"/>
      <c r="AP9" s="421" t="s">
        <v>149</v>
      </c>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1"/>
      <c r="BU9" s="421"/>
      <c r="BV9" s="421"/>
      <c r="BW9" s="421"/>
      <c r="BX9" s="421"/>
      <c r="BY9" s="421"/>
      <c r="BZ9" s="421"/>
      <c r="CA9" s="421"/>
      <c r="CB9" s="421"/>
      <c r="CC9" s="421"/>
      <c r="CD9" s="421"/>
      <c r="CE9" s="421"/>
      <c r="CF9" s="421"/>
      <c r="CG9" s="421"/>
      <c r="CH9" s="421"/>
      <c r="CI9" s="421"/>
      <c r="CJ9" s="421"/>
      <c r="CK9" s="421"/>
      <c r="CL9" s="421" t="s">
        <v>150</v>
      </c>
      <c r="CM9" s="421"/>
      <c r="CN9" s="421"/>
      <c r="CO9" s="421"/>
      <c r="CP9" s="421"/>
      <c r="CQ9" s="421"/>
      <c r="CR9" s="421"/>
      <c r="CS9" s="421"/>
      <c r="CT9" s="421"/>
      <c r="CU9" s="421"/>
      <c r="CV9" s="421"/>
      <c r="CW9" s="421"/>
      <c r="CX9" s="421"/>
      <c r="CY9" s="421"/>
      <c r="CZ9" s="421"/>
      <c r="DA9" s="421"/>
      <c r="DB9" s="421"/>
      <c r="DC9" s="421"/>
      <c r="DD9" s="421"/>
      <c r="DE9" s="421"/>
      <c r="DF9" s="421"/>
      <c r="DG9" s="421"/>
      <c r="DH9" s="421"/>
      <c r="DI9" s="421"/>
      <c r="DJ9" s="421"/>
      <c r="DK9" s="421"/>
      <c r="DL9" s="421"/>
      <c r="DM9" s="421"/>
      <c r="DN9" s="421"/>
      <c r="DO9" s="421"/>
      <c r="DP9" s="421"/>
      <c r="DQ9" s="421"/>
      <c r="DR9" s="421"/>
      <c r="DS9" s="421"/>
      <c r="DT9" s="421"/>
      <c r="DU9" s="421"/>
      <c r="DV9" s="421"/>
      <c r="DW9" s="421"/>
      <c r="DX9" s="421"/>
      <c r="DY9" s="421"/>
      <c r="DZ9" s="421"/>
      <c r="EA9" s="421"/>
      <c r="EB9" s="421"/>
      <c r="EC9" s="421"/>
      <c r="ED9" s="421"/>
      <c r="EE9" s="421"/>
      <c r="EF9" s="421"/>
      <c r="EG9" s="421"/>
      <c r="EH9" s="421" t="s">
        <v>151</v>
      </c>
      <c r="EI9" s="421"/>
      <c r="EJ9" s="421"/>
      <c r="EK9" s="421"/>
      <c r="EL9" s="421"/>
      <c r="EM9" s="421"/>
      <c r="EN9" s="421"/>
      <c r="EO9" s="421"/>
      <c r="EP9" s="421"/>
      <c r="EQ9" s="421"/>
      <c r="ER9" s="421"/>
      <c r="ES9" s="421"/>
      <c r="ET9" s="421"/>
      <c r="EU9" s="421"/>
      <c r="EV9" s="421"/>
      <c r="EW9" s="421"/>
      <c r="EX9" s="421"/>
      <c r="EY9" s="421"/>
      <c r="EZ9" s="421"/>
      <c r="FA9" s="421"/>
      <c r="FB9" s="421"/>
      <c r="FC9" s="421"/>
      <c r="FD9" s="421"/>
      <c r="FE9" s="421"/>
      <c r="FF9" s="421"/>
      <c r="FG9" s="421"/>
      <c r="FH9" s="421"/>
      <c r="FI9" s="421"/>
      <c r="FJ9" s="421"/>
      <c r="FK9" s="421"/>
      <c r="FL9" s="421"/>
      <c r="FM9" s="421"/>
      <c r="FN9" s="421"/>
      <c r="FO9" s="421"/>
      <c r="FP9" s="421"/>
      <c r="FQ9" s="421"/>
      <c r="FR9" s="421"/>
      <c r="FS9" s="421"/>
      <c r="FT9" s="421"/>
      <c r="FU9" s="421"/>
      <c r="FV9" s="421"/>
      <c r="FW9" s="421"/>
      <c r="FX9" s="421"/>
      <c r="FY9" s="421"/>
      <c r="FZ9" s="421"/>
      <c r="GA9" s="421"/>
      <c r="GB9" s="421"/>
      <c r="GC9" s="421"/>
      <c r="GD9" s="421" t="s">
        <v>152</v>
      </c>
      <c r="GE9" s="421"/>
      <c r="GF9" s="421"/>
      <c r="GG9" s="421"/>
      <c r="GH9" s="421"/>
      <c r="GI9" s="421"/>
      <c r="GJ9" s="421"/>
      <c r="GK9" s="421"/>
      <c r="GL9" s="421"/>
      <c r="GM9" s="421"/>
      <c r="GN9" s="421"/>
      <c r="GO9" s="421"/>
      <c r="GP9" s="421"/>
      <c r="GQ9" s="421"/>
      <c r="GR9" s="421"/>
      <c r="GS9" s="421"/>
      <c r="GT9" s="421"/>
      <c r="GU9" s="421"/>
      <c r="GV9" s="421"/>
      <c r="GW9" s="421"/>
      <c r="GX9" s="421"/>
      <c r="GY9" s="421"/>
      <c r="GZ9" s="421"/>
      <c r="HA9" s="421"/>
      <c r="HB9" s="421"/>
      <c r="HC9" s="421"/>
      <c r="HD9" s="421"/>
      <c r="HE9" s="421"/>
      <c r="HF9" s="421"/>
      <c r="HG9" s="421"/>
      <c r="HH9" s="421"/>
      <c r="HI9" s="421"/>
      <c r="HJ9" s="421"/>
      <c r="HK9" s="421"/>
      <c r="HL9" s="421"/>
      <c r="HM9" s="421"/>
      <c r="HN9" s="421"/>
      <c r="HO9" s="421"/>
      <c r="HP9" s="421"/>
      <c r="HQ9" s="421"/>
      <c r="HR9" s="421"/>
      <c r="HS9" s="421"/>
      <c r="HT9" s="421"/>
      <c r="HU9" s="421"/>
      <c r="HV9" s="421"/>
      <c r="HW9" s="421"/>
      <c r="HX9" s="421"/>
      <c r="HY9" s="421"/>
      <c r="HZ9" s="421" t="s">
        <v>153</v>
      </c>
      <c r="IA9" s="421"/>
      <c r="IB9" s="421"/>
      <c r="IC9" s="421"/>
      <c r="ID9" s="421"/>
      <c r="IE9" s="421"/>
      <c r="IF9" s="421"/>
      <c r="IG9" s="421"/>
      <c r="IH9" s="421"/>
      <c r="II9" s="421"/>
      <c r="IJ9" s="421"/>
      <c r="IK9" s="421"/>
      <c r="IL9" s="421"/>
      <c r="IM9" s="421"/>
      <c r="IN9" s="421"/>
      <c r="IO9" s="421"/>
      <c r="IP9" s="421"/>
      <c r="IQ9" s="421"/>
      <c r="IR9" s="421"/>
      <c r="IS9" s="421"/>
      <c r="IT9" s="421"/>
      <c r="IU9" s="421"/>
      <c r="IV9" s="421"/>
      <c r="IW9" s="421"/>
      <c r="IX9" s="421"/>
      <c r="IY9" s="421"/>
      <c r="IZ9" s="421"/>
      <c r="JA9" s="421"/>
      <c r="JB9" s="421"/>
      <c r="JC9" s="421"/>
      <c r="JD9" s="421"/>
      <c r="JE9" s="421"/>
      <c r="JF9" s="55"/>
      <c r="JG9" s="56"/>
      <c r="JH9" s="57"/>
      <c r="JI9" s="57"/>
      <c r="JJ9" s="57"/>
      <c r="JK9" s="57"/>
      <c r="JL9" s="57"/>
      <c r="JM9" s="57"/>
      <c r="JN9" s="57"/>
      <c r="JO9" s="57"/>
      <c r="JP9" s="57"/>
      <c r="JQ9" s="57"/>
      <c r="JR9" s="57"/>
      <c r="JS9" s="57"/>
      <c r="JT9" s="57"/>
      <c r="JU9" s="57"/>
      <c r="JV9" s="57"/>
      <c r="JW9" s="57"/>
      <c r="JX9" s="57"/>
      <c r="JY9" s="57"/>
      <c r="JZ9" s="57"/>
      <c r="KA9" s="57"/>
      <c r="KB9" s="57"/>
      <c r="KC9" s="57"/>
      <c r="KD9" s="57"/>
      <c r="KE9" s="57"/>
      <c r="KF9" s="57"/>
      <c r="KG9" s="57"/>
      <c r="KH9" s="57"/>
      <c r="KI9" s="57"/>
      <c r="KJ9" s="57"/>
      <c r="KK9" s="57"/>
      <c r="KL9" s="57"/>
    </row>
    <row r="10" spans="1:421" ht="50" customHeight="1" thickTop="1" x14ac:dyDescent="0.35">
      <c r="A10" s="426" t="s">
        <v>154</v>
      </c>
      <c r="B10" s="429" t="s">
        <v>155</v>
      </c>
      <c r="C10" s="430"/>
      <c r="D10" s="430"/>
      <c r="E10" s="227">
        <v>1</v>
      </c>
      <c r="F10" s="429" t="s">
        <v>155</v>
      </c>
      <c r="G10" s="430"/>
      <c r="H10" s="430"/>
      <c r="I10" s="227">
        <v>2</v>
      </c>
      <c r="J10" s="429" t="s">
        <v>155</v>
      </c>
      <c r="K10" s="430"/>
      <c r="L10" s="430"/>
      <c r="M10" s="227">
        <v>3</v>
      </c>
      <c r="N10" s="429" t="s">
        <v>155</v>
      </c>
      <c r="O10" s="430"/>
      <c r="P10" s="430"/>
      <c r="Q10" s="227">
        <v>4</v>
      </c>
      <c r="R10" s="429" t="s">
        <v>155</v>
      </c>
      <c r="S10" s="430"/>
      <c r="T10" s="430"/>
      <c r="U10" s="227">
        <v>5</v>
      </c>
      <c r="V10" s="429" t="s">
        <v>155</v>
      </c>
      <c r="W10" s="430"/>
      <c r="X10" s="430"/>
      <c r="Y10" s="227">
        <v>6</v>
      </c>
      <c r="Z10" s="429" t="s">
        <v>155</v>
      </c>
      <c r="AA10" s="430"/>
      <c r="AB10" s="430"/>
      <c r="AC10" s="227">
        <v>7</v>
      </c>
      <c r="AD10" s="429" t="s">
        <v>155</v>
      </c>
      <c r="AE10" s="430"/>
      <c r="AF10" s="430"/>
      <c r="AG10" s="227">
        <v>8</v>
      </c>
      <c r="AH10" s="429" t="s">
        <v>155</v>
      </c>
      <c r="AI10" s="430"/>
      <c r="AJ10" s="430"/>
      <c r="AK10" s="227">
        <v>9</v>
      </c>
      <c r="AL10" s="429" t="s">
        <v>155</v>
      </c>
      <c r="AM10" s="430"/>
      <c r="AN10" s="430"/>
      <c r="AO10" s="227">
        <v>10</v>
      </c>
      <c r="AP10" s="419" t="s">
        <v>155</v>
      </c>
      <c r="AQ10" s="420"/>
      <c r="AR10" s="420"/>
      <c r="AS10" s="58">
        <v>1</v>
      </c>
      <c r="AT10" s="419" t="s">
        <v>155</v>
      </c>
      <c r="AU10" s="420"/>
      <c r="AV10" s="420"/>
      <c r="AW10" s="58">
        <v>2</v>
      </c>
      <c r="AX10" s="419" t="s">
        <v>155</v>
      </c>
      <c r="AY10" s="420"/>
      <c r="AZ10" s="420"/>
      <c r="BA10" s="58">
        <v>3</v>
      </c>
      <c r="BB10" s="419" t="s">
        <v>155</v>
      </c>
      <c r="BC10" s="420"/>
      <c r="BD10" s="420"/>
      <c r="BE10" s="58">
        <v>4</v>
      </c>
      <c r="BF10" s="419" t="s">
        <v>155</v>
      </c>
      <c r="BG10" s="420"/>
      <c r="BH10" s="420"/>
      <c r="BI10" s="58">
        <v>5</v>
      </c>
      <c r="BJ10" s="419" t="s">
        <v>155</v>
      </c>
      <c r="BK10" s="420"/>
      <c r="BL10" s="420"/>
      <c r="BM10" s="58">
        <v>6</v>
      </c>
      <c r="BN10" s="419" t="s">
        <v>155</v>
      </c>
      <c r="BO10" s="420"/>
      <c r="BP10" s="420"/>
      <c r="BQ10" s="58">
        <v>7</v>
      </c>
      <c r="BR10" s="419" t="s">
        <v>155</v>
      </c>
      <c r="BS10" s="420"/>
      <c r="BT10" s="420"/>
      <c r="BU10" s="58">
        <v>8</v>
      </c>
      <c r="BV10" s="419" t="s">
        <v>155</v>
      </c>
      <c r="BW10" s="420"/>
      <c r="BX10" s="420"/>
      <c r="BY10" s="58">
        <v>9</v>
      </c>
      <c r="BZ10" s="419" t="s">
        <v>155</v>
      </c>
      <c r="CA10" s="420"/>
      <c r="CB10" s="420"/>
      <c r="CC10" s="58">
        <v>10</v>
      </c>
      <c r="CD10" s="419" t="s">
        <v>155</v>
      </c>
      <c r="CE10" s="420"/>
      <c r="CF10" s="420"/>
      <c r="CG10" s="58">
        <v>11</v>
      </c>
      <c r="CH10" s="419" t="s">
        <v>155</v>
      </c>
      <c r="CI10" s="420"/>
      <c r="CJ10" s="420"/>
      <c r="CK10" s="58">
        <v>12</v>
      </c>
      <c r="CL10" s="419" t="s">
        <v>155</v>
      </c>
      <c r="CM10" s="420"/>
      <c r="CN10" s="420"/>
      <c r="CO10" s="58">
        <v>1</v>
      </c>
      <c r="CP10" s="419" t="s">
        <v>155</v>
      </c>
      <c r="CQ10" s="420"/>
      <c r="CR10" s="420"/>
      <c r="CS10" s="58">
        <v>2</v>
      </c>
      <c r="CT10" s="419" t="s">
        <v>155</v>
      </c>
      <c r="CU10" s="420"/>
      <c r="CV10" s="420"/>
      <c r="CW10" s="58">
        <v>3</v>
      </c>
      <c r="CX10" s="419" t="s">
        <v>155</v>
      </c>
      <c r="CY10" s="420"/>
      <c r="CZ10" s="420"/>
      <c r="DA10" s="58">
        <v>4</v>
      </c>
      <c r="DB10" s="419" t="s">
        <v>155</v>
      </c>
      <c r="DC10" s="420"/>
      <c r="DD10" s="420"/>
      <c r="DE10" s="58">
        <v>5</v>
      </c>
      <c r="DF10" s="419" t="s">
        <v>155</v>
      </c>
      <c r="DG10" s="420"/>
      <c r="DH10" s="420"/>
      <c r="DI10" s="58">
        <v>6</v>
      </c>
      <c r="DJ10" s="419" t="s">
        <v>155</v>
      </c>
      <c r="DK10" s="420"/>
      <c r="DL10" s="420"/>
      <c r="DM10" s="58">
        <v>7</v>
      </c>
      <c r="DN10" s="419" t="s">
        <v>155</v>
      </c>
      <c r="DO10" s="420"/>
      <c r="DP10" s="420"/>
      <c r="DQ10" s="58">
        <v>8</v>
      </c>
      <c r="DR10" s="419" t="s">
        <v>155</v>
      </c>
      <c r="DS10" s="420"/>
      <c r="DT10" s="420"/>
      <c r="DU10" s="58">
        <v>9</v>
      </c>
      <c r="DV10" s="419" t="s">
        <v>155</v>
      </c>
      <c r="DW10" s="420"/>
      <c r="DX10" s="420"/>
      <c r="DY10" s="58">
        <v>10</v>
      </c>
      <c r="DZ10" s="419" t="s">
        <v>155</v>
      </c>
      <c r="EA10" s="420"/>
      <c r="EB10" s="420"/>
      <c r="EC10" s="58">
        <v>11</v>
      </c>
      <c r="ED10" s="419" t="s">
        <v>155</v>
      </c>
      <c r="EE10" s="420"/>
      <c r="EF10" s="420"/>
      <c r="EG10" s="58">
        <v>12</v>
      </c>
      <c r="EH10" s="419" t="s">
        <v>155</v>
      </c>
      <c r="EI10" s="420"/>
      <c r="EJ10" s="420"/>
      <c r="EK10" s="58">
        <v>1</v>
      </c>
      <c r="EL10" s="419" t="s">
        <v>155</v>
      </c>
      <c r="EM10" s="420"/>
      <c r="EN10" s="420"/>
      <c r="EO10" s="58">
        <v>2</v>
      </c>
      <c r="EP10" s="419" t="s">
        <v>155</v>
      </c>
      <c r="EQ10" s="420"/>
      <c r="ER10" s="420"/>
      <c r="ES10" s="58">
        <v>3</v>
      </c>
      <c r="ET10" s="419" t="s">
        <v>155</v>
      </c>
      <c r="EU10" s="420"/>
      <c r="EV10" s="420"/>
      <c r="EW10" s="58">
        <v>4</v>
      </c>
      <c r="EX10" s="419" t="s">
        <v>155</v>
      </c>
      <c r="EY10" s="420"/>
      <c r="EZ10" s="420"/>
      <c r="FA10" s="58">
        <v>5</v>
      </c>
      <c r="FB10" s="419" t="s">
        <v>155</v>
      </c>
      <c r="FC10" s="420"/>
      <c r="FD10" s="420"/>
      <c r="FE10" s="58">
        <v>6</v>
      </c>
      <c r="FF10" s="419" t="s">
        <v>155</v>
      </c>
      <c r="FG10" s="420"/>
      <c r="FH10" s="420"/>
      <c r="FI10" s="58">
        <v>7</v>
      </c>
      <c r="FJ10" s="419" t="s">
        <v>155</v>
      </c>
      <c r="FK10" s="420"/>
      <c r="FL10" s="420"/>
      <c r="FM10" s="58">
        <v>8</v>
      </c>
      <c r="FN10" s="419" t="s">
        <v>155</v>
      </c>
      <c r="FO10" s="420"/>
      <c r="FP10" s="420"/>
      <c r="FQ10" s="58">
        <v>9</v>
      </c>
      <c r="FR10" s="419" t="s">
        <v>155</v>
      </c>
      <c r="FS10" s="420"/>
      <c r="FT10" s="420"/>
      <c r="FU10" s="58">
        <v>10</v>
      </c>
      <c r="FV10" s="419" t="s">
        <v>155</v>
      </c>
      <c r="FW10" s="420"/>
      <c r="FX10" s="420"/>
      <c r="FY10" s="58">
        <v>11</v>
      </c>
      <c r="FZ10" s="419" t="s">
        <v>155</v>
      </c>
      <c r="GA10" s="420"/>
      <c r="GB10" s="420"/>
      <c r="GC10" s="58">
        <v>12</v>
      </c>
      <c r="GD10" s="419" t="s">
        <v>155</v>
      </c>
      <c r="GE10" s="420"/>
      <c r="GF10" s="420"/>
      <c r="GG10" s="58">
        <v>1</v>
      </c>
      <c r="GH10" s="419" t="s">
        <v>155</v>
      </c>
      <c r="GI10" s="420"/>
      <c r="GJ10" s="420"/>
      <c r="GK10" s="58">
        <v>2</v>
      </c>
      <c r="GL10" s="419" t="s">
        <v>155</v>
      </c>
      <c r="GM10" s="420"/>
      <c r="GN10" s="420"/>
      <c r="GO10" s="58">
        <v>3</v>
      </c>
      <c r="GP10" s="419" t="s">
        <v>155</v>
      </c>
      <c r="GQ10" s="420"/>
      <c r="GR10" s="420"/>
      <c r="GS10" s="58">
        <v>4</v>
      </c>
      <c r="GT10" s="419" t="s">
        <v>155</v>
      </c>
      <c r="GU10" s="420"/>
      <c r="GV10" s="420"/>
      <c r="GW10" s="58">
        <v>5</v>
      </c>
      <c r="GX10" s="419" t="s">
        <v>155</v>
      </c>
      <c r="GY10" s="420"/>
      <c r="GZ10" s="420"/>
      <c r="HA10" s="58">
        <v>6</v>
      </c>
      <c r="HB10" s="419" t="s">
        <v>155</v>
      </c>
      <c r="HC10" s="420"/>
      <c r="HD10" s="420"/>
      <c r="HE10" s="58">
        <v>7</v>
      </c>
      <c r="HF10" s="419" t="s">
        <v>155</v>
      </c>
      <c r="HG10" s="420"/>
      <c r="HH10" s="420"/>
      <c r="HI10" s="58">
        <v>8</v>
      </c>
      <c r="HJ10" s="419" t="s">
        <v>155</v>
      </c>
      <c r="HK10" s="420"/>
      <c r="HL10" s="420"/>
      <c r="HM10" s="58">
        <v>9</v>
      </c>
      <c r="HN10" s="419" t="s">
        <v>155</v>
      </c>
      <c r="HO10" s="420"/>
      <c r="HP10" s="420"/>
      <c r="HQ10" s="58">
        <v>10</v>
      </c>
      <c r="HR10" s="419" t="s">
        <v>155</v>
      </c>
      <c r="HS10" s="420"/>
      <c r="HT10" s="420"/>
      <c r="HU10" s="58">
        <v>11</v>
      </c>
      <c r="HV10" s="419" t="s">
        <v>155</v>
      </c>
      <c r="HW10" s="420"/>
      <c r="HX10" s="420"/>
      <c r="HY10" s="58">
        <v>12</v>
      </c>
      <c r="HZ10" s="419" t="s">
        <v>155</v>
      </c>
      <c r="IA10" s="420"/>
      <c r="IB10" s="420"/>
      <c r="IC10" s="58">
        <v>1</v>
      </c>
      <c r="ID10" s="419" t="s">
        <v>155</v>
      </c>
      <c r="IE10" s="420"/>
      <c r="IF10" s="420"/>
      <c r="IG10" s="58">
        <v>2</v>
      </c>
      <c r="IH10" s="419" t="s">
        <v>155</v>
      </c>
      <c r="II10" s="420"/>
      <c r="IJ10" s="420"/>
      <c r="IK10" s="58">
        <v>3</v>
      </c>
      <c r="IL10" s="419" t="s">
        <v>155</v>
      </c>
      <c r="IM10" s="420"/>
      <c r="IN10" s="420"/>
      <c r="IO10" s="58">
        <v>4</v>
      </c>
      <c r="IP10" s="419" t="s">
        <v>155</v>
      </c>
      <c r="IQ10" s="420"/>
      <c r="IR10" s="420"/>
      <c r="IS10" s="58">
        <v>5</v>
      </c>
      <c r="IT10" s="419" t="s">
        <v>155</v>
      </c>
      <c r="IU10" s="420"/>
      <c r="IV10" s="420"/>
      <c r="IW10" s="58">
        <v>6</v>
      </c>
      <c r="IX10" s="419" t="s">
        <v>155</v>
      </c>
      <c r="IY10" s="420"/>
      <c r="IZ10" s="420"/>
      <c r="JA10" s="58">
        <v>7</v>
      </c>
      <c r="JB10" s="419" t="s">
        <v>155</v>
      </c>
      <c r="JC10" s="420"/>
      <c r="JD10" s="420"/>
      <c r="JE10" s="58">
        <v>8</v>
      </c>
      <c r="JF10" s="437" t="s">
        <v>156</v>
      </c>
      <c r="JG10" s="436" t="s">
        <v>157</v>
      </c>
      <c r="JH10" s="436"/>
      <c r="JI10" s="436"/>
      <c r="JJ10" s="436"/>
      <c r="JK10" s="436"/>
      <c r="JL10" s="436"/>
      <c r="JM10" s="436"/>
      <c r="JN10" s="436"/>
      <c r="JO10" s="436"/>
      <c r="JP10" s="436"/>
      <c r="JQ10" s="436"/>
      <c r="JR10" s="436"/>
      <c r="JS10" s="436"/>
      <c r="JT10" s="436"/>
      <c r="JU10" s="436"/>
      <c r="JV10" s="436"/>
      <c r="JW10" s="436"/>
      <c r="JX10" s="436"/>
      <c r="JY10" s="436"/>
      <c r="JZ10" s="436"/>
      <c r="KA10" s="436"/>
      <c r="KB10" s="436"/>
      <c r="KC10" s="436"/>
      <c r="KD10" s="436"/>
      <c r="KE10" s="436"/>
      <c r="KF10" s="436"/>
      <c r="KG10" s="436"/>
      <c r="KH10" s="436"/>
      <c r="KI10" s="436"/>
      <c r="KJ10" s="436"/>
      <c r="KK10" s="436"/>
      <c r="KL10" s="436"/>
    </row>
    <row r="11" spans="1:421" ht="50" customHeight="1" thickBot="1" x14ac:dyDescent="0.4">
      <c r="A11" s="427"/>
      <c r="B11" s="59">
        <v>1</v>
      </c>
      <c r="C11" s="60">
        <v>2</v>
      </c>
      <c r="D11" s="60">
        <v>3</v>
      </c>
      <c r="E11" s="61">
        <v>4</v>
      </c>
      <c r="F11" s="59">
        <v>1</v>
      </c>
      <c r="G11" s="60">
        <v>2</v>
      </c>
      <c r="H11" s="60">
        <v>3</v>
      </c>
      <c r="I11" s="61">
        <v>4</v>
      </c>
      <c r="J11" s="59">
        <v>1</v>
      </c>
      <c r="K11" s="60">
        <v>2</v>
      </c>
      <c r="L11" s="60">
        <v>3</v>
      </c>
      <c r="M11" s="61">
        <v>4</v>
      </c>
      <c r="N11" s="59">
        <v>1</v>
      </c>
      <c r="O11" s="60">
        <v>2</v>
      </c>
      <c r="P11" s="60">
        <v>3</v>
      </c>
      <c r="Q11" s="61">
        <v>4</v>
      </c>
      <c r="R11" s="59">
        <v>1</v>
      </c>
      <c r="S11" s="60">
        <v>2</v>
      </c>
      <c r="T11" s="60">
        <v>3</v>
      </c>
      <c r="U11" s="61">
        <v>4</v>
      </c>
      <c r="V11" s="59">
        <v>1</v>
      </c>
      <c r="W11" s="60">
        <v>2</v>
      </c>
      <c r="X11" s="60">
        <v>3</v>
      </c>
      <c r="Y11" s="61">
        <v>4</v>
      </c>
      <c r="Z11" s="59">
        <v>1</v>
      </c>
      <c r="AA11" s="60">
        <v>2</v>
      </c>
      <c r="AB11" s="60">
        <v>3</v>
      </c>
      <c r="AC11" s="61">
        <v>4</v>
      </c>
      <c r="AD11" s="59">
        <v>1</v>
      </c>
      <c r="AE11" s="60">
        <v>2</v>
      </c>
      <c r="AF11" s="60">
        <v>3</v>
      </c>
      <c r="AG11" s="61">
        <v>4</v>
      </c>
      <c r="AH11" s="59">
        <v>1</v>
      </c>
      <c r="AI11" s="60">
        <v>2</v>
      </c>
      <c r="AJ11" s="60">
        <v>3</v>
      </c>
      <c r="AK11" s="61">
        <v>4</v>
      </c>
      <c r="AL11" s="59">
        <v>1</v>
      </c>
      <c r="AM11" s="60">
        <v>2</v>
      </c>
      <c r="AN11" s="60">
        <v>3</v>
      </c>
      <c r="AO11" s="61">
        <v>4</v>
      </c>
      <c r="AP11" s="59">
        <v>1</v>
      </c>
      <c r="AQ11" s="60">
        <v>2</v>
      </c>
      <c r="AR11" s="60">
        <v>3</v>
      </c>
      <c r="AS11" s="61">
        <v>4</v>
      </c>
      <c r="AT11" s="59">
        <v>1</v>
      </c>
      <c r="AU11" s="60">
        <v>2</v>
      </c>
      <c r="AV11" s="60">
        <v>3</v>
      </c>
      <c r="AW11" s="61">
        <v>4</v>
      </c>
      <c r="AX11" s="59">
        <v>1</v>
      </c>
      <c r="AY11" s="60">
        <v>2</v>
      </c>
      <c r="AZ11" s="60">
        <v>3</v>
      </c>
      <c r="BA11" s="61">
        <v>4</v>
      </c>
      <c r="BB11" s="59">
        <v>1</v>
      </c>
      <c r="BC11" s="60">
        <v>2</v>
      </c>
      <c r="BD11" s="60">
        <v>3</v>
      </c>
      <c r="BE11" s="61">
        <v>4</v>
      </c>
      <c r="BF11" s="59">
        <v>1</v>
      </c>
      <c r="BG11" s="60">
        <v>2</v>
      </c>
      <c r="BH11" s="60">
        <v>3</v>
      </c>
      <c r="BI11" s="61">
        <v>4</v>
      </c>
      <c r="BJ11" s="59">
        <v>1</v>
      </c>
      <c r="BK11" s="60">
        <v>2</v>
      </c>
      <c r="BL11" s="60">
        <v>3</v>
      </c>
      <c r="BM11" s="61">
        <v>4</v>
      </c>
      <c r="BN11" s="59">
        <v>1</v>
      </c>
      <c r="BO11" s="60">
        <v>2</v>
      </c>
      <c r="BP11" s="60">
        <v>3</v>
      </c>
      <c r="BQ11" s="61">
        <v>4</v>
      </c>
      <c r="BR11" s="59">
        <v>1</v>
      </c>
      <c r="BS11" s="60">
        <v>2</v>
      </c>
      <c r="BT11" s="60">
        <v>3</v>
      </c>
      <c r="BU11" s="61">
        <v>4</v>
      </c>
      <c r="BV11" s="59">
        <v>1</v>
      </c>
      <c r="BW11" s="60">
        <v>2</v>
      </c>
      <c r="BX11" s="60">
        <v>3</v>
      </c>
      <c r="BY11" s="61">
        <v>4</v>
      </c>
      <c r="BZ11" s="59">
        <v>1</v>
      </c>
      <c r="CA11" s="60">
        <v>2</v>
      </c>
      <c r="CB11" s="60">
        <v>3</v>
      </c>
      <c r="CC11" s="61">
        <v>4</v>
      </c>
      <c r="CD11" s="59">
        <v>1</v>
      </c>
      <c r="CE11" s="60">
        <v>2</v>
      </c>
      <c r="CF11" s="60">
        <v>3</v>
      </c>
      <c r="CG11" s="61">
        <v>4</v>
      </c>
      <c r="CH11" s="59">
        <v>1</v>
      </c>
      <c r="CI11" s="60">
        <v>2</v>
      </c>
      <c r="CJ11" s="60">
        <v>3</v>
      </c>
      <c r="CK11" s="61">
        <v>4</v>
      </c>
      <c r="CL11" s="59">
        <v>1</v>
      </c>
      <c r="CM11" s="60">
        <v>2</v>
      </c>
      <c r="CN11" s="60">
        <v>3</v>
      </c>
      <c r="CO11" s="61">
        <v>4</v>
      </c>
      <c r="CP11" s="59">
        <v>1</v>
      </c>
      <c r="CQ11" s="60">
        <v>2</v>
      </c>
      <c r="CR11" s="60">
        <v>3</v>
      </c>
      <c r="CS11" s="61">
        <v>4</v>
      </c>
      <c r="CT11" s="59">
        <v>1</v>
      </c>
      <c r="CU11" s="60">
        <v>2</v>
      </c>
      <c r="CV11" s="60">
        <v>3</v>
      </c>
      <c r="CW11" s="61">
        <v>4</v>
      </c>
      <c r="CX11" s="59">
        <v>1</v>
      </c>
      <c r="CY11" s="60">
        <v>2</v>
      </c>
      <c r="CZ11" s="60">
        <v>3</v>
      </c>
      <c r="DA11" s="61">
        <v>4</v>
      </c>
      <c r="DB11" s="59">
        <v>1</v>
      </c>
      <c r="DC11" s="60">
        <v>2</v>
      </c>
      <c r="DD11" s="60">
        <v>3</v>
      </c>
      <c r="DE11" s="61">
        <v>4</v>
      </c>
      <c r="DF11" s="59">
        <v>1</v>
      </c>
      <c r="DG11" s="60">
        <v>2</v>
      </c>
      <c r="DH11" s="60">
        <v>3</v>
      </c>
      <c r="DI11" s="61">
        <v>4</v>
      </c>
      <c r="DJ11" s="59">
        <v>1</v>
      </c>
      <c r="DK11" s="60">
        <v>2</v>
      </c>
      <c r="DL11" s="60">
        <v>3</v>
      </c>
      <c r="DM11" s="61">
        <v>4</v>
      </c>
      <c r="DN11" s="59">
        <v>1</v>
      </c>
      <c r="DO11" s="60">
        <v>2</v>
      </c>
      <c r="DP11" s="60">
        <v>3</v>
      </c>
      <c r="DQ11" s="61">
        <v>4</v>
      </c>
      <c r="DR11" s="59">
        <v>1</v>
      </c>
      <c r="DS11" s="60">
        <v>2</v>
      </c>
      <c r="DT11" s="60">
        <v>3</v>
      </c>
      <c r="DU11" s="61">
        <v>4</v>
      </c>
      <c r="DV11" s="59">
        <v>1</v>
      </c>
      <c r="DW11" s="60">
        <v>2</v>
      </c>
      <c r="DX11" s="60">
        <v>3</v>
      </c>
      <c r="DY11" s="61">
        <v>4</v>
      </c>
      <c r="DZ11" s="59">
        <v>1</v>
      </c>
      <c r="EA11" s="60">
        <v>2</v>
      </c>
      <c r="EB11" s="60">
        <v>3</v>
      </c>
      <c r="EC11" s="61">
        <v>4</v>
      </c>
      <c r="ED11" s="59">
        <v>1</v>
      </c>
      <c r="EE11" s="60">
        <v>2</v>
      </c>
      <c r="EF11" s="60">
        <v>3</v>
      </c>
      <c r="EG11" s="61">
        <v>4</v>
      </c>
      <c r="EH11" s="59">
        <v>1</v>
      </c>
      <c r="EI11" s="60">
        <v>2</v>
      </c>
      <c r="EJ11" s="60">
        <v>3</v>
      </c>
      <c r="EK11" s="61">
        <v>4</v>
      </c>
      <c r="EL11" s="59">
        <v>1</v>
      </c>
      <c r="EM11" s="60">
        <v>2</v>
      </c>
      <c r="EN11" s="60">
        <v>3</v>
      </c>
      <c r="EO11" s="61">
        <v>4</v>
      </c>
      <c r="EP11" s="59">
        <v>1</v>
      </c>
      <c r="EQ11" s="60">
        <v>2</v>
      </c>
      <c r="ER11" s="60">
        <v>3</v>
      </c>
      <c r="ES11" s="61">
        <v>4</v>
      </c>
      <c r="ET11" s="59">
        <v>1</v>
      </c>
      <c r="EU11" s="60">
        <v>2</v>
      </c>
      <c r="EV11" s="60">
        <v>3</v>
      </c>
      <c r="EW11" s="61">
        <v>4</v>
      </c>
      <c r="EX11" s="59">
        <v>1</v>
      </c>
      <c r="EY11" s="60">
        <v>2</v>
      </c>
      <c r="EZ11" s="60">
        <v>3</v>
      </c>
      <c r="FA11" s="61">
        <v>4</v>
      </c>
      <c r="FB11" s="59">
        <v>1</v>
      </c>
      <c r="FC11" s="60">
        <v>2</v>
      </c>
      <c r="FD11" s="60">
        <v>3</v>
      </c>
      <c r="FE11" s="61">
        <v>4</v>
      </c>
      <c r="FF11" s="59">
        <v>1</v>
      </c>
      <c r="FG11" s="60">
        <v>2</v>
      </c>
      <c r="FH11" s="60">
        <v>3</v>
      </c>
      <c r="FI11" s="61">
        <v>4</v>
      </c>
      <c r="FJ11" s="59">
        <v>1</v>
      </c>
      <c r="FK11" s="60">
        <v>2</v>
      </c>
      <c r="FL11" s="60">
        <v>3</v>
      </c>
      <c r="FM11" s="61">
        <v>4</v>
      </c>
      <c r="FN11" s="59">
        <v>1</v>
      </c>
      <c r="FO11" s="60">
        <v>2</v>
      </c>
      <c r="FP11" s="60">
        <v>3</v>
      </c>
      <c r="FQ11" s="61">
        <v>4</v>
      </c>
      <c r="FR11" s="59">
        <v>1</v>
      </c>
      <c r="FS11" s="60">
        <v>2</v>
      </c>
      <c r="FT11" s="60">
        <v>3</v>
      </c>
      <c r="FU11" s="61">
        <v>4</v>
      </c>
      <c r="FV11" s="59">
        <v>1</v>
      </c>
      <c r="FW11" s="60">
        <v>2</v>
      </c>
      <c r="FX11" s="60">
        <v>3</v>
      </c>
      <c r="FY11" s="61">
        <v>4</v>
      </c>
      <c r="FZ11" s="59">
        <v>1</v>
      </c>
      <c r="GA11" s="60">
        <v>2</v>
      </c>
      <c r="GB11" s="60">
        <v>3</v>
      </c>
      <c r="GC11" s="61">
        <v>4</v>
      </c>
      <c r="GD11" s="59">
        <v>1</v>
      </c>
      <c r="GE11" s="60">
        <v>2</v>
      </c>
      <c r="GF11" s="60">
        <v>3</v>
      </c>
      <c r="GG11" s="61">
        <v>4</v>
      </c>
      <c r="GH11" s="59">
        <v>1</v>
      </c>
      <c r="GI11" s="60">
        <v>2</v>
      </c>
      <c r="GJ11" s="60">
        <v>3</v>
      </c>
      <c r="GK11" s="61">
        <v>4</v>
      </c>
      <c r="GL11" s="59">
        <v>1</v>
      </c>
      <c r="GM11" s="60">
        <v>2</v>
      </c>
      <c r="GN11" s="60">
        <v>3</v>
      </c>
      <c r="GO11" s="61">
        <v>4</v>
      </c>
      <c r="GP11" s="59">
        <v>1</v>
      </c>
      <c r="GQ11" s="60">
        <v>2</v>
      </c>
      <c r="GR11" s="60">
        <v>3</v>
      </c>
      <c r="GS11" s="61">
        <v>4</v>
      </c>
      <c r="GT11" s="59">
        <v>1</v>
      </c>
      <c r="GU11" s="60">
        <v>2</v>
      </c>
      <c r="GV11" s="60">
        <v>3</v>
      </c>
      <c r="GW11" s="61">
        <v>4</v>
      </c>
      <c r="GX11" s="59">
        <v>1</v>
      </c>
      <c r="GY11" s="60">
        <v>2</v>
      </c>
      <c r="GZ11" s="60">
        <v>3</v>
      </c>
      <c r="HA11" s="61">
        <v>4</v>
      </c>
      <c r="HB11" s="59">
        <v>1</v>
      </c>
      <c r="HC11" s="60">
        <v>2</v>
      </c>
      <c r="HD11" s="60">
        <v>3</v>
      </c>
      <c r="HE11" s="61">
        <v>4</v>
      </c>
      <c r="HF11" s="59">
        <v>1</v>
      </c>
      <c r="HG11" s="60">
        <v>2</v>
      </c>
      <c r="HH11" s="60">
        <v>3</v>
      </c>
      <c r="HI11" s="61">
        <v>4</v>
      </c>
      <c r="HJ11" s="59">
        <v>1</v>
      </c>
      <c r="HK11" s="60">
        <v>2</v>
      </c>
      <c r="HL11" s="60">
        <v>3</v>
      </c>
      <c r="HM11" s="61">
        <v>4</v>
      </c>
      <c r="HN11" s="59">
        <v>1</v>
      </c>
      <c r="HO11" s="60">
        <v>2</v>
      </c>
      <c r="HP11" s="60">
        <v>3</v>
      </c>
      <c r="HQ11" s="61">
        <v>4</v>
      </c>
      <c r="HR11" s="59">
        <v>1</v>
      </c>
      <c r="HS11" s="60">
        <v>2</v>
      </c>
      <c r="HT11" s="60">
        <v>3</v>
      </c>
      <c r="HU11" s="61">
        <v>4</v>
      </c>
      <c r="HV11" s="59">
        <v>1</v>
      </c>
      <c r="HW11" s="60">
        <v>2</v>
      </c>
      <c r="HX11" s="60">
        <v>3</v>
      </c>
      <c r="HY11" s="61">
        <v>4</v>
      </c>
      <c r="HZ11" s="59">
        <v>1</v>
      </c>
      <c r="IA11" s="60">
        <v>2</v>
      </c>
      <c r="IB11" s="60">
        <v>3</v>
      </c>
      <c r="IC11" s="61">
        <v>4</v>
      </c>
      <c r="ID11" s="59">
        <v>1</v>
      </c>
      <c r="IE11" s="60">
        <v>2</v>
      </c>
      <c r="IF11" s="60">
        <v>3</v>
      </c>
      <c r="IG11" s="61">
        <v>4</v>
      </c>
      <c r="IH11" s="59">
        <v>1</v>
      </c>
      <c r="II11" s="60">
        <v>2</v>
      </c>
      <c r="IJ11" s="60">
        <v>3</v>
      </c>
      <c r="IK11" s="61">
        <v>4</v>
      </c>
      <c r="IL11" s="59">
        <v>1</v>
      </c>
      <c r="IM11" s="60">
        <v>2</v>
      </c>
      <c r="IN11" s="60">
        <v>3</v>
      </c>
      <c r="IO11" s="61">
        <v>4</v>
      </c>
      <c r="IP11" s="59">
        <v>1</v>
      </c>
      <c r="IQ11" s="60">
        <v>2</v>
      </c>
      <c r="IR11" s="60">
        <v>3</v>
      </c>
      <c r="IS11" s="61">
        <v>4</v>
      </c>
      <c r="IT11" s="59">
        <v>1</v>
      </c>
      <c r="IU11" s="60">
        <v>2</v>
      </c>
      <c r="IV11" s="60">
        <v>3</v>
      </c>
      <c r="IW11" s="61">
        <v>4</v>
      </c>
      <c r="IX11" s="59">
        <v>1</v>
      </c>
      <c r="IY11" s="60">
        <v>2</v>
      </c>
      <c r="IZ11" s="60">
        <v>3</v>
      </c>
      <c r="JA11" s="61">
        <v>4</v>
      </c>
      <c r="JB11" s="59">
        <v>1</v>
      </c>
      <c r="JC11" s="60">
        <v>2</v>
      </c>
      <c r="JD11" s="60">
        <v>3</v>
      </c>
      <c r="JE11" s="61">
        <v>4</v>
      </c>
      <c r="JF11" s="438"/>
      <c r="JG11" s="288">
        <v>1</v>
      </c>
      <c r="JH11" s="288">
        <v>2</v>
      </c>
      <c r="JI11" s="288">
        <v>4</v>
      </c>
      <c r="JJ11" s="288">
        <v>1</v>
      </c>
      <c r="JK11" s="288">
        <v>1</v>
      </c>
      <c r="JL11" s="288">
        <v>1</v>
      </c>
      <c r="JM11" s="288">
        <v>1</v>
      </c>
      <c r="JN11" s="288">
        <v>1</v>
      </c>
      <c r="JO11" s="288">
        <v>1</v>
      </c>
      <c r="JP11" s="288">
        <v>1</v>
      </c>
      <c r="JQ11" s="288">
        <v>1</v>
      </c>
      <c r="JR11" s="288">
        <v>1</v>
      </c>
      <c r="JS11" s="288">
        <v>1</v>
      </c>
      <c r="JT11" s="288">
        <v>1</v>
      </c>
      <c r="JU11" s="288">
        <v>1</v>
      </c>
      <c r="JV11" s="288" t="s">
        <v>158</v>
      </c>
      <c r="JW11" s="288" t="s">
        <v>158</v>
      </c>
      <c r="JX11" s="288" t="s">
        <v>158</v>
      </c>
      <c r="JY11" s="288" t="s">
        <v>158</v>
      </c>
      <c r="JZ11" s="288" t="s">
        <v>158</v>
      </c>
      <c r="KA11" s="288" t="s">
        <v>158</v>
      </c>
      <c r="KB11" s="288" t="s">
        <v>158</v>
      </c>
      <c r="KC11" s="288" t="s">
        <v>158</v>
      </c>
      <c r="KD11" s="288" t="s">
        <v>158</v>
      </c>
      <c r="KE11" s="288" t="s">
        <v>158</v>
      </c>
      <c r="KF11" s="288" t="s">
        <v>158</v>
      </c>
      <c r="KG11" s="288" t="s">
        <v>159</v>
      </c>
      <c r="KH11" s="288" t="s">
        <v>158</v>
      </c>
      <c r="KI11" s="50">
        <v>1</v>
      </c>
      <c r="KJ11" s="50">
        <v>1</v>
      </c>
      <c r="KK11" s="50">
        <v>1</v>
      </c>
      <c r="KL11" s="50">
        <v>1</v>
      </c>
    </row>
    <row r="12" spans="1:421" ht="93" customHeight="1" thickBot="1" x14ac:dyDescent="0.4">
      <c r="A12" s="428"/>
      <c r="B12" s="416"/>
      <c r="C12" s="417"/>
      <c r="D12" s="417"/>
      <c r="E12" s="418"/>
      <c r="F12" s="416"/>
      <c r="G12" s="417"/>
      <c r="H12" s="417"/>
      <c r="I12" s="418"/>
      <c r="J12" s="416"/>
      <c r="K12" s="417"/>
      <c r="L12" s="417"/>
      <c r="M12" s="418"/>
      <c r="N12" s="416"/>
      <c r="O12" s="417"/>
      <c r="P12" s="417"/>
      <c r="Q12" s="418"/>
      <c r="R12" s="416"/>
      <c r="S12" s="417"/>
      <c r="T12" s="417"/>
      <c r="U12" s="418"/>
      <c r="V12" s="416"/>
      <c r="W12" s="417"/>
      <c r="X12" s="417"/>
      <c r="Y12" s="418"/>
      <c r="Z12" s="416"/>
      <c r="AA12" s="417"/>
      <c r="AB12" s="417"/>
      <c r="AC12" s="418"/>
      <c r="AD12" s="416"/>
      <c r="AE12" s="417"/>
      <c r="AF12" s="417"/>
      <c r="AG12" s="418"/>
      <c r="AH12" s="416"/>
      <c r="AI12" s="417"/>
      <c r="AJ12" s="417"/>
      <c r="AK12" s="418"/>
      <c r="AL12" s="416"/>
      <c r="AM12" s="417"/>
      <c r="AN12" s="417"/>
      <c r="AO12" s="418"/>
      <c r="AP12" s="416"/>
      <c r="AQ12" s="417"/>
      <c r="AR12" s="417"/>
      <c r="AS12" s="418"/>
      <c r="AT12" s="416"/>
      <c r="AU12" s="417"/>
      <c r="AV12" s="417"/>
      <c r="AW12" s="418"/>
      <c r="AX12" s="416"/>
      <c r="AY12" s="417"/>
      <c r="AZ12" s="417"/>
      <c r="BA12" s="418"/>
      <c r="BB12" s="416"/>
      <c r="BC12" s="417"/>
      <c r="BD12" s="417"/>
      <c r="BE12" s="418"/>
      <c r="BF12" s="416"/>
      <c r="BG12" s="417"/>
      <c r="BH12" s="417"/>
      <c r="BI12" s="418"/>
      <c r="BJ12" s="416"/>
      <c r="BK12" s="417"/>
      <c r="BL12" s="417"/>
      <c r="BM12" s="418"/>
      <c r="BN12" s="416"/>
      <c r="BO12" s="417"/>
      <c r="BP12" s="417"/>
      <c r="BQ12" s="418"/>
      <c r="BR12" s="416"/>
      <c r="BS12" s="417"/>
      <c r="BT12" s="417"/>
      <c r="BU12" s="418"/>
      <c r="BV12" s="416"/>
      <c r="BW12" s="417"/>
      <c r="BX12" s="417"/>
      <c r="BY12" s="418"/>
      <c r="BZ12" s="416"/>
      <c r="CA12" s="417"/>
      <c r="CB12" s="417"/>
      <c r="CC12" s="418"/>
      <c r="CD12" s="416"/>
      <c r="CE12" s="417"/>
      <c r="CF12" s="417"/>
      <c r="CG12" s="418"/>
      <c r="CH12" s="416"/>
      <c r="CI12" s="417"/>
      <c r="CJ12" s="417"/>
      <c r="CK12" s="418"/>
      <c r="CL12" s="416"/>
      <c r="CM12" s="417"/>
      <c r="CN12" s="417"/>
      <c r="CO12" s="418"/>
      <c r="CP12" s="416"/>
      <c r="CQ12" s="417"/>
      <c r="CR12" s="417"/>
      <c r="CS12" s="418"/>
      <c r="CT12" s="416"/>
      <c r="CU12" s="417"/>
      <c r="CV12" s="417"/>
      <c r="CW12" s="418"/>
      <c r="CX12" s="416"/>
      <c r="CY12" s="417"/>
      <c r="CZ12" s="417"/>
      <c r="DA12" s="418"/>
      <c r="DB12" s="416"/>
      <c r="DC12" s="417"/>
      <c r="DD12" s="417"/>
      <c r="DE12" s="418"/>
      <c r="DF12" s="416"/>
      <c r="DG12" s="417"/>
      <c r="DH12" s="417"/>
      <c r="DI12" s="418"/>
      <c r="DJ12" s="416"/>
      <c r="DK12" s="417"/>
      <c r="DL12" s="417"/>
      <c r="DM12" s="418"/>
      <c r="DN12" s="416"/>
      <c r="DO12" s="417"/>
      <c r="DP12" s="417"/>
      <c r="DQ12" s="418"/>
      <c r="DR12" s="416"/>
      <c r="DS12" s="417"/>
      <c r="DT12" s="417"/>
      <c r="DU12" s="418"/>
      <c r="DV12" s="416"/>
      <c r="DW12" s="417"/>
      <c r="DX12" s="417"/>
      <c r="DY12" s="418"/>
      <c r="DZ12" s="416"/>
      <c r="EA12" s="417"/>
      <c r="EB12" s="417"/>
      <c r="EC12" s="418"/>
      <c r="ED12" s="416"/>
      <c r="EE12" s="417"/>
      <c r="EF12" s="417"/>
      <c r="EG12" s="418"/>
      <c r="EH12" s="416"/>
      <c r="EI12" s="417"/>
      <c r="EJ12" s="417"/>
      <c r="EK12" s="418"/>
      <c r="EL12" s="416"/>
      <c r="EM12" s="417"/>
      <c r="EN12" s="417"/>
      <c r="EO12" s="418"/>
      <c r="EP12" s="416"/>
      <c r="EQ12" s="417"/>
      <c r="ER12" s="417"/>
      <c r="ES12" s="418"/>
      <c r="ET12" s="416"/>
      <c r="EU12" s="417"/>
      <c r="EV12" s="417"/>
      <c r="EW12" s="418"/>
      <c r="EX12" s="416"/>
      <c r="EY12" s="417"/>
      <c r="EZ12" s="417"/>
      <c r="FA12" s="418"/>
      <c r="FB12" s="416"/>
      <c r="FC12" s="417"/>
      <c r="FD12" s="417"/>
      <c r="FE12" s="418"/>
      <c r="FF12" s="416"/>
      <c r="FG12" s="417"/>
      <c r="FH12" s="417"/>
      <c r="FI12" s="418"/>
      <c r="FJ12" s="416"/>
      <c r="FK12" s="417"/>
      <c r="FL12" s="417"/>
      <c r="FM12" s="418"/>
      <c r="FN12" s="416"/>
      <c r="FO12" s="417"/>
      <c r="FP12" s="417"/>
      <c r="FQ12" s="418"/>
      <c r="FR12" s="416"/>
      <c r="FS12" s="417"/>
      <c r="FT12" s="417"/>
      <c r="FU12" s="418"/>
      <c r="FV12" s="416"/>
      <c r="FW12" s="417"/>
      <c r="FX12" s="417"/>
      <c r="FY12" s="418"/>
      <c r="FZ12" s="416"/>
      <c r="GA12" s="417"/>
      <c r="GB12" s="417"/>
      <c r="GC12" s="418"/>
      <c r="GD12" s="416"/>
      <c r="GE12" s="417"/>
      <c r="GF12" s="417"/>
      <c r="GG12" s="418"/>
      <c r="GH12" s="416"/>
      <c r="GI12" s="417"/>
      <c r="GJ12" s="417"/>
      <c r="GK12" s="418"/>
      <c r="GL12" s="416"/>
      <c r="GM12" s="417"/>
      <c r="GN12" s="417"/>
      <c r="GO12" s="418"/>
      <c r="GP12" s="416"/>
      <c r="GQ12" s="417"/>
      <c r="GR12" s="417"/>
      <c r="GS12" s="418"/>
      <c r="GT12" s="416"/>
      <c r="GU12" s="417"/>
      <c r="GV12" s="417"/>
      <c r="GW12" s="418"/>
      <c r="GX12" s="416"/>
      <c r="GY12" s="417"/>
      <c r="GZ12" s="417"/>
      <c r="HA12" s="418"/>
      <c r="HB12" s="416"/>
      <c r="HC12" s="417"/>
      <c r="HD12" s="417"/>
      <c r="HE12" s="418"/>
      <c r="HF12" s="416"/>
      <c r="HG12" s="417"/>
      <c r="HH12" s="417"/>
      <c r="HI12" s="418"/>
      <c r="HJ12" s="416"/>
      <c r="HK12" s="417"/>
      <c r="HL12" s="417"/>
      <c r="HM12" s="418"/>
      <c r="HN12" s="416"/>
      <c r="HO12" s="417"/>
      <c r="HP12" s="417"/>
      <c r="HQ12" s="418"/>
      <c r="HR12" s="416"/>
      <c r="HS12" s="417"/>
      <c r="HT12" s="417"/>
      <c r="HU12" s="418"/>
      <c r="HV12" s="416"/>
      <c r="HW12" s="417"/>
      <c r="HX12" s="417"/>
      <c r="HY12" s="418"/>
      <c r="HZ12" s="416"/>
      <c r="IA12" s="417"/>
      <c r="IB12" s="417"/>
      <c r="IC12" s="418"/>
      <c r="ID12" s="416"/>
      <c r="IE12" s="417"/>
      <c r="IF12" s="417"/>
      <c r="IG12" s="418"/>
      <c r="IH12" s="416"/>
      <c r="II12" s="417"/>
      <c r="IJ12" s="417"/>
      <c r="IK12" s="418"/>
      <c r="IL12" s="416"/>
      <c r="IM12" s="417"/>
      <c r="IN12" s="417"/>
      <c r="IO12" s="418"/>
      <c r="IP12" s="416"/>
      <c r="IQ12" s="417"/>
      <c r="IR12" s="417"/>
      <c r="IS12" s="418"/>
      <c r="IT12" s="416"/>
      <c r="IU12" s="417"/>
      <c r="IV12" s="417"/>
      <c r="IW12" s="418"/>
      <c r="IX12" s="416"/>
      <c r="IY12" s="417"/>
      <c r="IZ12" s="417"/>
      <c r="JA12" s="418"/>
      <c r="JB12" s="416"/>
      <c r="JC12" s="417"/>
      <c r="JD12" s="417"/>
      <c r="JE12" s="418"/>
      <c r="JF12" s="439"/>
      <c r="JG12" s="50" t="s">
        <v>30</v>
      </c>
      <c r="JH12" s="50" t="s">
        <v>160</v>
      </c>
      <c r="JI12" s="50" t="s">
        <v>161</v>
      </c>
      <c r="JJ12" s="50" t="s">
        <v>42</v>
      </c>
      <c r="JK12" s="50" t="s">
        <v>41</v>
      </c>
      <c r="JL12" s="50" t="s">
        <v>43</v>
      </c>
      <c r="JM12" s="50" t="s">
        <v>48</v>
      </c>
      <c r="JN12" s="50" t="s">
        <v>44</v>
      </c>
      <c r="JO12" s="50" t="s">
        <v>162</v>
      </c>
      <c r="JP12" s="50" t="s">
        <v>163</v>
      </c>
      <c r="JQ12" s="50" t="s">
        <v>164</v>
      </c>
      <c r="JR12" s="50" t="s">
        <v>165</v>
      </c>
      <c r="JS12" s="50" t="s">
        <v>166</v>
      </c>
      <c r="JT12" s="50" t="s">
        <v>167</v>
      </c>
      <c r="JU12" s="50" t="s">
        <v>49</v>
      </c>
      <c r="JV12" s="50" t="s">
        <v>35</v>
      </c>
      <c r="JW12" s="50" t="s">
        <v>114</v>
      </c>
      <c r="JX12" s="50" t="s">
        <v>168</v>
      </c>
      <c r="JY12" s="50" t="s">
        <v>37</v>
      </c>
      <c r="JZ12" s="50" t="s">
        <v>119</v>
      </c>
      <c r="KA12" s="257" t="s">
        <v>113</v>
      </c>
      <c r="KB12" s="50" t="s">
        <v>36</v>
      </c>
      <c r="KC12" s="50" t="s">
        <v>169</v>
      </c>
      <c r="KD12" s="50" t="s">
        <v>170</v>
      </c>
      <c r="KE12" s="50" t="s">
        <v>171</v>
      </c>
      <c r="KF12" s="50" t="s">
        <v>118</v>
      </c>
      <c r="KG12" s="257" t="s">
        <v>117</v>
      </c>
      <c r="KH12" s="50" t="s">
        <v>40</v>
      </c>
      <c r="KI12" s="225" t="s">
        <v>54</v>
      </c>
      <c r="KJ12" s="225" t="s">
        <v>51</v>
      </c>
      <c r="KK12" s="225" t="s">
        <v>52</v>
      </c>
      <c r="KL12" s="225" t="s">
        <v>172</v>
      </c>
    </row>
    <row r="13" spans="1:421" ht="132.75" customHeight="1" thickBot="1" x14ac:dyDescent="0.4">
      <c r="A13" s="62" t="s">
        <v>173</v>
      </c>
      <c r="B13" s="63">
        <v>1</v>
      </c>
      <c r="C13" s="64">
        <v>1</v>
      </c>
      <c r="D13" s="64">
        <v>1</v>
      </c>
      <c r="E13" s="65">
        <v>1</v>
      </c>
      <c r="F13" s="63">
        <v>1</v>
      </c>
      <c r="G13" s="64">
        <v>1</v>
      </c>
      <c r="H13" s="64">
        <v>1</v>
      </c>
      <c r="I13" s="65">
        <v>1</v>
      </c>
      <c r="J13" s="63">
        <v>1</v>
      </c>
      <c r="K13" s="64">
        <v>1</v>
      </c>
      <c r="L13" s="64">
        <v>1</v>
      </c>
      <c r="M13" s="65">
        <v>1</v>
      </c>
      <c r="N13" s="63">
        <v>1</v>
      </c>
      <c r="O13" s="64">
        <v>1</v>
      </c>
      <c r="P13" s="64">
        <v>1</v>
      </c>
      <c r="Q13" s="65">
        <v>1</v>
      </c>
      <c r="R13" s="63">
        <v>1</v>
      </c>
      <c r="S13" s="64">
        <v>1</v>
      </c>
      <c r="T13" s="64">
        <v>1</v>
      </c>
      <c r="U13" s="65">
        <v>1</v>
      </c>
      <c r="V13" s="63">
        <v>1</v>
      </c>
      <c r="W13" s="64">
        <v>1</v>
      </c>
      <c r="X13" s="64">
        <v>1</v>
      </c>
      <c r="Y13" s="65">
        <v>1</v>
      </c>
      <c r="Z13" s="63">
        <v>1</v>
      </c>
      <c r="AA13" s="64">
        <v>1</v>
      </c>
      <c r="AB13" s="64">
        <v>1</v>
      </c>
      <c r="AC13" s="65">
        <v>1</v>
      </c>
      <c r="AD13" s="63"/>
      <c r="AE13" s="63"/>
      <c r="AF13" s="64"/>
      <c r="AG13" s="64"/>
      <c r="AH13" s="65"/>
      <c r="AI13" s="63"/>
      <c r="AJ13" s="64"/>
      <c r="AK13" s="64"/>
      <c r="AL13" s="65"/>
      <c r="AM13" s="64"/>
      <c r="AN13" s="64"/>
      <c r="AO13" s="64"/>
      <c r="AP13" s="63"/>
      <c r="AQ13" s="64"/>
      <c r="AR13" s="64"/>
      <c r="AS13" s="66"/>
      <c r="AT13" s="63"/>
      <c r="AU13" s="64"/>
      <c r="AV13" s="64"/>
      <c r="AW13" s="66"/>
      <c r="AX13" s="63"/>
      <c r="AY13" s="64"/>
      <c r="AZ13" s="64"/>
      <c r="BA13" s="66"/>
      <c r="BB13" s="63"/>
      <c r="BC13" s="64"/>
      <c r="BD13" s="64"/>
      <c r="BE13" s="66"/>
      <c r="BF13" s="63"/>
      <c r="BG13" s="64"/>
      <c r="BH13" s="64"/>
      <c r="BI13" s="66"/>
      <c r="BJ13" s="63"/>
      <c r="BK13" s="64"/>
      <c r="BL13" s="64"/>
      <c r="BM13" s="66"/>
      <c r="BN13" s="63"/>
      <c r="BO13" s="64"/>
      <c r="BP13" s="64"/>
      <c r="BQ13" s="66"/>
      <c r="BR13" s="63"/>
      <c r="BS13" s="64"/>
      <c r="BT13" s="64"/>
      <c r="BU13" s="66"/>
      <c r="BV13" s="63"/>
      <c r="BW13" s="64"/>
      <c r="BX13" s="64"/>
      <c r="BY13" s="66"/>
      <c r="BZ13" s="63"/>
      <c r="CA13" s="64"/>
      <c r="CB13" s="64"/>
      <c r="CC13" s="66"/>
      <c r="CD13" s="63"/>
      <c r="CE13" s="64"/>
      <c r="CF13" s="64"/>
      <c r="CG13" s="66"/>
      <c r="CH13" s="63"/>
      <c r="CI13" s="64"/>
      <c r="CJ13" s="64"/>
      <c r="CK13" s="66"/>
      <c r="CL13" s="63"/>
      <c r="CM13" s="64"/>
      <c r="CN13" s="64"/>
      <c r="CO13" s="66"/>
      <c r="CP13" s="63"/>
      <c r="CQ13" s="64"/>
      <c r="CR13" s="64"/>
      <c r="CS13" s="66"/>
      <c r="CT13" s="63"/>
      <c r="CU13" s="64"/>
      <c r="CV13" s="64"/>
      <c r="CW13" s="66"/>
      <c r="CX13" s="63"/>
      <c r="CY13" s="64"/>
      <c r="CZ13" s="64"/>
      <c r="DA13" s="66"/>
      <c r="DB13" s="63"/>
      <c r="DC13" s="64"/>
      <c r="DD13" s="64"/>
      <c r="DE13" s="66"/>
      <c r="DF13" s="63"/>
      <c r="DG13" s="64"/>
      <c r="DH13" s="64"/>
      <c r="DI13" s="66"/>
      <c r="DJ13" s="63"/>
      <c r="DK13" s="64"/>
      <c r="DL13" s="64"/>
      <c r="DM13" s="66"/>
      <c r="DN13" s="63"/>
      <c r="DO13" s="64"/>
      <c r="DP13" s="64"/>
      <c r="DQ13" s="66"/>
      <c r="DR13" s="63"/>
      <c r="DS13" s="64"/>
      <c r="DT13" s="64"/>
      <c r="DU13" s="66"/>
      <c r="DV13" s="63"/>
      <c r="DW13" s="64"/>
      <c r="DX13" s="64"/>
      <c r="DY13" s="66"/>
      <c r="DZ13" s="63"/>
      <c r="EA13" s="64"/>
      <c r="EB13" s="64"/>
      <c r="EC13" s="66"/>
      <c r="ED13" s="63"/>
      <c r="EE13" s="64"/>
      <c r="EF13" s="64"/>
      <c r="EG13" s="66"/>
      <c r="EH13" s="63"/>
      <c r="EI13" s="64"/>
      <c r="EJ13" s="64"/>
      <c r="EK13" s="66"/>
      <c r="EL13" s="63"/>
      <c r="EM13" s="64"/>
      <c r="EN13" s="64"/>
      <c r="EO13" s="66"/>
      <c r="EP13" s="63"/>
      <c r="EQ13" s="64"/>
      <c r="ER13" s="64"/>
      <c r="ES13" s="66"/>
      <c r="ET13" s="63"/>
      <c r="EU13" s="64"/>
      <c r="EV13" s="64"/>
      <c r="EW13" s="66"/>
      <c r="EX13" s="63"/>
      <c r="EY13" s="64"/>
      <c r="EZ13" s="64"/>
      <c r="FA13" s="66"/>
      <c r="FB13" s="63"/>
      <c r="FC13" s="64"/>
      <c r="FD13" s="64"/>
      <c r="FE13" s="66"/>
      <c r="FF13" s="63"/>
      <c r="FG13" s="64"/>
      <c r="FH13" s="64"/>
      <c r="FI13" s="66"/>
      <c r="FJ13" s="63"/>
      <c r="FK13" s="64"/>
      <c r="FL13" s="64"/>
      <c r="FM13" s="66"/>
      <c r="FN13" s="63"/>
      <c r="FO13" s="64"/>
      <c r="FP13" s="64"/>
      <c r="FQ13" s="66"/>
      <c r="FR13" s="63"/>
      <c r="FS13" s="64"/>
      <c r="FT13" s="64"/>
      <c r="FU13" s="66"/>
      <c r="FV13" s="63"/>
      <c r="FW13" s="64"/>
      <c r="FX13" s="64"/>
      <c r="FY13" s="66"/>
      <c r="FZ13" s="63"/>
      <c r="GA13" s="64"/>
      <c r="GB13" s="64"/>
      <c r="GC13" s="66"/>
      <c r="GD13" s="63"/>
      <c r="GE13" s="64"/>
      <c r="GF13" s="64"/>
      <c r="GG13" s="66"/>
      <c r="GH13" s="63"/>
      <c r="GI13" s="64"/>
      <c r="GJ13" s="64"/>
      <c r="GK13" s="66"/>
      <c r="GL13" s="63"/>
      <c r="GM13" s="64"/>
      <c r="GN13" s="64"/>
      <c r="GO13" s="66"/>
      <c r="GP13" s="63"/>
      <c r="GQ13" s="64"/>
      <c r="GR13" s="64"/>
      <c r="GS13" s="66"/>
      <c r="GT13" s="63"/>
      <c r="GU13" s="64"/>
      <c r="GV13" s="64"/>
      <c r="GW13" s="66"/>
      <c r="GX13" s="63"/>
      <c r="GY13" s="64"/>
      <c r="GZ13" s="64"/>
      <c r="HA13" s="66"/>
      <c r="HB13" s="63"/>
      <c r="HC13" s="64"/>
      <c r="HD13" s="64"/>
      <c r="HE13" s="66"/>
      <c r="HF13" s="63"/>
      <c r="HG13" s="64"/>
      <c r="HH13" s="64"/>
      <c r="HI13" s="66"/>
      <c r="HJ13" s="63"/>
      <c r="HK13" s="64"/>
      <c r="HL13" s="64"/>
      <c r="HM13" s="66"/>
      <c r="HN13" s="63"/>
      <c r="HO13" s="64"/>
      <c r="HP13" s="64"/>
      <c r="HQ13" s="66"/>
      <c r="HR13" s="63"/>
      <c r="HS13" s="64"/>
      <c r="HT13" s="64"/>
      <c r="HU13" s="66"/>
      <c r="HV13" s="63"/>
      <c r="HW13" s="64"/>
      <c r="HX13" s="64"/>
      <c r="HY13" s="66"/>
      <c r="HZ13" s="63"/>
      <c r="IA13" s="64"/>
      <c r="IB13" s="64"/>
      <c r="IC13" s="66"/>
      <c r="ID13" s="63"/>
      <c r="IE13" s="64"/>
      <c r="IF13" s="64"/>
      <c r="IG13" s="66"/>
      <c r="IH13" s="63"/>
      <c r="II13" s="64"/>
      <c r="IJ13" s="64"/>
      <c r="IK13" s="66"/>
      <c r="IL13" s="63"/>
      <c r="IM13" s="64"/>
      <c r="IN13" s="64"/>
      <c r="IO13" s="66"/>
      <c r="IP13" s="63"/>
      <c r="IQ13" s="64"/>
      <c r="IR13" s="64"/>
      <c r="IS13" s="66"/>
      <c r="IT13" s="63"/>
      <c r="IU13" s="64"/>
      <c r="IV13" s="64"/>
      <c r="IW13" s="66"/>
      <c r="IX13" s="63"/>
      <c r="IY13" s="64"/>
      <c r="IZ13" s="64"/>
      <c r="JA13" s="66"/>
      <c r="JB13" s="63"/>
      <c r="JC13" s="64"/>
      <c r="JD13" s="64"/>
      <c r="JE13" s="66"/>
      <c r="JF13" s="51" t="s">
        <v>174</v>
      </c>
      <c r="JG13" s="47">
        <v>6</v>
      </c>
      <c r="JH13" s="47">
        <v>30</v>
      </c>
      <c r="JI13" s="47">
        <v>60</v>
      </c>
      <c r="JJ13" s="47">
        <v>12</v>
      </c>
      <c r="JK13" s="47">
        <v>12</v>
      </c>
      <c r="JL13" s="47">
        <v>12</v>
      </c>
      <c r="JM13" s="47">
        <v>8</v>
      </c>
      <c r="JN13" s="47">
        <v>8</v>
      </c>
      <c r="JO13" s="47">
        <v>8</v>
      </c>
      <c r="JP13" s="47">
        <v>8</v>
      </c>
      <c r="JQ13" s="47">
        <v>8</v>
      </c>
      <c r="JR13" s="47">
        <v>8</v>
      </c>
      <c r="JS13" s="47">
        <v>8</v>
      </c>
      <c r="JT13" s="47">
        <v>8</v>
      </c>
      <c r="JU13" s="47">
        <v>8</v>
      </c>
      <c r="JV13" s="48" t="s">
        <v>159</v>
      </c>
      <c r="JW13" s="48" t="s">
        <v>159</v>
      </c>
      <c r="JX13" s="48" t="s">
        <v>159</v>
      </c>
      <c r="JY13" s="48" t="s">
        <v>159</v>
      </c>
      <c r="JZ13" s="48" t="s">
        <v>159</v>
      </c>
      <c r="KA13" s="48" t="s">
        <v>159</v>
      </c>
      <c r="KB13" s="48" t="s">
        <v>159</v>
      </c>
      <c r="KC13" s="48" t="s">
        <v>158</v>
      </c>
      <c r="KD13" s="48" t="s">
        <v>158</v>
      </c>
      <c r="KE13" s="48" t="s">
        <v>158</v>
      </c>
      <c r="KF13" s="48" t="s">
        <v>158</v>
      </c>
      <c r="KG13" s="48" t="s">
        <v>158</v>
      </c>
      <c r="KH13" s="48" t="s">
        <v>159</v>
      </c>
      <c r="KI13" s="47">
        <v>12</v>
      </c>
      <c r="KJ13" s="47">
        <v>12</v>
      </c>
      <c r="KK13" s="47">
        <v>12</v>
      </c>
      <c r="KL13" s="47">
        <v>12</v>
      </c>
      <c r="KM13" s="67"/>
      <c r="KN13" s="67"/>
    </row>
    <row r="14" spans="1:421" ht="18.5" thickBot="1" x14ac:dyDescent="0.4">
      <c r="A14" s="68" t="s">
        <v>175</v>
      </c>
      <c r="B14" s="69"/>
      <c r="C14" s="70"/>
      <c r="D14" s="70"/>
      <c r="E14" s="71"/>
      <c r="F14" s="69"/>
      <c r="G14" s="70"/>
      <c r="H14" s="70"/>
      <c r="I14" s="72"/>
      <c r="J14" s="69"/>
      <c r="K14" s="70"/>
      <c r="L14" s="70"/>
      <c r="M14" s="72"/>
      <c r="N14" s="69"/>
      <c r="O14" s="70"/>
      <c r="P14" s="70"/>
      <c r="Q14" s="71"/>
      <c r="R14" s="69"/>
      <c r="S14" s="70"/>
      <c r="T14" s="70"/>
      <c r="U14" s="72"/>
      <c r="V14" s="69"/>
      <c r="W14" s="70"/>
      <c r="X14" s="70"/>
      <c r="Y14" s="71"/>
      <c r="Z14" s="69"/>
      <c r="AA14" s="70"/>
      <c r="AB14" s="70"/>
      <c r="AC14" s="71"/>
      <c r="AD14" s="226"/>
      <c r="AE14" s="226"/>
      <c r="AF14" s="226"/>
      <c r="AG14" s="226"/>
      <c r="AH14" s="226"/>
      <c r="AI14" s="226"/>
      <c r="AJ14" s="226"/>
      <c r="AK14" s="226"/>
      <c r="AL14" s="226"/>
      <c r="AM14" s="226"/>
      <c r="AN14" s="226"/>
      <c r="AO14" s="226"/>
      <c r="AP14" s="226"/>
      <c r="AQ14" s="226"/>
      <c r="AR14" s="226"/>
      <c r="AS14" s="226"/>
      <c r="AT14" s="226"/>
      <c r="AU14" s="226"/>
      <c r="AV14" s="226"/>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c r="BW14" s="226"/>
      <c r="BX14" s="226"/>
      <c r="BY14" s="226"/>
      <c r="BZ14" s="226"/>
      <c r="CA14" s="226"/>
      <c r="CB14" s="226"/>
      <c r="CC14" s="226"/>
      <c r="CD14" s="226"/>
      <c r="CE14" s="226"/>
      <c r="CF14" s="226"/>
      <c r="CG14" s="226"/>
      <c r="CH14" s="69"/>
      <c r="CI14" s="70"/>
      <c r="CJ14" s="70"/>
      <c r="CK14" s="71"/>
      <c r="CL14" s="226"/>
      <c r="CM14" s="226"/>
      <c r="CN14" s="226"/>
      <c r="CO14" s="226"/>
      <c r="CP14" s="226"/>
      <c r="CQ14" s="226"/>
      <c r="CR14" s="226"/>
      <c r="CS14" s="226"/>
      <c r="CT14" s="226"/>
      <c r="CU14" s="226"/>
      <c r="CV14" s="226"/>
      <c r="CW14" s="226"/>
      <c r="CX14" s="226"/>
      <c r="CY14" s="226"/>
      <c r="CZ14" s="226"/>
      <c r="DA14" s="226"/>
      <c r="DB14" s="226"/>
      <c r="DC14" s="226"/>
      <c r="DD14" s="226"/>
      <c r="DE14" s="226"/>
      <c r="DF14" s="226"/>
      <c r="DG14" s="226"/>
      <c r="DH14" s="226"/>
      <c r="DI14" s="226"/>
      <c r="DJ14" s="226"/>
      <c r="DK14" s="226"/>
      <c r="DL14" s="226"/>
      <c r="DM14" s="226"/>
      <c r="DN14" s="226"/>
      <c r="DO14" s="226"/>
      <c r="DP14" s="226"/>
      <c r="DQ14" s="226"/>
      <c r="DR14" s="226"/>
      <c r="DS14" s="226"/>
      <c r="DT14" s="226"/>
      <c r="DU14" s="226"/>
      <c r="DV14" s="226"/>
      <c r="DW14" s="226"/>
      <c r="DX14" s="226"/>
      <c r="DY14" s="226"/>
      <c r="DZ14" s="226"/>
      <c r="EA14" s="226"/>
      <c r="EB14" s="226"/>
      <c r="EC14" s="226"/>
      <c r="ED14" s="69"/>
      <c r="EE14" s="70"/>
      <c r="EF14" s="70"/>
      <c r="EG14" s="71"/>
      <c r="EH14" s="226"/>
      <c r="EI14" s="226"/>
      <c r="EJ14" s="226"/>
      <c r="EK14" s="226"/>
      <c r="EL14" s="226"/>
      <c r="EM14" s="226"/>
      <c r="EN14" s="226"/>
      <c r="EO14" s="226"/>
      <c r="EP14" s="226"/>
      <c r="EQ14" s="226"/>
      <c r="ER14" s="226"/>
      <c r="ES14" s="226"/>
      <c r="ET14" s="226"/>
      <c r="EU14" s="226"/>
      <c r="EV14" s="226"/>
      <c r="EW14" s="226"/>
      <c r="EX14" s="226"/>
      <c r="EY14" s="226"/>
      <c r="EZ14" s="226"/>
      <c r="FA14" s="226"/>
      <c r="FB14" s="226"/>
      <c r="FC14" s="226"/>
      <c r="FD14" s="226"/>
      <c r="FE14" s="226"/>
      <c r="FF14" s="226"/>
      <c r="FG14" s="226"/>
      <c r="FH14" s="226"/>
      <c r="FI14" s="226"/>
      <c r="FJ14" s="226"/>
      <c r="FK14" s="226"/>
      <c r="FL14" s="226"/>
      <c r="FM14" s="226"/>
      <c r="FN14" s="226"/>
      <c r="FO14" s="226"/>
      <c r="FP14" s="226"/>
      <c r="FQ14" s="226"/>
      <c r="FR14" s="226"/>
      <c r="FS14" s="226"/>
      <c r="FT14" s="226"/>
      <c r="FU14" s="226"/>
      <c r="FV14" s="226"/>
      <c r="FW14" s="226"/>
      <c r="FX14" s="226"/>
      <c r="FY14" s="226"/>
      <c r="FZ14" s="69"/>
      <c r="GA14" s="70"/>
      <c r="GB14" s="70"/>
      <c r="GC14" s="71"/>
      <c r="GD14" s="226"/>
      <c r="GE14" s="226"/>
      <c r="GF14" s="226"/>
      <c r="GG14" s="226"/>
      <c r="GH14" s="226"/>
      <c r="GI14" s="226"/>
      <c r="GJ14" s="226"/>
      <c r="GK14" s="226"/>
      <c r="GL14" s="226"/>
      <c r="GM14" s="226"/>
      <c r="GN14" s="226"/>
      <c r="GO14" s="226"/>
      <c r="GP14" s="226"/>
      <c r="GQ14" s="226"/>
      <c r="GR14" s="226"/>
      <c r="GS14" s="226"/>
      <c r="GT14" s="226"/>
      <c r="GU14" s="226"/>
      <c r="GV14" s="226"/>
      <c r="GW14" s="226"/>
      <c r="GX14" s="226"/>
      <c r="GY14" s="226"/>
      <c r="GZ14" s="226"/>
      <c r="HA14" s="226"/>
      <c r="HB14" s="226"/>
      <c r="HC14" s="226"/>
      <c r="HD14" s="226"/>
      <c r="HE14" s="226"/>
      <c r="HF14" s="226"/>
      <c r="HG14" s="226"/>
      <c r="HH14" s="226"/>
      <c r="HI14" s="226"/>
      <c r="HJ14" s="226"/>
      <c r="HK14" s="226"/>
      <c r="HL14" s="226"/>
      <c r="HM14" s="226"/>
      <c r="HN14" s="226"/>
      <c r="HO14" s="226"/>
      <c r="HP14" s="226"/>
      <c r="HQ14" s="226"/>
      <c r="HR14" s="226"/>
      <c r="HS14" s="226"/>
      <c r="HT14" s="226"/>
      <c r="HU14" s="226"/>
      <c r="HV14" s="69"/>
      <c r="HW14" s="70"/>
      <c r="HX14" s="70"/>
      <c r="HY14" s="71"/>
      <c r="HZ14" s="226"/>
      <c r="IA14" s="226"/>
      <c r="IB14" s="226"/>
      <c r="IC14" s="226"/>
      <c r="ID14" s="226"/>
      <c r="IE14" s="226"/>
      <c r="IF14" s="226"/>
      <c r="IG14" s="226"/>
      <c r="IH14" s="226"/>
      <c r="II14" s="226"/>
      <c r="IJ14" s="226"/>
      <c r="IK14" s="226"/>
      <c r="IL14" s="226"/>
      <c r="IM14" s="226"/>
      <c r="IN14" s="226"/>
      <c r="IO14" s="226"/>
      <c r="IP14" s="226"/>
      <c r="IQ14" s="226"/>
      <c r="IR14" s="226"/>
      <c r="IS14" s="226"/>
      <c r="IT14" s="226"/>
      <c r="IU14" s="226"/>
      <c r="IV14" s="226"/>
      <c r="IW14" s="226"/>
      <c r="IX14" s="226"/>
      <c r="IY14" s="226"/>
      <c r="IZ14" s="226"/>
      <c r="JA14" s="226"/>
      <c r="JB14" s="226"/>
      <c r="JC14" s="226"/>
      <c r="JD14" s="226"/>
      <c r="JE14" s="226"/>
      <c r="JF14" s="52"/>
      <c r="JG14" s="47"/>
      <c r="JH14" s="47"/>
      <c r="JI14" s="47"/>
      <c r="JJ14" s="47"/>
      <c r="JK14" s="47"/>
      <c r="JL14" s="47"/>
      <c r="JM14" s="47"/>
      <c r="JN14" s="47"/>
      <c r="JO14" s="47"/>
      <c r="JP14" s="47"/>
      <c r="JQ14" s="47"/>
      <c r="JR14" s="47"/>
      <c r="JS14" s="47"/>
      <c r="JT14" s="47"/>
      <c r="JU14" s="47"/>
      <c r="JV14" s="48"/>
      <c r="JW14" s="48"/>
      <c r="JX14" s="48"/>
      <c r="JY14" s="48"/>
      <c r="JZ14" s="48"/>
      <c r="KA14" s="48"/>
      <c r="KB14" s="48"/>
      <c r="KC14" s="48"/>
      <c r="KD14" s="48"/>
      <c r="KE14" s="48"/>
      <c r="KF14" s="48"/>
      <c r="KG14" s="48"/>
      <c r="KH14" s="48"/>
      <c r="KI14" s="47"/>
      <c r="KJ14" s="47"/>
      <c r="KK14" s="47"/>
      <c r="KL14" s="47"/>
      <c r="KM14" s="67"/>
      <c r="KN14" s="67"/>
    </row>
    <row r="15" spans="1:421" ht="177.75" customHeight="1" thickBot="1" x14ac:dyDescent="0.4">
      <c r="A15" s="73" t="s">
        <v>176</v>
      </c>
      <c r="B15" s="74">
        <v>1</v>
      </c>
      <c r="C15" s="75">
        <v>1</v>
      </c>
      <c r="D15" s="75">
        <v>1</v>
      </c>
      <c r="E15" s="76">
        <v>1</v>
      </c>
      <c r="F15" s="74">
        <v>1</v>
      </c>
      <c r="G15" s="75">
        <v>1</v>
      </c>
      <c r="H15" s="75">
        <v>1</v>
      </c>
      <c r="I15" s="77">
        <v>1</v>
      </c>
      <c r="J15" s="74">
        <v>1</v>
      </c>
      <c r="K15" s="75">
        <v>1</v>
      </c>
      <c r="L15" s="75">
        <v>1</v>
      </c>
      <c r="M15" s="77">
        <v>1</v>
      </c>
      <c r="N15" s="74">
        <v>1</v>
      </c>
      <c r="O15" s="75">
        <v>1</v>
      </c>
      <c r="P15" s="75">
        <v>1</v>
      </c>
      <c r="Q15" s="76">
        <v>1</v>
      </c>
      <c r="R15" s="74">
        <v>1</v>
      </c>
      <c r="S15" s="75">
        <v>1</v>
      </c>
      <c r="T15" s="75">
        <v>1</v>
      </c>
      <c r="U15" s="77">
        <v>1</v>
      </c>
      <c r="V15" s="74">
        <v>1</v>
      </c>
      <c r="W15" s="75">
        <v>1</v>
      </c>
      <c r="X15" s="75">
        <v>1</v>
      </c>
      <c r="Y15" s="76">
        <v>1</v>
      </c>
      <c r="Z15" s="74">
        <v>1</v>
      </c>
      <c r="AA15" s="75">
        <v>1</v>
      </c>
      <c r="AB15" s="75">
        <v>1</v>
      </c>
      <c r="AC15" s="76">
        <v>1</v>
      </c>
      <c r="AD15" s="74">
        <v>1</v>
      </c>
      <c r="AE15" s="75">
        <v>1</v>
      </c>
      <c r="AF15" s="75">
        <v>1</v>
      </c>
      <c r="AG15" s="77">
        <v>1</v>
      </c>
      <c r="AH15" s="74">
        <v>1</v>
      </c>
      <c r="AI15" s="75">
        <v>1</v>
      </c>
      <c r="AJ15" s="75">
        <v>1</v>
      </c>
      <c r="AK15" s="77">
        <v>1</v>
      </c>
      <c r="AL15" s="74">
        <v>1</v>
      </c>
      <c r="AM15" s="75">
        <v>1</v>
      </c>
      <c r="AN15" s="75">
        <v>1</v>
      </c>
      <c r="AO15" s="76">
        <v>1</v>
      </c>
      <c r="AP15" s="74">
        <v>1</v>
      </c>
      <c r="AQ15" s="75">
        <v>1</v>
      </c>
      <c r="AR15" s="75">
        <v>1</v>
      </c>
      <c r="AS15" s="76">
        <v>1</v>
      </c>
      <c r="AT15" s="74">
        <v>1</v>
      </c>
      <c r="AU15" s="75">
        <v>1</v>
      </c>
      <c r="AV15" s="75">
        <v>1</v>
      </c>
      <c r="AW15" s="77">
        <v>1</v>
      </c>
      <c r="AX15" s="74">
        <v>1</v>
      </c>
      <c r="AY15" s="75">
        <v>1</v>
      </c>
      <c r="AZ15" s="75">
        <v>1</v>
      </c>
      <c r="BA15" s="77">
        <v>1</v>
      </c>
      <c r="BB15" s="74">
        <v>1</v>
      </c>
      <c r="BC15" s="75">
        <v>1</v>
      </c>
      <c r="BD15" s="75">
        <v>1</v>
      </c>
      <c r="BE15" s="76">
        <v>1</v>
      </c>
      <c r="BF15" s="74">
        <v>1</v>
      </c>
      <c r="BG15" s="75">
        <v>1</v>
      </c>
      <c r="BH15" s="75">
        <v>1</v>
      </c>
      <c r="BI15" s="77">
        <v>1</v>
      </c>
      <c r="BJ15" s="74">
        <v>1</v>
      </c>
      <c r="BK15" s="75">
        <v>1</v>
      </c>
      <c r="BL15" s="75">
        <v>1</v>
      </c>
      <c r="BM15" s="76">
        <v>1</v>
      </c>
      <c r="BN15" s="74">
        <v>1</v>
      </c>
      <c r="BO15" s="75">
        <v>1</v>
      </c>
      <c r="BP15" s="75">
        <v>1</v>
      </c>
      <c r="BQ15" s="76">
        <v>1</v>
      </c>
      <c r="BR15" s="74">
        <v>1</v>
      </c>
      <c r="BS15" s="75">
        <v>1</v>
      </c>
      <c r="BT15" s="75">
        <v>1</v>
      </c>
      <c r="BU15" s="77">
        <v>1</v>
      </c>
      <c r="BV15" s="74">
        <v>1</v>
      </c>
      <c r="BW15" s="75">
        <v>1</v>
      </c>
      <c r="BX15" s="75">
        <v>1</v>
      </c>
      <c r="BY15" s="77">
        <v>1</v>
      </c>
      <c r="BZ15" s="74">
        <v>1</v>
      </c>
      <c r="CA15" s="75">
        <v>1</v>
      </c>
      <c r="CB15" s="75">
        <v>1</v>
      </c>
      <c r="CC15" s="76">
        <v>1</v>
      </c>
      <c r="CD15" s="74">
        <v>1</v>
      </c>
      <c r="CE15" s="75">
        <v>1</v>
      </c>
      <c r="CF15" s="75">
        <v>1</v>
      </c>
      <c r="CG15" s="77">
        <v>1</v>
      </c>
      <c r="CH15" s="74">
        <v>1</v>
      </c>
      <c r="CI15" s="75">
        <v>1</v>
      </c>
      <c r="CJ15" s="75">
        <v>1</v>
      </c>
      <c r="CK15" s="77">
        <v>1</v>
      </c>
      <c r="CL15" s="74">
        <v>1</v>
      </c>
      <c r="CM15" s="75">
        <v>1</v>
      </c>
      <c r="CN15" s="75">
        <v>1</v>
      </c>
      <c r="CO15" s="76">
        <v>1</v>
      </c>
      <c r="CP15" s="74">
        <v>1</v>
      </c>
      <c r="CQ15" s="75">
        <v>1</v>
      </c>
      <c r="CR15" s="75">
        <v>1</v>
      </c>
      <c r="CS15" s="77">
        <v>1</v>
      </c>
      <c r="CT15" s="74">
        <v>1</v>
      </c>
      <c r="CU15" s="75">
        <v>1</v>
      </c>
      <c r="CV15" s="75">
        <v>1</v>
      </c>
      <c r="CW15" s="77">
        <v>1</v>
      </c>
      <c r="CX15" s="74">
        <v>1</v>
      </c>
      <c r="CY15" s="75">
        <v>1</v>
      </c>
      <c r="CZ15" s="75">
        <v>1</v>
      </c>
      <c r="DA15" s="76">
        <v>1</v>
      </c>
      <c r="DB15" s="74">
        <v>1</v>
      </c>
      <c r="DC15" s="75">
        <v>1</v>
      </c>
      <c r="DD15" s="75">
        <v>1</v>
      </c>
      <c r="DE15" s="77">
        <v>1</v>
      </c>
      <c r="DF15" s="74">
        <v>1</v>
      </c>
      <c r="DG15" s="75">
        <v>1</v>
      </c>
      <c r="DH15" s="75">
        <v>1</v>
      </c>
      <c r="DI15" s="76">
        <v>1</v>
      </c>
      <c r="DJ15" s="74">
        <v>1</v>
      </c>
      <c r="DK15" s="75">
        <v>1</v>
      </c>
      <c r="DL15" s="75">
        <v>1</v>
      </c>
      <c r="DM15" s="76">
        <v>1</v>
      </c>
      <c r="DN15" s="74">
        <v>1</v>
      </c>
      <c r="DO15" s="75">
        <v>1</v>
      </c>
      <c r="DP15" s="75">
        <v>1</v>
      </c>
      <c r="DQ15" s="77">
        <v>1</v>
      </c>
      <c r="DR15" s="74">
        <v>1</v>
      </c>
      <c r="DS15" s="75">
        <v>1</v>
      </c>
      <c r="DT15" s="75">
        <v>1</v>
      </c>
      <c r="DU15" s="77">
        <v>1</v>
      </c>
      <c r="DV15" s="74">
        <v>1</v>
      </c>
      <c r="DW15" s="75">
        <v>1</v>
      </c>
      <c r="DX15" s="75">
        <v>1</v>
      </c>
      <c r="DY15" s="76">
        <v>1</v>
      </c>
      <c r="DZ15" s="74">
        <v>1</v>
      </c>
      <c r="EA15" s="75">
        <v>1</v>
      </c>
      <c r="EB15" s="75">
        <v>1</v>
      </c>
      <c r="EC15" s="77">
        <v>1</v>
      </c>
      <c r="ED15" s="74">
        <v>1</v>
      </c>
      <c r="EE15" s="75">
        <v>1</v>
      </c>
      <c r="EF15" s="75">
        <v>1</v>
      </c>
      <c r="EG15" s="77">
        <v>1</v>
      </c>
      <c r="EH15" s="74">
        <v>1</v>
      </c>
      <c r="EI15" s="75">
        <v>1</v>
      </c>
      <c r="EJ15" s="75">
        <v>1</v>
      </c>
      <c r="EK15" s="76">
        <v>1</v>
      </c>
      <c r="EL15" s="74">
        <v>1</v>
      </c>
      <c r="EM15" s="75">
        <v>1</v>
      </c>
      <c r="EN15" s="75">
        <v>1</v>
      </c>
      <c r="EO15" s="77">
        <v>1</v>
      </c>
      <c r="EP15" s="74">
        <v>1</v>
      </c>
      <c r="EQ15" s="75">
        <v>1</v>
      </c>
      <c r="ER15" s="75">
        <v>1</v>
      </c>
      <c r="ES15" s="77">
        <v>1</v>
      </c>
      <c r="ET15" s="74">
        <v>1</v>
      </c>
      <c r="EU15" s="75">
        <v>1</v>
      </c>
      <c r="EV15" s="75">
        <v>1</v>
      </c>
      <c r="EW15" s="76">
        <v>1</v>
      </c>
      <c r="EX15" s="74">
        <v>1</v>
      </c>
      <c r="EY15" s="75">
        <v>1</v>
      </c>
      <c r="EZ15" s="75">
        <v>1</v>
      </c>
      <c r="FA15" s="77">
        <v>1</v>
      </c>
      <c r="FB15" s="74">
        <v>1</v>
      </c>
      <c r="FC15" s="75">
        <v>1</v>
      </c>
      <c r="FD15" s="75">
        <v>1</v>
      </c>
      <c r="FE15" s="76">
        <v>1</v>
      </c>
      <c r="FF15" s="74">
        <v>1</v>
      </c>
      <c r="FG15" s="75">
        <v>1</v>
      </c>
      <c r="FH15" s="75">
        <v>1</v>
      </c>
      <c r="FI15" s="76">
        <v>1</v>
      </c>
      <c r="FJ15" s="74">
        <v>1</v>
      </c>
      <c r="FK15" s="75">
        <v>1</v>
      </c>
      <c r="FL15" s="75">
        <v>1</v>
      </c>
      <c r="FM15" s="77">
        <v>1</v>
      </c>
      <c r="FN15" s="74">
        <v>1</v>
      </c>
      <c r="FO15" s="75">
        <v>1</v>
      </c>
      <c r="FP15" s="75">
        <v>1</v>
      </c>
      <c r="FQ15" s="77">
        <v>1</v>
      </c>
      <c r="FR15" s="74">
        <v>1</v>
      </c>
      <c r="FS15" s="75">
        <v>1</v>
      </c>
      <c r="FT15" s="75">
        <v>1</v>
      </c>
      <c r="FU15" s="76">
        <v>1</v>
      </c>
      <c r="FV15" s="74">
        <v>1</v>
      </c>
      <c r="FW15" s="75">
        <v>1</v>
      </c>
      <c r="FX15" s="75">
        <v>1</v>
      </c>
      <c r="FY15" s="77">
        <v>1</v>
      </c>
      <c r="FZ15" s="74">
        <v>1</v>
      </c>
      <c r="GA15" s="75">
        <v>1</v>
      </c>
      <c r="GB15" s="75">
        <v>1</v>
      </c>
      <c r="GC15" s="77">
        <v>1</v>
      </c>
      <c r="GD15" s="74">
        <v>1</v>
      </c>
      <c r="GE15" s="75">
        <v>1</v>
      </c>
      <c r="GF15" s="75">
        <v>1</v>
      </c>
      <c r="GG15" s="76">
        <v>1</v>
      </c>
      <c r="GH15" s="74">
        <v>1</v>
      </c>
      <c r="GI15" s="75">
        <v>1</v>
      </c>
      <c r="GJ15" s="75">
        <v>1</v>
      </c>
      <c r="GK15" s="77">
        <v>1</v>
      </c>
      <c r="GL15" s="74">
        <v>1</v>
      </c>
      <c r="GM15" s="75">
        <v>1</v>
      </c>
      <c r="GN15" s="75">
        <v>1</v>
      </c>
      <c r="GO15" s="77">
        <v>1</v>
      </c>
      <c r="GP15" s="74">
        <v>1</v>
      </c>
      <c r="GQ15" s="75">
        <v>1</v>
      </c>
      <c r="GR15" s="75">
        <v>1</v>
      </c>
      <c r="GS15" s="76">
        <v>1</v>
      </c>
      <c r="GT15" s="74">
        <v>1</v>
      </c>
      <c r="GU15" s="75">
        <v>1</v>
      </c>
      <c r="GV15" s="75">
        <v>1</v>
      </c>
      <c r="GW15" s="77">
        <v>1</v>
      </c>
      <c r="GX15" s="74">
        <v>1</v>
      </c>
      <c r="GY15" s="75">
        <v>1</v>
      </c>
      <c r="GZ15" s="75">
        <v>1</v>
      </c>
      <c r="HA15" s="76">
        <v>1</v>
      </c>
      <c r="HB15" s="74">
        <v>1</v>
      </c>
      <c r="HC15" s="75">
        <v>1</v>
      </c>
      <c r="HD15" s="75">
        <v>1</v>
      </c>
      <c r="HE15" s="76">
        <v>1</v>
      </c>
      <c r="HF15" s="74">
        <v>1</v>
      </c>
      <c r="HG15" s="75">
        <v>1</v>
      </c>
      <c r="HH15" s="75">
        <v>1</v>
      </c>
      <c r="HI15" s="77">
        <v>1</v>
      </c>
      <c r="HJ15" s="74">
        <v>1</v>
      </c>
      <c r="HK15" s="75">
        <v>1</v>
      </c>
      <c r="HL15" s="75">
        <v>1</v>
      </c>
      <c r="HM15" s="77">
        <v>1</v>
      </c>
      <c r="HN15" s="74">
        <v>1</v>
      </c>
      <c r="HO15" s="75">
        <v>1</v>
      </c>
      <c r="HP15" s="75">
        <v>1</v>
      </c>
      <c r="HQ15" s="76">
        <v>1</v>
      </c>
      <c r="HR15" s="74">
        <v>1</v>
      </c>
      <c r="HS15" s="75">
        <v>1</v>
      </c>
      <c r="HT15" s="75">
        <v>1</v>
      </c>
      <c r="HU15" s="77">
        <v>1</v>
      </c>
      <c r="HV15" s="74">
        <v>1</v>
      </c>
      <c r="HW15" s="75">
        <v>1</v>
      </c>
      <c r="HX15" s="75">
        <v>1</v>
      </c>
      <c r="HY15" s="77">
        <v>1</v>
      </c>
      <c r="HZ15" s="74">
        <v>1</v>
      </c>
      <c r="IA15" s="75">
        <v>1</v>
      </c>
      <c r="IB15" s="75">
        <v>1</v>
      </c>
      <c r="IC15" s="76">
        <v>1</v>
      </c>
      <c r="ID15" s="74">
        <v>1</v>
      </c>
      <c r="IE15" s="75">
        <v>1</v>
      </c>
      <c r="IF15" s="75">
        <v>1</v>
      </c>
      <c r="IG15" s="77">
        <v>1</v>
      </c>
      <c r="IH15" s="74">
        <v>1</v>
      </c>
      <c r="II15" s="75">
        <v>1</v>
      </c>
      <c r="IJ15" s="75">
        <v>1</v>
      </c>
      <c r="IK15" s="77">
        <v>1</v>
      </c>
      <c r="IL15" s="74">
        <v>1</v>
      </c>
      <c r="IM15" s="75">
        <v>1</v>
      </c>
      <c r="IN15" s="75">
        <v>1</v>
      </c>
      <c r="IO15" s="76">
        <v>1</v>
      </c>
      <c r="IP15" s="74">
        <v>1</v>
      </c>
      <c r="IQ15" s="75">
        <v>1</v>
      </c>
      <c r="IR15" s="75">
        <v>1</v>
      </c>
      <c r="IS15" s="77">
        <v>1</v>
      </c>
      <c r="IT15" s="74">
        <v>1</v>
      </c>
      <c r="IU15" s="75">
        <v>1</v>
      </c>
      <c r="IV15" s="75">
        <v>1</v>
      </c>
      <c r="IW15" s="76">
        <v>1</v>
      </c>
      <c r="IX15" s="74">
        <v>1</v>
      </c>
      <c r="IY15" s="75">
        <v>1</v>
      </c>
      <c r="IZ15" s="75">
        <v>1</v>
      </c>
      <c r="JA15" s="76">
        <v>1</v>
      </c>
      <c r="JB15" s="74">
        <v>1</v>
      </c>
      <c r="JC15" s="75">
        <v>1</v>
      </c>
      <c r="JD15" s="75">
        <v>1</v>
      </c>
      <c r="JE15" s="77">
        <v>1</v>
      </c>
      <c r="JF15" s="51" t="s">
        <v>177</v>
      </c>
      <c r="JG15" s="47">
        <v>41</v>
      </c>
      <c r="JH15" s="47">
        <v>48</v>
      </c>
      <c r="JI15" s="47">
        <v>80</v>
      </c>
      <c r="JJ15" s="47">
        <v>30</v>
      </c>
      <c r="JK15" s="47">
        <v>30</v>
      </c>
      <c r="JL15" s="47">
        <v>30</v>
      </c>
      <c r="JM15" s="47">
        <v>18</v>
      </c>
      <c r="JN15" s="47">
        <v>18</v>
      </c>
      <c r="JO15" s="47">
        <v>18</v>
      </c>
      <c r="JP15" s="47">
        <v>18</v>
      </c>
      <c r="JQ15" s="47">
        <v>18</v>
      </c>
      <c r="JR15" s="47">
        <v>18</v>
      </c>
      <c r="JS15" s="47">
        <v>18</v>
      </c>
      <c r="JT15" s="47">
        <v>18</v>
      </c>
      <c r="JU15" s="47">
        <v>18</v>
      </c>
      <c r="JV15" s="48" t="s">
        <v>159</v>
      </c>
      <c r="JW15" s="48" t="s">
        <v>159</v>
      </c>
      <c r="JX15" s="48" t="s">
        <v>159</v>
      </c>
      <c r="JY15" s="48" t="s">
        <v>159</v>
      </c>
      <c r="JZ15" s="48" t="s">
        <v>159</v>
      </c>
      <c r="KA15" s="48" t="s">
        <v>159</v>
      </c>
      <c r="KB15" s="48" t="s">
        <v>159</v>
      </c>
      <c r="KC15" s="48" t="s">
        <v>158</v>
      </c>
      <c r="KD15" s="48" t="s">
        <v>158</v>
      </c>
      <c r="KE15" s="48" t="s">
        <v>158</v>
      </c>
      <c r="KF15" s="48" t="s">
        <v>158</v>
      </c>
      <c r="KG15" s="48" t="s">
        <v>158</v>
      </c>
      <c r="KH15" s="48" t="s">
        <v>159</v>
      </c>
      <c r="KI15" s="47">
        <v>30</v>
      </c>
      <c r="KJ15" s="47">
        <v>30</v>
      </c>
      <c r="KK15" s="47">
        <v>30</v>
      </c>
      <c r="KL15" s="47">
        <v>30</v>
      </c>
      <c r="KM15" s="67"/>
      <c r="KN15" s="67"/>
    </row>
    <row r="16" spans="1:421" ht="135" customHeight="1" thickBot="1" x14ac:dyDescent="0.4">
      <c r="A16" s="78" t="s">
        <v>178</v>
      </c>
      <c r="B16" s="69">
        <v>1</v>
      </c>
      <c r="C16" s="70">
        <v>1</v>
      </c>
      <c r="D16" s="70">
        <v>1</v>
      </c>
      <c r="E16" s="71">
        <v>1</v>
      </c>
      <c r="F16" s="69">
        <v>1</v>
      </c>
      <c r="G16" s="70">
        <v>1</v>
      </c>
      <c r="H16" s="70">
        <v>1</v>
      </c>
      <c r="I16" s="72">
        <v>1</v>
      </c>
      <c r="J16" s="69">
        <v>1</v>
      </c>
      <c r="K16" s="70">
        <v>1</v>
      </c>
      <c r="L16" s="70">
        <v>1</v>
      </c>
      <c r="M16" s="72">
        <v>1</v>
      </c>
      <c r="N16" s="69">
        <v>1</v>
      </c>
      <c r="O16" s="70">
        <v>1</v>
      </c>
      <c r="P16" s="70">
        <v>1</v>
      </c>
      <c r="Q16" s="71">
        <v>1</v>
      </c>
      <c r="R16" s="69">
        <v>1</v>
      </c>
      <c r="S16" s="70">
        <v>1</v>
      </c>
      <c r="T16" s="70">
        <v>1</v>
      </c>
      <c r="U16" s="72">
        <v>1</v>
      </c>
      <c r="V16" s="69">
        <v>1</v>
      </c>
      <c r="W16" s="70">
        <v>1</v>
      </c>
      <c r="X16" s="70">
        <v>1</v>
      </c>
      <c r="Y16" s="71">
        <v>1</v>
      </c>
      <c r="Z16" s="69">
        <v>1</v>
      </c>
      <c r="AA16" s="70">
        <v>1</v>
      </c>
      <c r="AB16" s="70">
        <v>1</v>
      </c>
      <c r="AC16" s="71">
        <v>1</v>
      </c>
      <c r="AD16" s="69">
        <v>1</v>
      </c>
      <c r="AE16" s="70">
        <v>1</v>
      </c>
      <c r="AF16" s="70">
        <v>1</v>
      </c>
      <c r="AG16" s="72">
        <v>1</v>
      </c>
      <c r="AH16" s="69">
        <v>1</v>
      </c>
      <c r="AI16" s="70">
        <v>1</v>
      </c>
      <c r="AJ16" s="70">
        <v>1</v>
      </c>
      <c r="AK16" s="72">
        <v>1</v>
      </c>
      <c r="AL16" s="69">
        <v>1</v>
      </c>
      <c r="AM16" s="70">
        <v>1</v>
      </c>
      <c r="AN16" s="70">
        <v>1</v>
      </c>
      <c r="AO16" s="71">
        <v>1</v>
      </c>
      <c r="AP16" s="69">
        <v>1</v>
      </c>
      <c r="AQ16" s="70">
        <v>1</v>
      </c>
      <c r="AR16" s="70">
        <v>1</v>
      </c>
      <c r="AS16" s="71">
        <v>1</v>
      </c>
      <c r="AT16" s="69">
        <v>1</v>
      </c>
      <c r="AU16" s="70">
        <v>1</v>
      </c>
      <c r="AV16" s="70">
        <v>1</v>
      </c>
      <c r="AW16" s="71">
        <v>1</v>
      </c>
      <c r="AX16" s="69">
        <v>1</v>
      </c>
      <c r="AY16" s="70">
        <v>1</v>
      </c>
      <c r="AZ16" s="70">
        <v>1</v>
      </c>
      <c r="BA16" s="72">
        <v>1</v>
      </c>
      <c r="BB16" s="69">
        <v>1</v>
      </c>
      <c r="BC16" s="70">
        <v>1</v>
      </c>
      <c r="BD16" s="70">
        <v>1</v>
      </c>
      <c r="BE16" s="72">
        <v>1</v>
      </c>
      <c r="BF16" s="69">
        <v>1</v>
      </c>
      <c r="BG16" s="70">
        <v>1</v>
      </c>
      <c r="BH16" s="70">
        <v>1</v>
      </c>
      <c r="BI16" s="71">
        <v>1</v>
      </c>
      <c r="BJ16" s="69">
        <v>1</v>
      </c>
      <c r="BK16" s="70">
        <v>1</v>
      </c>
      <c r="BL16" s="70">
        <v>1</v>
      </c>
      <c r="BM16" s="72">
        <v>1</v>
      </c>
      <c r="BN16" s="69">
        <v>1</v>
      </c>
      <c r="BO16" s="70">
        <v>1</v>
      </c>
      <c r="BP16" s="70">
        <v>1</v>
      </c>
      <c r="BQ16" s="71">
        <v>1</v>
      </c>
      <c r="BR16" s="69">
        <v>1</v>
      </c>
      <c r="BS16" s="70">
        <v>1</v>
      </c>
      <c r="BT16" s="70">
        <v>1</v>
      </c>
      <c r="BU16" s="72">
        <v>1</v>
      </c>
      <c r="BV16" s="69">
        <v>1</v>
      </c>
      <c r="BW16" s="70">
        <v>1</v>
      </c>
      <c r="BX16" s="70">
        <v>1</v>
      </c>
      <c r="BY16" s="72">
        <v>1</v>
      </c>
      <c r="BZ16" s="69">
        <v>1</v>
      </c>
      <c r="CA16" s="70">
        <v>1</v>
      </c>
      <c r="CB16" s="70">
        <v>1</v>
      </c>
      <c r="CC16" s="71">
        <v>1</v>
      </c>
      <c r="CD16" s="69">
        <v>1</v>
      </c>
      <c r="CE16" s="70">
        <v>1</v>
      </c>
      <c r="CF16" s="70">
        <v>1</v>
      </c>
      <c r="CG16" s="72">
        <v>1</v>
      </c>
      <c r="CH16" s="69">
        <v>1</v>
      </c>
      <c r="CI16" s="70">
        <v>1</v>
      </c>
      <c r="CJ16" s="70">
        <v>1</v>
      </c>
      <c r="CK16" s="71">
        <v>1</v>
      </c>
      <c r="CL16" s="69">
        <v>1</v>
      </c>
      <c r="CM16" s="70">
        <v>1</v>
      </c>
      <c r="CN16" s="70">
        <v>1</v>
      </c>
      <c r="CO16" s="71">
        <v>1</v>
      </c>
      <c r="CP16" s="69">
        <v>1</v>
      </c>
      <c r="CQ16" s="70">
        <v>1</v>
      </c>
      <c r="CR16" s="70">
        <v>1</v>
      </c>
      <c r="CS16" s="71">
        <v>1</v>
      </c>
      <c r="CT16" s="69">
        <v>1</v>
      </c>
      <c r="CU16" s="70">
        <v>1</v>
      </c>
      <c r="CV16" s="70">
        <v>1</v>
      </c>
      <c r="CW16" s="72">
        <v>1</v>
      </c>
      <c r="CX16" s="69">
        <v>1</v>
      </c>
      <c r="CY16" s="70">
        <v>1</v>
      </c>
      <c r="CZ16" s="70">
        <v>1</v>
      </c>
      <c r="DA16" s="72">
        <v>1</v>
      </c>
      <c r="DB16" s="69">
        <v>1</v>
      </c>
      <c r="DC16" s="70">
        <v>1</v>
      </c>
      <c r="DD16" s="70">
        <v>1</v>
      </c>
      <c r="DE16" s="71">
        <v>1</v>
      </c>
      <c r="DF16" s="69">
        <v>1</v>
      </c>
      <c r="DG16" s="70">
        <v>1</v>
      </c>
      <c r="DH16" s="70">
        <v>1</v>
      </c>
      <c r="DI16" s="72">
        <v>1</v>
      </c>
      <c r="DJ16" s="69">
        <v>1</v>
      </c>
      <c r="DK16" s="70">
        <v>1</v>
      </c>
      <c r="DL16" s="70">
        <v>1</v>
      </c>
      <c r="DM16" s="71">
        <v>1</v>
      </c>
      <c r="DN16" s="69">
        <v>1</v>
      </c>
      <c r="DO16" s="70">
        <v>1</v>
      </c>
      <c r="DP16" s="70">
        <v>1</v>
      </c>
      <c r="DQ16" s="72">
        <v>1</v>
      </c>
      <c r="DR16" s="69">
        <v>1</v>
      </c>
      <c r="DS16" s="70">
        <v>1</v>
      </c>
      <c r="DT16" s="70">
        <v>1</v>
      </c>
      <c r="DU16" s="72">
        <v>1</v>
      </c>
      <c r="DV16" s="69">
        <v>1</v>
      </c>
      <c r="DW16" s="70">
        <v>1</v>
      </c>
      <c r="DX16" s="70">
        <v>1</v>
      </c>
      <c r="DY16" s="71">
        <v>1</v>
      </c>
      <c r="DZ16" s="69">
        <v>1</v>
      </c>
      <c r="EA16" s="70">
        <v>1</v>
      </c>
      <c r="EB16" s="70">
        <v>1</v>
      </c>
      <c r="EC16" s="72">
        <v>1</v>
      </c>
      <c r="ED16" s="69">
        <v>1</v>
      </c>
      <c r="EE16" s="70">
        <v>1</v>
      </c>
      <c r="EF16" s="70">
        <v>1</v>
      </c>
      <c r="EG16" s="71">
        <v>1</v>
      </c>
      <c r="EH16" s="69">
        <v>1</v>
      </c>
      <c r="EI16" s="70">
        <v>1</v>
      </c>
      <c r="EJ16" s="70">
        <v>1</v>
      </c>
      <c r="EK16" s="71">
        <v>1</v>
      </c>
      <c r="EL16" s="69">
        <v>1</v>
      </c>
      <c r="EM16" s="70">
        <v>1</v>
      </c>
      <c r="EN16" s="70">
        <v>1</v>
      </c>
      <c r="EO16" s="71">
        <v>1</v>
      </c>
      <c r="EP16" s="69">
        <v>1</v>
      </c>
      <c r="EQ16" s="70">
        <v>1</v>
      </c>
      <c r="ER16" s="70">
        <v>1</v>
      </c>
      <c r="ES16" s="72">
        <v>1</v>
      </c>
      <c r="ET16" s="69">
        <v>1</v>
      </c>
      <c r="EU16" s="70">
        <v>1</v>
      </c>
      <c r="EV16" s="70">
        <v>1</v>
      </c>
      <c r="EW16" s="72">
        <v>1</v>
      </c>
      <c r="EX16" s="69">
        <v>1</v>
      </c>
      <c r="EY16" s="70">
        <v>1</v>
      </c>
      <c r="EZ16" s="70">
        <v>1</v>
      </c>
      <c r="FA16" s="71">
        <v>1</v>
      </c>
      <c r="FB16" s="69">
        <v>1</v>
      </c>
      <c r="FC16" s="70">
        <v>1</v>
      </c>
      <c r="FD16" s="70">
        <v>1</v>
      </c>
      <c r="FE16" s="72">
        <v>1</v>
      </c>
      <c r="FF16" s="69">
        <v>1</v>
      </c>
      <c r="FG16" s="70">
        <v>1</v>
      </c>
      <c r="FH16" s="70">
        <v>1</v>
      </c>
      <c r="FI16" s="71">
        <v>1</v>
      </c>
      <c r="FJ16" s="69">
        <v>1</v>
      </c>
      <c r="FK16" s="70">
        <v>1</v>
      </c>
      <c r="FL16" s="70">
        <v>1</v>
      </c>
      <c r="FM16" s="72">
        <v>1</v>
      </c>
      <c r="FN16" s="69">
        <v>1</v>
      </c>
      <c r="FO16" s="70">
        <v>1</v>
      </c>
      <c r="FP16" s="70">
        <v>1</v>
      </c>
      <c r="FQ16" s="72">
        <v>1</v>
      </c>
      <c r="FR16" s="69">
        <v>1</v>
      </c>
      <c r="FS16" s="70">
        <v>1</v>
      </c>
      <c r="FT16" s="70">
        <v>1</v>
      </c>
      <c r="FU16" s="71">
        <v>1</v>
      </c>
      <c r="FV16" s="69">
        <v>1</v>
      </c>
      <c r="FW16" s="70">
        <v>1</v>
      </c>
      <c r="FX16" s="70">
        <v>1</v>
      </c>
      <c r="FY16" s="72">
        <v>1</v>
      </c>
      <c r="FZ16" s="69">
        <v>1</v>
      </c>
      <c r="GA16" s="70">
        <v>1</v>
      </c>
      <c r="GB16" s="70">
        <v>1</v>
      </c>
      <c r="GC16" s="71">
        <v>1</v>
      </c>
      <c r="GD16" s="69">
        <v>1</v>
      </c>
      <c r="GE16" s="70">
        <v>1</v>
      </c>
      <c r="GF16" s="70">
        <v>1</v>
      </c>
      <c r="GG16" s="71">
        <v>1</v>
      </c>
      <c r="GH16" s="69">
        <v>1</v>
      </c>
      <c r="GI16" s="70">
        <v>1</v>
      </c>
      <c r="GJ16" s="70">
        <v>1</v>
      </c>
      <c r="GK16" s="71">
        <v>1</v>
      </c>
      <c r="GL16" s="69">
        <v>1</v>
      </c>
      <c r="GM16" s="70">
        <v>1</v>
      </c>
      <c r="GN16" s="70">
        <v>1</v>
      </c>
      <c r="GO16" s="72">
        <v>1</v>
      </c>
      <c r="GP16" s="69">
        <v>1</v>
      </c>
      <c r="GQ16" s="70">
        <v>1</v>
      </c>
      <c r="GR16" s="70">
        <v>1</v>
      </c>
      <c r="GS16" s="72">
        <v>1</v>
      </c>
      <c r="GT16" s="69">
        <v>1</v>
      </c>
      <c r="GU16" s="70">
        <v>1</v>
      </c>
      <c r="GV16" s="70">
        <v>1</v>
      </c>
      <c r="GW16" s="71">
        <v>1</v>
      </c>
      <c r="GX16" s="69">
        <v>1</v>
      </c>
      <c r="GY16" s="70">
        <v>1</v>
      </c>
      <c r="GZ16" s="70">
        <v>1</v>
      </c>
      <c r="HA16" s="72">
        <v>1</v>
      </c>
      <c r="HB16" s="69">
        <v>1</v>
      </c>
      <c r="HC16" s="70">
        <v>1</v>
      </c>
      <c r="HD16" s="70">
        <v>1</v>
      </c>
      <c r="HE16" s="71">
        <v>1</v>
      </c>
      <c r="HF16" s="69">
        <v>1</v>
      </c>
      <c r="HG16" s="70">
        <v>1</v>
      </c>
      <c r="HH16" s="70">
        <v>1</v>
      </c>
      <c r="HI16" s="72">
        <v>1</v>
      </c>
      <c r="HJ16" s="69">
        <v>1</v>
      </c>
      <c r="HK16" s="70">
        <v>1</v>
      </c>
      <c r="HL16" s="70">
        <v>1</v>
      </c>
      <c r="HM16" s="72">
        <v>1</v>
      </c>
      <c r="HN16" s="69">
        <v>1</v>
      </c>
      <c r="HO16" s="70">
        <v>1</v>
      </c>
      <c r="HP16" s="70">
        <v>1</v>
      </c>
      <c r="HQ16" s="71">
        <v>1</v>
      </c>
      <c r="HR16" s="69">
        <v>1</v>
      </c>
      <c r="HS16" s="70">
        <v>1</v>
      </c>
      <c r="HT16" s="70">
        <v>1</v>
      </c>
      <c r="HU16" s="72">
        <v>1</v>
      </c>
      <c r="HV16" s="69">
        <v>1</v>
      </c>
      <c r="HW16" s="70">
        <v>1</v>
      </c>
      <c r="HX16" s="70">
        <v>1</v>
      </c>
      <c r="HY16" s="71">
        <v>1</v>
      </c>
      <c r="HZ16" s="69">
        <v>1</v>
      </c>
      <c r="IA16" s="70">
        <v>1</v>
      </c>
      <c r="IB16" s="70">
        <v>1</v>
      </c>
      <c r="IC16" s="71">
        <v>1</v>
      </c>
      <c r="ID16" s="69">
        <v>1</v>
      </c>
      <c r="IE16" s="70">
        <v>1</v>
      </c>
      <c r="IF16" s="70">
        <v>1</v>
      </c>
      <c r="IG16" s="71">
        <v>1</v>
      </c>
      <c r="IH16" s="69">
        <v>1</v>
      </c>
      <c r="II16" s="70">
        <v>1</v>
      </c>
      <c r="IJ16" s="70">
        <v>1</v>
      </c>
      <c r="IK16" s="72">
        <v>1</v>
      </c>
      <c r="IL16" s="69">
        <v>1</v>
      </c>
      <c r="IM16" s="70">
        <v>1</v>
      </c>
      <c r="IN16" s="70">
        <v>1</v>
      </c>
      <c r="IO16" s="72">
        <v>1</v>
      </c>
      <c r="IP16" s="69">
        <v>1</v>
      </c>
      <c r="IQ16" s="70">
        <v>1</v>
      </c>
      <c r="IR16" s="70">
        <v>1</v>
      </c>
      <c r="IS16" s="71">
        <v>1</v>
      </c>
      <c r="IT16" s="69">
        <v>1</v>
      </c>
      <c r="IU16" s="70">
        <v>1</v>
      </c>
      <c r="IV16" s="70">
        <v>1</v>
      </c>
      <c r="IW16" s="72">
        <v>1</v>
      </c>
      <c r="IX16" s="69">
        <v>1</v>
      </c>
      <c r="IY16" s="70">
        <v>1</v>
      </c>
      <c r="IZ16" s="70">
        <v>1</v>
      </c>
      <c r="JA16" s="71">
        <v>1</v>
      </c>
      <c r="JB16" s="69">
        <v>1</v>
      </c>
      <c r="JC16" s="70">
        <v>1</v>
      </c>
      <c r="JD16" s="70">
        <v>1</v>
      </c>
      <c r="JE16" s="72">
        <v>1</v>
      </c>
      <c r="JF16" s="51" t="s">
        <v>179</v>
      </c>
      <c r="JG16" s="47">
        <v>4</v>
      </c>
      <c r="JH16" s="47">
        <v>14</v>
      </c>
      <c r="JI16" s="47">
        <v>17</v>
      </c>
      <c r="JJ16" s="47">
        <v>5.5</v>
      </c>
      <c r="JK16" s="47">
        <v>5.5</v>
      </c>
      <c r="JL16" s="47">
        <v>5.5</v>
      </c>
      <c r="JM16" s="47">
        <v>4</v>
      </c>
      <c r="JN16" s="47">
        <v>4</v>
      </c>
      <c r="JO16" s="47">
        <v>4</v>
      </c>
      <c r="JP16" s="47">
        <v>4</v>
      </c>
      <c r="JQ16" s="47">
        <v>4</v>
      </c>
      <c r="JR16" s="47">
        <v>4</v>
      </c>
      <c r="JS16" s="47">
        <v>4</v>
      </c>
      <c r="JT16" s="47">
        <v>4</v>
      </c>
      <c r="JU16" s="47">
        <v>4</v>
      </c>
      <c r="JV16" s="48" t="s">
        <v>159</v>
      </c>
      <c r="JW16" s="48" t="s">
        <v>159</v>
      </c>
      <c r="JX16" s="48" t="s">
        <v>159</v>
      </c>
      <c r="JY16" s="48" t="s">
        <v>159</v>
      </c>
      <c r="JZ16" s="48" t="s">
        <v>159</v>
      </c>
      <c r="KA16" s="48" t="s">
        <v>159</v>
      </c>
      <c r="KB16" s="48" t="s">
        <v>159</v>
      </c>
      <c r="KC16" s="48" t="s">
        <v>158</v>
      </c>
      <c r="KD16" s="48" t="s">
        <v>158</v>
      </c>
      <c r="KE16" s="48" t="s">
        <v>158</v>
      </c>
      <c r="KF16" s="48" t="s">
        <v>158</v>
      </c>
      <c r="KG16" s="48" t="s">
        <v>158</v>
      </c>
      <c r="KH16" s="48" t="s">
        <v>159</v>
      </c>
      <c r="KI16" s="47">
        <v>5.5</v>
      </c>
      <c r="KJ16" s="47">
        <v>5.5</v>
      </c>
      <c r="KK16" s="47">
        <v>5.5</v>
      </c>
      <c r="KL16" s="47">
        <v>5.5</v>
      </c>
      <c r="KM16" s="67"/>
      <c r="KN16" s="67"/>
    </row>
    <row r="17" spans="1:300" ht="135" customHeight="1" thickBot="1" x14ac:dyDescent="0.4">
      <c r="A17" s="78" t="s">
        <v>180</v>
      </c>
      <c r="B17" s="69"/>
      <c r="C17" s="70"/>
      <c r="D17" s="70"/>
      <c r="E17" s="72">
        <v>1</v>
      </c>
      <c r="F17" s="69"/>
      <c r="G17" s="70"/>
      <c r="H17" s="70" t="s">
        <v>181</v>
      </c>
      <c r="I17" s="72">
        <v>1</v>
      </c>
      <c r="J17" s="69"/>
      <c r="K17" s="70"/>
      <c r="L17" s="70" t="s">
        <v>181</v>
      </c>
      <c r="M17" s="72">
        <v>1</v>
      </c>
      <c r="N17" s="69"/>
      <c r="O17" s="70"/>
      <c r="P17" s="70"/>
      <c r="Q17" s="72">
        <v>1</v>
      </c>
      <c r="R17" s="69"/>
      <c r="S17" s="70"/>
      <c r="T17" s="70" t="s">
        <v>181</v>
      </c>
      <c r="U17" s="72">
        <v>1</v>
      </c>
      <c r="V17" s="69"/>
      <c r="W17" s="70"/>
      <c r="X17" s="70"/>
      <c r="Y17" s="72">
        <v>1</v>
      </c>
      <c r="Z17" s="69"/>
      <c r="AA17" s="70"/>
      <c r="AB17" s="70"/>
      <c r="AC17" s="72">
        <v>1</v>
      </c>
      <c r="AD17" s="69"/>
      <c r="AE17" s="70"/>
      <c r="AF17" s="70" t="s">
        <v>181</v>
      </c>
      <c r="AG17" s="72">
        <v>1</v>
      </c>
      <c r="AH17" s="69"/>
      <c r="AI17" s="70"/>
      <c r="AJ17" s="70" t="s">
        <v>181</v>
      </c>
      <c r="AK17" s="72">
        <v>1</v>
      </c>
      <c r="AL17" s="69"/>
      <c r="AM17" s="70"/>
      <c r="AN17" s="70"/>
      <c r="AO17" s="72">
        <v>1</v>
      </c>
      <c r="AP17" s="69"/>
      <c r="AQ17" s="70"/>
      <c r="AR17" s="70"/>
      <c r="AS17" s="72">
        <v>1</v>
      </c>
      <c r="AT17" s="69"/>
      <c r="AU17" s="70"/>
      <c r="AV17" s="70" t="s">
        <v>181</v>
      </c>
      <c r="AW17" s="72">
        <v>1</v>
      </c>
      <c r="AX17" s="69"/>
      <c r="AY17" s="70"/>
      <c r="AZ17" s="70" t="s">
        <v>181</v>
      </c>
      <c r="BA17" s="72">
        <v>1</v>
      </c>
      <c r="BB17" s="69"/>
      <c r="BC17" s="70"/>
      <c r="BD17" s="70"/>
      <c r="BE17" s="72">
        <v>1</v>
      </c>
      <c r="BF17" s="69"/>
      <c r="BG17" s="70"/>
      <c r="BH17" s="70" t="s">
        <v>181</v>
      </c>
      <c r="BI17" s="72">
        <v>1</v>
      </c>
      <c r="BJ17" s="69"/>
      <c r="BK17" s="70"/>
      <c r="BL17" s="70"/>
      <c r="BM17" s="72">
        <v>1</v>
      </c>
      <c r="BN17" s="69"/>
      <c r="BO17" s="70"/>
      <c r="BP17" s="70"/>
      <c r="BQ17" s="72">
        <v>1</v>
      </c>
      <c r="BR17" s="69"/>
      <c r="BS17" s="70"/>
      <c r="BT17" s="70" t="s">
        <v>181</v>
      </c>
      <c r="BU17" s="72">
        <v>1</v>
      </c>
      <c r="BV17" s="69"/>
      <c r="BW17" s="70"/>
      <c r="BX17" s="70" t="s">
        <v>181</v>
      </c>
      <c r="BY17" s="72">
        <v>1</v>
      </c>
      <c r="BZ17" s="69"/>
      <c r="CA17" s="70"/>
      <c r="CB17" s="70"/>
      <c r="CC17" s="72">
        <v>1</v>
      </c>
      <c r="CD17" s="69"/>
      <c r="CE17" s="70"/>
      <c r="CF17" s="70" t="s">
        <v>181</v>
      </c>
      <c r="CG17" s="72">
        <v>1</v>
      </c>
      <c r="CH17" s="69"/>
      <c r="CI17" s="70"/>
      <c r="CJ17" s="70"/>
      <c r="CK17" s="72">
        <v>1</v>
      </c>
      <c r="CL17" s="69"/>
      <c r="CM17" s="70"/>
      <c r="CN17" s="70"/>
      <c r="CO17" s="72">
        <v>1</v>
      </c>
      <c r="CP17" s="69"/>
      <c r="CQ17" s="70"/>
      <c r="CR17" s="70" t="s">
        <v>181</v>
      </c>
      <c r="CS17" s="72">
        <v>1</v>
      </c>
      <c r="CT17" s="69"/>
      <c r="CU17" s="70"/>
      <c r="CV17" s="70" t="s">
        <v>181</v>
      </c>
      <c r="CW17" s="72">
        <v>1</v>
      </c>
      <c r="CX17" s="69"/>
      <c r="CY17" s="70"/>
      <c r="CZ17" s="70"/>
      <c r="DA17" s="72">
        <v>1</v>
      </c>
      <c r="DB17" s="69"/>
      <c r="DC17" s="70"/>
      <c r="DD17" s="70" t="s">
        <v>181</v>
      </c>
      <c r="DE17" s="72">
        <v>1</v>
      </c>
      <c r="DF17" s="69"/>
      <c r="DG17" s="70"/>
      <c r="DH17" s="70"/>
      <c r="DI17" s="72">
        <v>1</v>
      </c>
      <c r="DJ17" s="69"/>
      <c r="DK17" s="70"/>
      <c r="DL17" s="70"/>
      <c r="DM17" s="72">
        <v>1</v>
      </c>
      <c r="DN17" s="69"/>
      <c r="DO17" s="70"/>
      <c r="DP17" s="70" t="s">
        <v>181</v>
      </c>
      <c r="DQ17" s="72">
        <v>1</v>
      </c>
      <c r="DR17" s="69"/>
      <c r="DS17" s="70"/>
      <c r="DT17" s="70" t="s">
        <v>181</v>
      </c>
      <c r="DU17" s="72">
        <v>1</v>
      </c>
      <c r="DV17" s="69"/>
      <c r="DW17" s="70"/>
      <c r="DX17" s="70"/>
      <c r="DY17" s="72">
        <v>1</v>
      </c>
      <c r="DZ17" s="69"/>
      <c r="EA17" s="70"/>
      <c r="EB17" s="70" t="s">
        <v>181</v>
      </c>
      <c r="EC17" s="72">
        <v>1</v>
      </c>
      <c r="ED17" s="69"/>
      <c r="EE17" s="70"/>
      <c r="EF17" s="70"/>
      <c r="EG17" s="72">
        <v>1</v>
      </c>
      <c r="EH17" s="69"/>
      <c r="EI17" s="70"/>
      <c r="EJ17" s="70"/>
      <c r="EK17" s="72">
        <v>1</v>
      </c>
      <c r="EL17" s="69"/>
      <c r="EM17" s="70"/>
      <c r="EN17" s="70" t="s">
        <v>181</v>
      </c>
      <c r="EO17" s="72">
        <v>1</v>
      </c>
      <c r="EP17" s="69"/>
      <c r="EQ17" s="70"/>
      <c r="ER17" s="70" t="s">
        <v>181</v>
      </c>
      <c r="ES17" s="72">
        <v>1</v>
      </c>
      <c r="ET17" s="69"/>
      <c r="EU17" s="70"/>
      <c r="EV17" s="70"/>
      <c r="EW17" s="72">
        <v>1</v>
      </c>
      <c r="EX17" s="69"/>
      <c r="EY17" s="70"/>
      <c r="EZ17" s="70" t="s">
        <v>181</v>
      </c>
      <c r="FA17" s="72">
        <v>1</v>
      </c>
      <c r="FB17" s="69"/>
      <c r="FC17" s="70"/>
      <c r="FD17" s="70"/>
      <c r="FE17" s="72">
        <v>1</v>
      </c>
      <c r="FF17" s="69"/>
      <c r="FG17" s="70"/>
      <c r="FH17" s="70"/>
      <c r="FI17" s="72">
        <v>1</v>
      </c>
      <c r="FJ17" s="69"/>
      <c r="FK17" s="70"/>
      <c r="FL17" s="70" t="s">
        <v>181</v>
      </c>
      <c r="FM17" s="72">
        <v>1</v>
      </c>
      <c r="FN17" s="69"/>
      <c r="FO17" s="70"/>
      <c r="FP17" s="70" t="s">
        <v>181</v>
      </c>
      <c r="FQ17" s="72">
        <v>1</v>
      </c>
      <c r="FR17" s="69"/>
      <c r="FS17" s="70"/>
      <c r="FT17" s="70"/>
      <c r="FU17" s="72">
        <v>1</v>
      </c>
      <c r="FV17" s="69"/>
      <c r="FW17" s="70"/>
      <c r="FX17" s="70" t="s">
        <v>181</v>
      </c>
      <c r="FY17" s="72">
        <v>1</v>
      </c>
      <c r="FZ17" s="69"/>
      <c r="GA17" s="70"/>
      <c r="GB17" s="70"/>
      <c r="GC17" s="72">
        <v>1</v>
      </c>
      <c r="GD17" s="69"/>
      <c r="GE17" s="70"/>
      <c r="GF17" s="70"/>
      <c r="GG17" s="72">
        <v>1</v>
      </c>
      <c r="GH17" s="69"/>
      <c r="GI17" s="70"/>
      <c r="GJ17" s="70" t="s">
        <v>181</v>
      </c>
      <c r="GK17" s="72">
        <v>1</v>
      </c>
      <c r="GL17" s="69"/>
      <c r="GM17" s="70"/>
      <c r="GN17" s="70" t="s">
        <v>181</v>
      </c>
      <c r="GO17" s="72">
        <v>1</v>
      </c>
      <c r="GP17" s="69"/>
      <c r="GQ17" s="70"/>
      <c r="GR17" s="70"/>
      <c r="GS17" s="72">
        <v>1</v>
      </c>
      <c r="GT17" s="69"/>
      <c r="GU17" s="70"/>
      <c r="GV17" s="70" t="s">
        <v>181</v>
      </c>
      <c r="GW17" s="72">
        <v>1</v>
      </c>
      <c r="GX17" s="69"/>
      <c r="GY17" s="70"/>
      <c r="GZ17" s="70"/>
      <c r="HA17" s="72">
        <v>1</v>
      </c>
      <c r="HB17" s="69"/>
      <c r="HC17" s="70"/>
      <c r="HD17" s="70"/>
      <c r="HE17" s="72">
        <v>1</v>
      </c>
      <c r="HF17" s="69"/>
      <c r="HG17" s="70"/>
      <c r="HH17" s="70" t="s">
        <v>181</v>
      </c>
      <c r="HI17" s="72">
        <v>1</v>
      </c>
      <c r="HJ17" s="69"/>
      <c r="HK17" s="70"/>
      <c r="HL17" s="70" t="s">
        <v>181</v>
      </c>
      <c r="HM17" s="72">
        <v>1</v>
      </c>
      <c r="HN17" s="69"/>
      <c r="HO17" s="70"/>
      <c r="HP17" s="70"/>
      <c r="HQ17" s="72">
        <v>1</v>
      </c>
      <c r="HR17" s="69"/>
      <c r="HS17" s="70"/>
      <c r="HT17" s="70" t="s">
        <v>181</v>
      </c>
      <c r="HU17" s="72">
        <v>1</v>
      </c>
      <c r="HV17" s="69"/>
      <c r="HW17" s="70"/>
      <c r="HX17" s="70"/>
      <c r="HY17" s="72">
        <v>1</v>
      </c>
      <c r="HZ17" s="69"/>
      <c r="IA17" s="70"/>
      <c r="IB17" s="70"/>
      <c r="IC17" s="72">
        <v>1</v>
      </c>
      <c r="ID17" s="69"/>
      <c r="IE17" s="70"/>
      <c r="IF17" s="70" t="s">
        <v>181</v>
      </c>
      <c r="IG17" s="72">
        <v>1</v>
      </c>
      <c r="IH17" s="69"/>
      <c r="II17" s="70"/>
      <c r="IJ17" s="70" t="s">
        <v>181</v>
      </c>
      <c r="IK17" s="72">
        <v>1</v>
      </c>
      <c r="IL17" s="69"/>
      <c r="IM17" s="70"/>
      <c r="IN17" s="70"/>
      <c r="IO17" s="72">
        <v>1</v>
      </c>
      <c r="IP17" s="69"/>
      <c r="IQ17" s="70"/>
      <c r="IR17" s="70" t="s">
        <v>181</v>
      </c>
      <c r="IS17" s="72">
        <v>1</v>
      </c>
      <c r="IT17" s="69"/>
      <c r="IU17" s="70"/>
      <c r="IV17" s="70"/>
      <c r="IW17" s="72">
        <v>1</v>
      </c>
      <c r="IX17" s="69"/>
      <c r="IY17" s="70"/>
      <c r="IZ17" s="70"/>
      <c r="JA17" s="72">
        <v>1</v>
      </c>
      <c r="JB17" s="69"/>
      <c r="JC17" s="70"/>
      <c r="JD17" s="70" t="s">
        <v>181</v>
      </c>
      <c r="JE17" s="72">
        <v>1</v>
      </c>
      <c r="JF17" s="51" t="s">
        <v>182</v>
      </c>
      <c r="JG17" s="47">
        <v>2</v>
      </c>
      <c r="JH17" s="47">
        <v>6</v>
      </c>
      <c r="JI17" s="47">
        <v>18</v>
      </c>
      <c r="JJ17" s="47">
        <v>3.4</v>
      </c>
      <c r="JK17" s="47">
        <v>3.4</v>
      </c>
      <c r="JL17" s="47">
        <v>3.4</v>
      </c>
      <c r="JM17" s="47">
        <v>2</v>
      </c>
      <c r="JN17" s="47">
        <v>2</v>
      </c>
      <c r="JO17" s="47">
        <v>2</v>
      </c>
      <c r="JP17" s="47">
        <v>2</v>
      </c>
      <c r="JQ17" s="47">
        <v>2</v>
      </c>
      <c r="JR17" s="47">
        <v>2</v>
      </c>
      <c r="JS17" s="47">
        <v>2</v>
      </c>
      <c r="JT17" s="47">
        <v>2</v>
      </c>
      <c r="JU17" s="47">
        <v>2</v>
      </c>
      <c r="JV17" s="48" t="s">
        <v>159</v>
      </c>
      <c r="JW17" s="48" t="s">
        <v>159</v>
      </c>
      <c r="JX17" s="48" t="s">
        <v>159</v>
      </c>
      <c r="JY17" s="48" t="s">
        <v>159</v>
      </c>
      <c r="JZ17" s="48" t="s">
        <v>159</v>
      </c>
      <c r="KA17" s="48" t="s">
        <v>159</v>
      </c>
      <c r="KB17" s="48" t="s">
        <v>159</v>
      </c>
      <c r="KC17" s="48" t="s">
        <v>158</v>
      </c>
      <c r="KD17" s="48" t="s">
        <v>158</v>
      </c>
      <c r="KE17" s="48" t="s">
        <v>158</v>
      </c>
      <c r="KF17" s="48" t="s">
        <v>158</v>
      </c>
      <c r="KG17" s="48" t="s">
        <v>158</v>
      </c>
      <c r="KH17" s="48" t="s">
        <v>159</v>
      </c>
      <c r="KI17" s="47">
        <v>3.4</v>
      </c>
      <c r="KJ17" s="47">
        <v>3.4</v>
      </c>
      <c r="KK17" s="47">
        <v>3.4</v>
      </c>
      <c r="KL17" s="47">
        <v>3.4</v>
      </c>
      <c r="KM17" s="67"/>
      <c r="KN17" s="67"/>
    </row>
    <row r="18" spans="1:300" ht="96.75" customHeight="1" thickBot="1" x14ac:dyDescent="0.4">
      <c r="A18" s="78" t="s">
        <v>183</v>
      </c>
      <c r="B18" s="69">
        <v>1</v>
      </c>
      <c r="C18" s="70">
        <v>1</v>
      </c>
      <c r="D18" s="70">
        <v>1</v>
      </c>
      <c r="E18" s="71">
        <v>1</v>
      </c>
      <c r="F18" s="69">
        <v>1</v>
      </c>
      <c r="G18" s="70">
        <v>1</v>
      </c>
      <c r="H18" s="70">
        <v>1</v>
      </c>
      <c r="I18" s="72">
        <v>1</v>
      </c>
      <c r="J18" s="69">
        <v>1</v>
      </c>
      <c r="K18" s="70">
        <v>1</v>
      </c>
      <c r="L18" s="70">
        <v>1</v>
      </c>
      <c r="M18" s="72">
        <v>1</v>
      </c>
      <c r="N18" s="69">
        <v>1</v>
      </c>
      <c r="O18" s="70">
        <v>1</v>
      </c>
      <c r="P18" s="70">
        <v>1</v>
      </c>
      <c r="Q18" s="71">
        <v>1</v>
      </c>
      <c r="R18" s="69">
        <v>1</v>
      </c>
      <c r="S18" s="70">
        <v>1</v>
      </c>
      <c r="T18" s="70">
        <v>1</v>
      </c>
      <c r="U18" s="72">
        <v>1</v>
      </c>
      <c r="V18" s="69">
        <v>1</v>
      </c>
      <c r="W18" s="70">
        <v>1</v>
      </c>
      <c r="X18" s="70">
        <v>1</v>
      </c>
      <c r="Y18" s="71">
        <v>1</v>
      </c>
      <c r="Z18" s="69">
        <v>1</v>
      </c>
      <c r="AA18" s="70">
        <v>1</v>
      </c>
      <c r="AB18" s="70">
        <v>1</v>
      </c>
      <c r="AC18" s="71">
        <v>1</v>
      </c>
      <c r="AD18" s="69">
        <v>1</v>
      </c>
      <c r="AE18" s="70">
        <v>1</v>
      </c>
      <c r="AF18" s="70">
        <v>1</v>
      </c>
      <c r="AG18" s="72">
        <v>1</v>
      </c>
      <c r="AH18" s="69">
        <v>1</v>
      </c>
      <c r="AI18" s="70">
        <v>1</v>
      </c>
      <c r="AJ18" s="70">
        <v>1</v>
      </c>
      <c r="AK18" s="72">
        <v>1</v>
      </c>
      <c r="AL18" s="69">
        <v>1</v>
      </c>
      <c r="AM18" s="70">
        <v>1</v>
      </c>
      <c r="AN18" s="70">
        <v>1</v>
      </c>
      <c r="AO18" s="71">
        <v>1</v>
      </c>
      <c r="AP18" s="69">
        <v>1</v>
      </c>
      <c r="AQ18" s="70">
        <v>1</v>
      </c>
      <c r="AR18" s="70">
        <v>1</v>
      </c>
      <c r="AS18" s="71">
        <v>1</v>
      </c>
      <c r="AT18" s="69">
        <v>1</v>
      </c>
      <c r="AU18" s="70">
        <v>1</v>
      </c>
      <c r="AV18" s="70">
        <v>1</v>
      </c>
      <c r="AW18" s="71">
        <v>1</v>
      </c>
      <c r="AX18" s="69">
        <v>1</v>
      </c>
      <c r="AY18" s="70">
        <v>1</v>
      </c>
      <c r="AZ18" s="70">
        <v>1</v>
      </c>
      <c r="BA18" s="72">
        <v>1</v>
      </c>
      <c r="BB18" s="69">
        <v>1</v>
      </c>
      <c r="BC18" s="70">
        <v>1</v>
      </c>
      <c r="BD18" s="70">
        <v>1</v>
      </c>
      <c r="BE18" s="72">
        <v>1</v>
      </c>
      <c r="BF18" s="69">
        <v>1</v>
      </c>
      <c r="BG18" s="70">
        <v>1</v>
      </c>
      <c r="BH18" s="70">
        <v>1</v>
      </c>
      <c r="BI18" s="71">
        <v>1</v>
      </c>
      <c r="BJ18" s="69">
        <v>1</v>
      </c>
      <c r="BK18" s="70">
        <v>1</v>
      </c>
      <c r="BL18" s="70">
        <v>1</v>
      </c>
      <c r="BM18" s="72">
        <v>1</v>
      </c>
      <c r="BN18" s="69">
        <v>1</v>
      </c>
      <c r="BO18" s="70">
        <v>1</v>
      </c>
      <c r="BP18" s="70">
        <v>1</v>
      </c>
      <c r="BQ18" s="71">
        <v>1</v>
      </c>
      <c r="BR18" s="69">
        <v>1</v>
      </c>
      <c r="BS18" s="70">
        <v>1</v>
      </c>
      <c r="BT18" s="70">
        <v>1</v>
      </c>
      <c r="BU18" s="72">
        <v>1</v>
      </c>
      <c r="BV18" s="69">
        <v>1</v>
      </c>
      <c r="BW18" s="70">
        <v>1</v>
      </c>
      <c r="BX18" s="70">
        <v>1</v>
      </c>
      <c r="BY18" s="72">
        <v>1</v>
      </c>
      <c r="BZ18" s="69">
        <v>1</v>
      </c>
      <c r="CA18" s="70">
        <v>1</v>
      </c>
      <c r="CB18" s="70">
        <v>1</v>
      </c>
      <c r="CC18" s="71">
        <v>1</v>
      </c>
      <c r="CD18" s="69">
        <v>1</v>
      </c>
      <c r="CE18" s="70">
        <v>1</v>
      </c>
      <c r="CF18" s="70">
        <v>1</v>
      </c>
      <c r="CG18" s="72">
        <v>1</v>
      </c>
      <c r="CH18" s="69">
        <v>1</v>
      </c>
      <c r="CI18" s="70">
        <v>1</v>
      </c>
      <c r="CJ18" s="70">
        <v>1</v>
      </c>
      <c r="CK18" s="71">
        <v>1</v>
      </c>
      <c r="CL18" s="69">
        <v>1</v>
      </c>
      <c r="CM18" s="70">
        <v>1</v>
      </c>
      <c r="CN18" s="70">
        <v>1</v>
      </c>
      <c r="CO18" s="71">
        <v>1</v>
      </c>
      <c r="CP18" s="69">
        <v>1</v>
      </c>
      <c r="CQ18" s="70">
        <v>1</v>
      </c>
      <c r="CR18" s="70">
        <v>1</v>
      </c>
      <c r="CS18" s="71">
        <v>1</v>
      </c>
      <c r="CT18" s="69">
        <v>1</v>
      </c>
      <c r="CU18" s="70">
        <v>1</v>
      </c>
      <c r="CV18" s="70">
        <v>1</v>
      </c>
      <c r="CW18" s="72">
        <v>1</v>
      </c>
      <c r="CX18" s="69">
        <v>1</v>
      </c>
      <c r="CY18" s="70">
        <v>1</v>
      </c>
      <c r="CZ18" s="70">
        <v>1</v>
      </c>
      <c r="DA18" s="72">
        <v>1</v>
      </c>
      <c r="DB18" s="69">
        <v>1</v>
      </c>
      <c r="DC18" s="70">
        <v>1</v>
      </c>
      <c r="DD18" s="70">
        <v>1</v>
      </c>
      <c r="DE18" s="71">
        <v>1</v>
      </c>
      <c r="DF18" s="69">
        <v>1</v>
      </c>
      <c r="DG18" s="70">
        <v>1</v>
      </c>
      <c r="DH18" s="70">
        <v>1</v>
      </c>
      <c r="DI18" s="72">
        <v>1</v>
      </c>
      <c r="DJ18" s="69">
        <v>1</v>
      </c>
      <c r="DK18" s="70">
        <v>1</v>
      </c>
      <c r="DL18" s="70">
        <v>1</v>
      </c>
      <c r="DM18" s="71">
        <v>1</v>
      </c>
      <c r="DN18" s="69">
        <v>1</v>
      </c>
      <c r="DO18" s="70">
        <v>1</v>
      </c>
      <c r="DP18" s="70">
        <v>1</v>
      </c>
      <c r="DQ18" s="72">
        <v>1</v>
      </c>
      <c r="DR18" s="69">
        <v>1</v>
      </c>
      <c r="DS18" s="70">
        <v>1</v>
      </c>
      <c r="DT18" s="70">
        <v>1</v>
      </c>
      <c r="DU18" s="72">
        <v>1</v>
      </c>
      <c r="DV18" s="69">
        <v>1</v>
      </c>
      <c r="DW18" s="70">
        <v>1</v>
      </c>
      <c r="DX18" s="70">
        <v>1</v>
      </c>
      <c r="DY18" s="71">
        <v>1</v>
      </c>
      <c r="DZ18" s="69">
        <v>1</v>
      </c>
      <c r="EA18" s="70">
        <v>1</v>
      </c>
      <c r="EB18" s="70">
        <v>1</v>
      </c>
      <c r="EC18" s="72">
        <v>1</v>
      </c>
      <c r="ED18" s="69">
        <v>1</v>
      </c>
      <c r="EE18" s="70">
        <v>1</v>
      </c>
      <c r="EF18" s="70">
        <v>1</v>
      </c>
      <c r="EG18" s="71">
        <v>1</v>
      </c>
      <c r="EH18" s="69">
        <v>1</v>
      </c>
      <c r="EI18" s="70">
        <v>1</v>
      </c>
      <c r="EJ18" s="70">
        <v>1</v>
      </c>
      <c r="EK18" s="71">
        <v>1</v>
      </c>
      <c r="EL18" s="69">
        <v>1</v>
      </c>
      <c r="EM18" s="70">
        <v>1</v>
      </c>
      <c r="EN18" s="70">
        <v>1</v>
      </c>
      <c r="EO18" s="71">
        <v>1</v>
      </c>
      <c r="EP18" s="69">
        <v>1</v>
      </c>
      <c r="EQ18" s="70">
        <v>1</v>
      </c>
      <c r="ER18" s="70">
        <v>1</v>
      </c>
      <c r="ES18" s="72">
        <v>1</v>
      </c>
      <c r="ET18" s="69">
        <v>1</v>
      </c>
      <c r="EU18" s="70">
        <v>1</v>
      </c>
      <c r="EV18" s="70">
        <v>1</v>
      </c>
      <c r="EW18" s="72">
        <v>1</v>
      </c>
      <c r="EX18" s="69">
        <v>1</v>
      </c>
      <c r="EY18" s="70">
        <v>1</v>
      </c>
      <c r="EZ18" s="70">
        <v>1</v>
      </c>
      <c r="FA18" s="71">
        <v>1</v>
      </c>
      <c r="FB18" s="69">
        <v>1</v>
      </c>
      <c r="FC18" s="70">
        <v>1</v>
      </c>
      <c r="FD18" s="70">
        <v>1</v>
      </c>
      <c r="FE18" s="72">
        <v>1</v>
      </c>
      <c r="FF18" s="69">
        <v>1</v>
      </c>
      <c r="FG18" s="70">
        <v>1</v>
      </c>
      <c r="FH18" s="70">
        <v>1</v>
      </c>
      <c r="FI18" s="71">
        <v>1</v>
      </c>
      <c r="FJ18" s="69">
        <v>1</v>
      </c>
      <c r="FK18" s="70">
        <v>1</v>
      </c>
      <c r="FL18" s="70">
        <v>1</v>
      </c>
      <c r="FM18" s="72">
        <v>1</v>
      </c>
      <c r="FN18" s="69">
        <v>1</v>
      </c>
      <c r="FO18" s="70">
        <v>1</v>
      </c>
      <c r="FP18" s="70">
        <v>1</v>
      </c>
      <c r="FQ18" s="72">
        <v>1</v>
      </c>
      <c r="FR18" s="69">
        <v>1</v>
      </c>
      <c r="FS18" s="70">
        <v>1</v>
      </c>
      <c r="FT18" s="70">
        <v>1</v>
      </c>
      <c r="FU18" s="71">
        <v>1</v>
      </c>
      <c r="FV18" s="69">
        <v>1</v>
      </c>
      <c r="FW18" s="70">
        <v>1</v>
      </c>
      <c r="FX18" s="70">
        <v>1</v>
      </c>
      <c r="FY18" s="72">
        <v>1</v>
      </c>
      <c r="FZ18" s="69">
        <v>1</v>
      </c>
      <c r="GA18" s="70">
        <v>1</v>
      </c>
      <c r="GB18" s="70">
        <v>1</v>
      </c>
      <c r="GC18" s="71">
        <v>1</v>
      </c>
      <c r="GD18" s="69">
        <v>1</v>
      </c>
      <c r="GE18" s="70">
        <v>1</v>
      </c>
      <c r="GF18" s="70">
        <v>1</v>
      </c>
      <c r="GG18" s="71">
        <v>1</v>
      </c>
      <c r="GH18" s="69">
        <v>1</v>
      </c>
      <c r="GI18" s="70">
        <v>1</v>
      </c>
      <c r="GJ18" s="70">
        <v>1</v>
      </c>
      <c r="GK18" s="71">
        <v>1</v>
      </c>
      <c r="GL18" s="69">
        <v>1</v>
      </c>
      <c r="GM18" s="70">
        <v>1</v>
      </c>
      <c r="GN18" s="70">
        <v>1</v>
      </c>
      <c r="GO18" s="72">
        <v>1</v>
      </c>
      <c r="GP18" s="69">
        <v>1</v>
      </c>
      <c r="GQ18" s="70">
        <v>1</v>
      </c>
      <c r="GR18" s="70">
        <v>1</v>
      </c>
      <c r="GS18" s="72">
        <v>1</v>
      </c>
      <c r="GT18" s="69">
        <v>1</v>
      </c>
      <c r="GU18" s="70">
        <v>1</v>
      </c>
      <c r="GV18" s="70">
        <v>1</v>
      </c>
      <c r="GW18" s="71">
        <v>1</v>
      </c>
      <c r="GX18" s="69">
        <v>1</v>
      </c>
      <c r="GY18" s="70">
        <v>1</v>
      </c>
      <c r="GZ18" s="70">
        <v>1</v>
      </c>
      <c r="HA18" s="72">
        <v>1</v>
      </c>
      <c r="HB18" s="69">
        <v>1</v>
      </c>
      <c r="HC18" s="70">
        <v>1</v>
      </c>
      <c r="HD18" s="70">
        <v>1</v>
      </c>
      <c r="HE18" s="71">
        <v>1</v>
      </c>
      <c r="HF18" s="69">
        <v>1</v>
      </c>
      <c r="HG18" s="70">
        <v>1</v>
      </c>
      <c r="HH18" s="70">
        <v>1</v>
      </c>
      <c r="HI18" s="72">
        <v>1</v>
      </c>
      <c r="HJ18" s="69">
        <v>1</v>
      </c>
      <c r="HK18" s="70">
        <v>1</v>
      </c>
      <c r="HL18" s="70">
        <v>1</v>
      </c>
      <c r="HM18" s="72">
        <v>1</v>
      </c>
      <c r="HN18" s="69">
        <v>1</v>
      </c>
      <c r="HO18" s="70">
        <v>1</v>
      </c>
      <c r="HP18" s="70">
        <v>1</v>
      </c>
      <c r="HQ18" s="71">
        <v>1</v>
      </c>
      <c r="HR18" s="69">
        <v>1</v>
      </c>
      <c r="HS18" s="70">
        <v>1</v>
      </c>
      <c r="HT18" s="70">
        <v>1</v>
      </c>
      <c r="HU18" s="72">
        <v>1</v>
      </c>
      <c r="HV18" s="69">
        <v>1</v>
      </c>
      <c r="HW18" s="70">
        <v>1</v>
      </c>
      <c r="HX18" s="70">
        <v>1</v>
      </c>
      <c r="HY18" s="71">
        <v>1</v>
      </c>
      <c r="HZ18" s="69">
        <v>1</v>
      </c>
      <c r="IA18" s="70">
        <v>1</v>
      </c>
      <c r="IB18" s="70">
        <v>1</v>
      </c>
      <c r="IC18" s="71">
        <v>1</v>
      </c>
      <c r="ID18" s="69">
        <v>1</v>
      </c>
      <c r="IE18" s="70">
        <v>1</v>
      </c>
      <c r="IF18" s="70">
        <v>1</v>
      </c>
      <c r="IG18" s="71">
        <v>1</v>
      </c>
      <c r="IH18" s="69">
        <v>1</v>
      </c>
      <c r="II18" s="70">
        <v>1</v>
      </c>
      <c r="IJ18" s="70">
        <v>1</v>
      </c>
      <c r="IK18" s="72">
        <v>1</v>
      </c>
      <c r="IL18" s="69">
        <v>1</v>
      </c>
      <c r="IM18" s="70">
        <v>1</v>
      </c>
      <c r="IN18" s="70">
        <v>1</v>
      </c>
      <c r="IO18" s="72">
        <v>1</v>
      </c>
      <c r="IP18" s="69">
        <v>1</v>
      </c>
      <c r="IQ18" s="70">
        <v>1</v>
      </c>
      <c r="IR18" s="70">
        <v>1</v>
      </c>
      <c r="IS18" s="71">
        <v>1</v>
      </c>
      <c r="IT18" s="69">
        <v>1</v>
      </c>
      <c r="IU18" s="70">
        <v>1</v>
      </c>
      <c r="IV18" s="70">
        <v>1</v>
      </c>
      <c r="IW18" s="72">
        <v>1</v>
      </c>
      <c r="IX18" s="69">
        <v>1</v>
      </c>
      <c r="IY18" s="70">
        <v>1</v>
      </c>
      <c r="IZ18" s="70">
        <v>1</v>
      </c>
      <c r="JA18" s="71">
        <v>1</v>
      </c>
      <c r="JB18" s="69">
        <v>1</v>
      </c>
      <c r="JC18" s="70">
        <v>1</v>
      </c>
      <c r="JD18" s="70">
        <v>1</v>
      </c>
      <c r="JE18" s="72">
        <v>1</v>
      </c>
      <c r="JF18" s="51" t="s">
        <v>184</v>
      </c>
      <c r="JG18" s="47">
        <v>2</v>
      </c>
      <c r="JH18" s="47">
        <v>5</v>
      </c>
      <c r="JI18" s="47">
        <v>16</v>
      </c>
      <c r="JJ18" s="47">
        <v>3.4</v>
      </c>
      <c r="JK18" s="47">
        <v>3.4</v>
      </c>
      <c r="JL18" s="47">
        <v>3.4</v>
      </c>
      <c r="JM18" s="47">
        <v>2</v>
      </c>
      <c r="JN18" s="47">
        <v>2</v>
      </c>
      <c r="JO18" s="47">
        <v>2</v>
      </c>
      <c r="JP18" s="47">
        <v>2</v>
      </c>
      <c r="JQ18" s="47">
        <v>2</v>
      </c>
      <c r="JR18" s="47">
        <v>2</v>
      </c>
      <c r="JS18" s="47">
        <v>2</v>
      </c>
      <c r="JT18" s="47">
        <v>2</v>
      </c>
      <c r="JU18" s="47">
        <v>2</v>
      </c>
      <c r="JV18" s="48" t="s">
        <v>159</v>
      </c>
      <c r="JW18" s="48" t="s">
        <v>159</v>
      </c>
      <c r="JX18" s="48" t="s">
        <v>159</v>
      </c>
      <c r="JY18" s="48" t="s">
        <v>159</v>
      </c>
      <c r="JZ18" s="48" t="s">
        <v>159</v>
      </c>
      <c r="KA18" s="48" t="s">
        <v>159</v>
      </c>
      <c r="KB18" s="48" t="s">
        <v>159</v>
      </c>
      <c r="KC18" s="48" t="s">
        <v>158</v>
      </c>
      <c r="KD18" s="48" t="s">
        <v>158</v>
      </c>
      <c r="KE18" s="48" t="s">
        <v>158</v>
      </c>
      <c r="KF18" s="48" t="s">
        <v>158</v>
      </c>
      <c r="KG18" s="48" t="s">
        <v>158</v>
      </c>
      <c r="KH18" s="48" t="s">
        <v>159</v>
      </c>
      <c r="KI18" s="47">
        <v>3.4</v>
      </c>
      <c r="KJ18" s="47">
        <v>3.4</v>
      </c>
      <c r="KK18" s="47">
        <v>3.4</v>
      </c>
      <c r="KL18" s="47">
        <v>3.4</v>
      </c>
      <c r="KM18" s="67"/>
      <c r="KN18" s="67"/>
    </row>
    <row r="19" spans="1:300" ht="80.25" customHeight="1" thickBot="1" x14ac:dyDescent="0.4">
      <c r="A19" s="78" t="s">
        <v>185</v>
      </c>
      <c r="B19" s="69"/>
      <c r="C19" s="70"/>
      <c r="D19" s="70"/>
      <c r="E19" s="71"/>
      <c r="F19" s="69"/>
      <c r="G19" s="70"/>
      <c r="H19" s="70"/>
      <c r="I19" s="72"/>
      <c r="J19" s="69"/>
      <c r="K19" s="70"/>
      <c r="L19" s="70"/>
      <c r="M19" s="72">
        <v>1</v>
      </c>
      <c r="N19" s="69"/>
      <c r="O19" s="70"/>
      <c r="P19" s="70"/>
      <c r="Q19" s="71"/>
      <c r="R19" s="69"/>
      <c r="S19" s="70"/>
      <c r="T19" s="70"/>
      <c r="U19" s="72"/>
      <c r="V19" s="69"/>
      <c r="W19" s="70"/>
      <c r="X19" s="70"/>
      <c r="Y19" s="72">
        <v>1</v>
      </c>
      <c r="Z19" s="69"/>
      <c r="AA19" s="70"/>
      <c r="AB19" s="70"/>
      <c r="AC19" s="71"/>
      <c r="AD19" s="69"/>
      <c r="AE19" s="70"/>
      <c r="AF19" s="70"/>
      <c r="AG19" s="72"/>
      <c r="AH19" s="69"/>
      <c r="AI19" s="70"/>
      <c r="AJ19" s="70"/>
      <c r="AK19" s="72">
        <v>1</v>
      </c>
      <c r="AL19" s="69"/>
      <c r="AM19" s="70"/>
      <c r="AN19" s="70"/>
      <c r="AO19" s="71"/>
      <c r="AP19" s="69"/>
      <c r="AQ19" s="70"/>
      <c r="AR19" s="70"/>
      <c r="AS19" s="71"/>
      <c r="AT19" s="69"/>
      <c r="AU19" s="70"/>
      <c r="AV19" s="70"/>
      <c r="AW19" s="72"/>
      <c r="AX19" s="69"/>
      <c r="AY19" s="70"/>
      <c r="AZ19" s="70"/>
      <c r="BA19" s="72">
        <v>1</v>
      </c>
      <c r="BB19" s="69"/>
      <c r="BC19" s="70"/>
      <c r="BD19" s="70"/>
      <c r="BE19" s="71"/>
      <c r="BF19" s="69"/>
      <c r="BG19" s="70"/>
      <c r="BH19" s="70"/>
      <c r="BI19" s="72"/>
      <c r="BJ19" s="69"/>
      <c r="BK19" s="70"/>
      <c r="BL19" s="70"/>
      <c r="BM19" s="72">
        <v>1</v>
      </c>
      <c r="BN19" s="69"/>
      <c r="BO19" s="70"/>
      <c r="BP19" s="70"/>
      <c r="BQ19" s="71"/>
      <c r="BR19" s="69"/>
      <c r="BS19" s="70"/>
      <c r="BT19" s="70"/>
      <c r="BU19" s="72"/>
      <c r="BV19" s="69"/>
      <c r="BW19" s="70"/>
      <c r="BX19" s="70"/>
      <c r="BY19" s="72">
        <v>1</v>
      </c>
      <c r="BZ19" s="69"/>
      <c r="CA19" s="70"/>
      <c r="CB19" s="70"/>
      <c r="CC19" s="71"/>
      <c r="CD19" s="69"/>
      <c r="CE19" s="70"/>
      <c r="CF19" s="70"/>
      <c r="CG19" s="72"/>
      <c r="CH19" s="69"/>
      <c r="CI19" s="70"/>
      <c r="CJ19" s="70"/>
      <c r="CK19" s="72">
        <v>1</v>
      </c>
      <c r="CL19" s="69"/>
      <c r="CM19" s="70"/>
      <c r="CN19" s="70"/>
      <c r="CO19" s="71"/>
      <c r="CP19" s="69"/>
      <c r="CQ19" s="70"/>
      <c r="CR19" s="70"/>
      <c r="CS19" s="72"/>
      <c r="CT19" s="69"/>
      <c r="CU19" s="70"/>
      <c r="CV19" s="70"/>
      <c r="CW19" s="72">
        <v>1</v>
      </c>
      <c r="CX19" s="69"/>
      <c r="CY19" s="70"/>
      <c r="CZ19" s="70"/>
      <c r="DA19" s="71"/>
      <c r="DB19" s="69"/>
      <c r="DC19" s="70"/>
      <c r="DD19" s="70"/>
      <c r="DE19" s="72"/>
      <c r="DF19" s="69"/>
      <c r="DG19" s="70"/>
      <c r="DH19" s="70"/>
      <c r="DI19" s="72">
        <v>1</v>
      </c>
      <c r="DJ19" s="69"/>
      <c r="DK19" s="70"/>
      <c r="DL19" s="70"/>
      <c r="DM19" s="71"/>
      <c r="DN19" s="69"/>
      <c r="DO19" s="70"/>
      <c r="DP19" s="70"/>
      <c r="DQ19" s="72"/>
      <c r="DR19" s="69"/>
      <c r="DS19" s="70"/>
      <c r="DT19" s="70"/>
      <c r="DU19" s="72">
        <v>1</v>
      </c>
      <c r="DV19" s="69"/>
      <c r="DW19" s="70"/>
      <c r="DX19" s="70"/>
      <c r="DY19" s="71"/>
      <c r="DZ19" s="69"/>
      <c r="EA19" s="70"/>
      <c r="EB19" s="70"/>
      <c r="EC19" s="72"/>
      <c r="ED19" s="69"/>
      <c r="EE19" s="70"/>
      <c r="EF19" s="70"/>
      <c r="EG19" s="72">
        <v>1</v>
      </c>
      <c r="EH19" s="69"/>
      <c r="EI19" s="70"/>
      <c r="EJ19" s="70"/>
      <c r="EK19" s="71"/>
      <c r="EL19" s="69"/>
      <c r="EM19" s="70"/>
      <c r="EN19" s="70"/>
      <c r="EO19" s="72"/>
      <c r="EP19" s="69"/>
      <c r="EQ19" s="70"/>
      <c r="ER19" s="70"/>
      <c r="ES19" s="72">
        <v>1</v>
      </c>
      <c r="ET19" s="69"/>
      <c r="EU19" s="70"/>
      <c r="EV19" s="70"/>
      <c r="EW19" s="71"/>
      <c r="EX19" s="69"/>
      <c r="EY19" s="70"/>
      <c r="EZ19" s="70"/>
      <c r="FA19" s="72"/>
      <c r="FB19" s="69"/>
      <c r="FC19" s="70"/>
      <c r="FD19" s="70"/>
      <c r="FE19" s="72">
        <v>1</v>
      </c>
      <c r="FF19" s="69"/>
      <c r="FG19" s="70"/>
      <c r="FH19" s="70"/>
      <c r="FI19" s="71"/>
      <c r="FJ19" s="69"/>
      <c r="FK19" s="70"/>
      <c r="FL19" s="70"/>
      <c r="FM19" s="72"/>
      <c r="FN19" s="69"/>
      <c r="FO19" s="70"/>
      <c r="FP19" s="70"/>
      <c r="FQ19" s="72">
        <v>1</v>
      </c>
      <c r="FR19" s="69"/>
      <c r="FS19" s="70"/>
      <c r="FT19" s="70"/>
      <c r="FU19" s="71"/>
      <c r="FV19" s="69"/>
      <c r="FW19" s="70"/>
      <c r="FX19" s="70"/>
      <c r="FY19" s="72"/>
      <c r="FZ19" s="69"/>
      <c r="GA19" s="70"/>
      <c r="GB19" s="70"/>
      <c r="GC19" s="72">
        <v>1</v>
      </c>
      <c r="GD19" s="69"/>
      <c r="GE19" s="70"/>
      <c r="GF19" s="70"/>
      <c r="GG19" s="71"/>
      <c r="GH19" s="69"/>
      <c r="GI19" s="70"/>
      <c r="GJ19" s="70"/>
      <c r="GK19" s="72"/>
      <c r="GL19" s="69"/>
      <c r="GM19" s="70"/>
      <c r="GN19" s="70"/>
      <c r="GO19" s="72">
        <v>1</v>
      </c>
      <c r="GP19" s="69"/>
      <c r="GQ19" s="70"/>
      <c r="GR19" s="70"/>
      <c r="GS19" s="71"/>
      <c r="GT19" s="69"/>
      <c r="GU19" s="70"/>
      <c r="GV19" s="70"/>
      <c r="GW19" s="72"/>
      <c r="GX19" s="69"/>
      <c r="GY19" s="70"/>
      <c r="GZ19" s="70"/>
      <c r="HA19" s="72">
        <v>1</v>
      </c>
      <c r="HB19" s="69"/>
      <c r="HC19" s="70"/>
      <c r="HD19" s="70"/>
      <c r="HE19" s="71"/>
      <c r="HF19" s="69"/>
      <c r="HG19" s="70"/>
      <c r="HH19" s="70"/>
      <c r="HI19" s="72"/>
      <c r="HJ19" s="69"/>
      <c r="HK19" s="70"/>
      <c r="HL19" s="70"/>
      <c r="HM19" s="72">
        <v>1</v>
      </c>
      <c r="HN19" s="69"/>
      <c r="HO19" s="70"/>
      <c r="HP19" s="70"/>
      <c r="HQ19" s="71"/>
      <c r="HR19" s="69"/>
      <c r="HS19" s="70"/>
      <c r="HT19" s="70"/>
      <c r="HU19" s="72"/>
      <c r="HV19" s="69"/>
      <c r="HW19" s="70"/>
      <c r="HX19" s="70"/>
      <c r="HY19" s="72">
        <v>1</v>
      </c>
      <c r="HZ19" s="69"/>
      <c r="IA19" s="70"/>
      <c r="IB19" s="70"/>
      <c r="IC19" s="71"/>
      <c r="ID19" s="69"/>
      <c r="IE19" s="70"/>
      <c r="IF19" s="70"/>
      <c r="IG19" s="72"/>
      <c r="IH19" s="69"/>
      <c r="II19" s="70"/>
      <c r="IJ19" s="70"/>
      <c r="IK19" s="72">
        <v>1</v>
      </c>
      <c r="IL19" s="69"/>
      <c r="IM19" s="70"/>
      <c r="IN19" s="70"/>
      <c r="IO19" s="71"/>
      <c r="IP19" s="69"/>
      <c r="IQ19" s="70"/>
      <c r="IR19" s="70"/>
      <c r="IS19" s="72"/>
      <c r="IT19" s="69"/>
      <c r="IU19" s="70"/>
      <c r="IV19" s="70"/>
      <c r="IW19" s="72">
        <v>1</v>
      </c>
      <c r="IX19" s="69"/>
      <c r="IY19" s="70"/>
      <c r="IZ19" s="70"/>
      <c r="JA19" s="71"/>
      <c r="JB19" s="69"/>
      <c r="JC19" s="70"/>
      <c r="JD19" s="70"/>
      <c r="JE19" s="72"/>
      <c r="JF19" s="51" t="s">
        <v>186</v>
      </c>
      <c r="JG19" s="47">
        <v>3</v>
      </c>
      <c r="JH19" s="47">
        <v>6</v>
      </c>
      <c r="JI19" s="47">
        <v>28</v>
      </c>
      <c r="JJ19" s="47">
        <v>3.4</v>
      </c>
      <c r="JK19" s="47">
        <v>3.4</v>
      </c>
      <c r="JL19" s="47">
        <v>3.4</v>
      </c>
      <c r="JM19" s="47">
        <v>1.2</v>
      </c>
      <c r="JN19" s="47">
        <v>1.2</v>
      </c>
      <c r="JO19" s="47">
        <v>1.2</v>
      </c>
      <c r="JP19" s="47">
        <v>1.2</v>
      </c>
      <c r="JQ19" s="47">
        <v>1.2</v>
      </c>
      <c r="JR19" s="47">
        <v>1.2</v>
      </c>
      <c r="JS19" s="47">
        <v>1.2</v>
      </c>
      <c r="JT19" s="47">
        <v>1.2</v>
      </c>
      <c r="JU19" s="47">
        <v>1.2</v>
      </c>
      <c r="JV19" s="48" t="s">
        <v>159</v>
      </c>
      <c r="JW19" s="48" t="s">
        <v>159</v>
      </c>
      <c r="JX19" s="48" t="s">
        <v>159</v>
      </c>
      <c r="JY19" s="48" t="s">
        <v>159</v>
      </c>
      <c r="JZ19" s="48" t="s">
        <v>159</v>
      </c>
      <c r="KA19" s="48" t="s">
        <v>159</v>
      </c>
      <c r="KB19" s="48" t="s">
        <v>159</v>
      </c>
      <c r="KC19" s="48" t="s">
        <v>158</v>
      </c>
      <c r="KD19" s="48" t="s">
        <v>158</v>
      </c>
      <c r="KE19" s="48" t="s">
        <v>158</v>
      </c>
      <c r="KF19" s="48" t="s">
        <v>158</v>
      </c>
      <c r="KG19" s="48" t="s">
        <v>158</v>
      </c>
      <c r="KH19" s="48" t="s">
        <v>159</v>
      </c>
      <c r="KI19" s="47">
        <v>3.4</v>
      </c>
      <c r="KJ19" s="47">
        <v>3.4</v>
      </c>
      <c r="KK19" s="47">
        <v>3.4</v>
      </c>
      <c r="KL19" s="47">
        <v>3.4</v>
      </c>
      <c r="KM19" s="67"/>
      <c r="KN19" s="67"/>
    </row>
    <row r="20" spans="1:300" ht="141.75" customHeight="1" thickBot="1" x14ac:dyDescent="0.4">
      <c r="A20" s="78" t="s">
        <v>187</v>
      </c>
      <c r="B20" s="74"/>
      <c r="C20" s="75"/>
      <c r="D20" s="75"/>
      <c r="E20" s="229"/>
      <c r="F20" s="230"/>
      <c r="G20" s="231"/>
      <c r="H20" s="231"/>
      <c r="I20" s="232" t="s">
        <v>181</v>
      </c>
      <c r="J20" s="230"/>
      <c r="K20" s="231"/>
      <c r="L20" s="231"/>
      <c r="M20" s="232"/>
      <c r="N20" s="230"/>
      <c r="O20" s="231"/>
      <c r="P20" s="231"/>
      <c r="Q20" s="232" t="s">
        <v>181</v>
      </c>
      <c r="R20" s="230"/>
      <c r="S20" s="231"/>
      <c r="T20" s="231"/>
      <c r="U20" s="229"/>
      <c r="V20" s="230"/>
      <c r="W20" s="231"/>
      <c r="X20" s="231"/>
      <c r="Y20" s="232" t="s">
        <v>181</v>
      </c>
      <c r="Z20" s="230"/>
      <c r="AA20" s="231"/>
      <c r="AB20" s="231"/>
      <c r="AC20" s="232"/>
      <c r="AD20" s="230"/>
      <c r="AE20" s="231"/>
      <c r="AF20" s="231"/>
      <c r="AG20" s="232" t="s">
        <v>181</v>
      </c>
      <c r="AH20" s="230"/>
      <c r="AI20" s="231"/>
      <c r="AJ20" s="231"/>
      <c r="AK20" s="229"/>
      <c r="AL20" s="230"/>
      <c r="AM20" s="231"/>
      <c r="AN20" s="231"/>
      <c r="AO20" s="232" t="s">
        <v>181</v>
      </c>
      <c r="AP20" s="230"/>
      <c r="AQ20" s="231"/>
      <c r="AR20" s="231"/>
      <c r="AS20" s="229"/>
      <c r="AT20" s="230"/>
      <c r="AU20" s="231"/>
      <c r="AV20" s="231"/>
      <c r="AW20" s="232" t="s">
        <v>181</v>
      </c>
      <c r="AX20" s="230"/>
      <c r="AY20" s="231"/>
      <c r="AZ20" s="231"/>
      <c r="BA20" s="232"/>
      <c r="BB20" s="230"/>
      <c r="BC20" s="231"/>
      <c r="BD20" s="231"/>
      <c r="BE20" s="232" t="s">
        <v>181</v>
      </c>
      <c r="BF20" s="230"/>
      <c r="BG20" s="231"/>
      <c r="BH20" s="231"/>
      <c r="BI20" s="229"/>
      <c r="BJ20" s="230"/>
      <c r="BK20" s="231"/>
      <c r="BL20" s="231"/>
      <c r="BM20" s="232" t="s">
        <v>181</v>
      </c>
      <c r="BN20" s="230"/>
      <c r="BO20" s="231"/>
      <c r="BP20" s="231"/>
      <c r="BQ20" s="232"/>
      <c r="BR20" s="230"/>
      <c r="BS20" s="231"/>
      <c r="BT20" s="231"/>
      <c r="BU20" s="232" t="s">
        <v>181</v>
      </c>
      <c r="BV20" s="230"/>
      <c r="BW20" s="231"/>
      <c r="BX20" s="231"/>
      <c r="BY20" s="229"/>
      <c r="BZ20" s="230"/>
      <c r="CA20" s="231"/>
      <c r="CB20" s="231"/>
      <c r="CC20" s="232" t="s">
        <v>181</v>
      </c>
      <c r="CD20" s="230"/>
      <c r="CE20" s="231"/>
      <c r="CF20" s="231"/>
      <c r="CG20" s="232"/>
      <c r="CH20" s="230"/>
      <c r="CI20" s="231"/>
      <c r="CJ20" s="231"/>
      <c r="CK20" s="232">
        <v>1</v>
      </c>
      <c r="CL20" s="230"/>
      <c r="CM20" s="231"/>
      <c r="CN20" s="231"/>
      <c r="CO20" s="229"/>
      <c r="CP20" s="230"/>
      <c r="CQ20" s="231"/>
      <c r="CR20" s="231"/>
      <c r="CS20" s="232" t="s">
        <v>181</v>
      </c>
      <c r="CT20" s="230"/>
      <c r="CU20" s="231"/>
      <c r="CV20" s="231"/>
      <c r="CW20" s="232"/>
      <c r="CX20" s="230"/>
      <c r="CY20" s="231"/>
      <c r="CZ20" s="231"/>
      <c r="DA20" s="232" t="s">
        <v>181</v>
      </c>
      <c r="DB20" s="230"/>
      <c r="DC20" s="231"/>
      <c r="DD20" s="231"/>
      <c r="DE20" s="229"/>
      <c r="DF20" s="230"/>
      <c r="DG20" s="231"/>
      <c r="DH20" s="231"/>
      <c r="DI20" s="232" t="s">
        <v>181</v>
      </c>
      <c r="DJ20" s="230"/>
      <c r="DK20" s="231"/>
      <c r="DL20" s="231"/>
      <c r="DM20" s="232"/>
      <c r="DN20" s="230"/>
      <c r="DO20" s="231"/>
      <c r="DP20" s="231"/>
      <c r="DQ20" s="232" t="s">
        <v>181</v>
      </c>
      <c r="DR20" s="230"/>
      <c r="DS20" s="231"/>
      <c r="DT20" s="231"/>
      <c r="DU20" s="229"/>
      <c r="DV20" s="230"/>
      <c r="DW20" s="231"/>
      <c r="DX20" s="231"/>
      <c r="DY20" s="232" t="s">
        <v>181</v>
      </c>
      <c r="DZ20" s="230"/>
      <c r="EA20" s="231"/>
      <c r="EB20" s="231"/>
      <c r="EC20" s="232"/>
      <c r="ED20" s="230"/>
      <c r="EE20" s="231"/>
      <c r="EF20" s="231"/>
      <c r="EG20" s="232">
        <v>1</v>
      </c>
      <c r="EH20" s="230"/>
      <c r="EI20" s="231"/>
      <c r="EJ20" s="231"/>
      <c r="EK20" s="229"/>
      <c r="EL20" s="230"/>
      <c r="EM20" s="231"/>
      <c r="EN20" s="231"/>
      <c r="EO20" s="232" t="s">
        <v>181</v>
      </c>
      <c r="EP20" s="230"/>
      <c r="EQ20" s="231"/>
      <c r="ER20" s="231"/>
      <c r="ES20" s="232"/>
      <c r="ET20" s="230"/>
      <c r="EU20" s="231"/>
      <c r="EV20" s="231"/>
      <c r="EW20" s="232" t="s">
        <v>181</v>
      </c>
      <c r="EX20" s="230"/>
      <c r="EY20" s="231"/>
      <c r="EZ20" s="231"/>
      <c r="FA20" s="229"/>
      <c r="FB20" s="230"/>
      <c r="FC20" s="231"/>
      <c r="FD20" s="231"/>
      <c r="FE20" s="232" t="s">
        <v>181</v>
      </c>
      <c r="FF20" s="230"/>
      <c r="FG20" s="231"/>
      <c r="FH20" s="231"/>
      <c r="FI20" s="232"/>
      <c r="FJ20" s="230"/>
      <c r="FK20" s="231"/>
      <c r="FL20" s="231"/>
      <c r="FM20" s="232" t="s">
        <v>181</v>
      </c>
      <c r="FN20" s="230"/>
      <c r="FO20" s="231"/>
      <c r="FP20" s="231"/>
      <c r="FQ20" s="229"/>
      <c r="FR20" s="230"/>
      <c r="FS20" s="231"/>
      <c r="FT20" s="231"/>
      <c r="FU20" s="232" t="s">
        <v>181</v>
      </c>
      <c r="FV20" s="230"/>
      <c r="FW20" s="231"/>
      <c r="FX20" s="231"/>
      <c r="FY20" s="232"/>
      <c r="FZ20" s="230"/>
      <c r="GA20" s="231"/>
      <c r="GB20" s="231"/>
      <c r="GC20" s="232">
        <v>1</v>
      </c>
      <c r="GD20" s="230"/>
      <c r="GE20" s="231"/>
      <c r="GF20" s="231"/>
      <c r="GG20" s="229"/>
      <c r="GH20" s="230"/>
      <c r="GI20" s="231"/>
      <c r="GJ20" s="231"/>
      <c r="GK20" s="232" t="s">
        <v>181</v>
      </c>
      <c r="GL20" s="230"/>
      <c r="GM20" s="231"/>
      <c r="GN20" s="231"/>
      <c r="GO20" s="232"/>
      <c r="GP20" s="230"/>
      <c r="GQ20" s="231"/>
      <c r="GR20" s="231"/>
      <c r="GS20" s="232" t="s">
        <v>181</v>
      </c>
      <c r="GT20" s="230"/>
      <c r="GU20" s="231"/>
      <c r="GV20" s="231"/>
      <c r="GW20" s="229"/>
      <c r="GX20" s="230"/>
      <c r="GY20" s="231"/>
      <c r="GZ20" s="231"/>
      <c r="HA20" s="232" t="s">
        <v>181</v>
      </c>
      <c r="HB20" s="230"/>
      <c r="HC20" s="231"/>
      <c r="HD20" s="231"/>
      <c r="HE20" s="232"/>
      <c r="HF20" s="230"/>
      <c r="HG20" s="231"/>
      <c r="HH20" s="231"/>
      <c r="HI20" s="232" t="s">
        <v>181</v>
      </c>
      <c r="HJ20" s="230"/>
      <c r="HK20" s="231"/>
      <c r="HL20" s="231"/>
      <c r="HM20" s="229"/>
      <c r="HN20" s="230"/>
      <c r="HO20" s="231"/>
      <c r="HP20" s="231"/>
      <c r="HQ20" s="232" t="s">
        <v>181</v>
      </c>
      <c r="HR20" s="230"/>
      <c r="HS20" s="231"/>
      <c r="HT20" s="231"/>
      <c r="HU20" s="232"/>
      <c r="HV20" s="230"/>
      <c r="HW20" s="231"/>
      <c r="HX20" s="231"/>
      <c r="HY20" s="232">
        <v>1</v>
      </c>
      <c r="HZ20" s="230"/>
      <c r="IA20" s="231"/>
      <c r="IB20" s="231"/>
      <c r="IC20" s="229"/>
      <c r="ID20" s="230"/>
      <c r="IE20" s="231"/>
      <c r="IF20" s="231"/>
      <c r="IG20" s="232" t="s">
        <v>181</v>
      </c>
      <c r="IH20" s="230"/>
      <c r="II20" s="231"/>
      <c r="IJ20" s="231"/>
      <c r="IK20" s="232"/>
      <c r="IL20" s="230"/>
      <c r="IM20" s="231"/>
      <c r="IN20" s="231"/>
      <c r="IO20" s="232" t="s">
        <v>181</v>
      </c>
      <c r="IP20" s="230"/>
      <c r="IQ20" s="231"/>
      <c r="IR20" s="231"/>
      <c r="IS20" s="229"/>
      <c r="IT20" s="230"/>
      <c r="IU20" s="231"/>
      <c r="IV20" s="231"/>
      <c r="IW20" s="232" t="s">
        <v>181</v>
      </c>
      <c r="IX20" s="230"/>
      <c r="IY20" s="231"/>
      <c r="IZ20" s="231"/>
      <c r="JA20" s="232"/>
      <c r="JB20" s="230"/>
      <c r="JC20" s="231"/>
      <c r="JD20" s="231"/>
      <c r="JE20" s="232" t="s">
        <v>181</v>
      </c>
      <c r="JF20" s="51" t="s">
        <v>182</v>
      </c>
      <c r="JG20" s="47">
        <v>4</v>
      </c>
      <c r="JH20" s="47">
        <v>13</v>
      </c>
      <c r="JI20" s="47">
        <v>29</v>
      </c>
      <c r="JJ20" s="47">
        <v>4.3</v>
      </c>
      <c r="JK20" s="47">
        <v>4.3</v>
      </c>
      <c r="JL20" s="47">
        <v>4.3</v>
      </c>
      <c r="JM20" s="47">
        <v>3</v>
      </c>
      <c r="JN20" s="47">
        <v>3</v>
      </c>
      <c r="JO20" s="47">
        <v>3</v>
      </c>
      <c r="JP20" s="47">
        <v>3</v>
      </c>
      <c r="JQ20" s="47">
        <v>3</v>
      </c>
      <c r="JR20" s="47">
        <v>3</v>
      </c>
      <c r="JS20" s="47">
        <v>3</v>
      </c>
      <c r="JT20" s="47">
        <v>3</v>
      </c>
      <c r="JU20" s="47">
        <v>3</v>
      </c>
      <c r="JV20" s="48" t="s">
        <v>159</v>
      </c>
      <c r="JW20" s="48" t="s">
        <v>159</v>
      </c>
      <c r="JX20" s="48" t="s">
        <v>159</v>
      </c>
      <c r="JY20" s="48" t="s">
        <v>159</v>
      </c>
      <c r="JZ20" s="48" t="s">
        <v>159</v>
      </c>
      <c r="KA20" s="48" t="s">
        <v>159</v>
      </c>
      <c r="KB20" s="48" t="s">
        <v>159</v>
      </c>
      <c r="KC20" s="48" t="s">
        <v>158</v>
      </c>
      <c r="KD20" s="48" t="s">
        <v>158</v>
      </c>
      <c r="KE20" s="48" t="s">
        <v>158</v>
      </c>
      <c r="KF20" s="48" t="s">
        <v>158</v>
      </c>
      <c r="KG20" s="48" t="s">
        <v>158</v>
      </c>
      <c r="KH20" s="48" t="s">
        <v>159</v>
      </c>
      <c r="KI20" s="47">
        <v>4.3</v>
      </c>
      <c r="KJ20" s="47">
        <v>4.3</v>
      </c>
      <c r="KK20" s="47">
        <v>4.3</v>
      </c>
      <c r="KL20" s="47">
        <v>4.3</v>
      </c>
      <c r="KM20" s="67"/>
      <c r="KN20" s="67"/>
    </row>
    <row r="21" spans="1:300" ht="150.75" customHeight="1" thickBot="1" x14ac:dyDescent="0.4">
      <c r="A21" s="79" t="s">
        <v>188</v>
      </c>
      <c r="B21" s="74"/>
      <c r="C21" s="75"/>
      <c r="D21" s="75"/>
      <c r="E21" s="76"/>
      <c r="F21" s="74"/>
      <c r="G21" s="75"/>
      <c r="H21" s="75"/>
      <c r="I21" s="77" t="s">
        <v>181</v>
      </c>
      <c r="J21" s="74"/>
      <c r="K21" s="75"/>
      <c r="L21" s="75"/>
      <c r="M21" s="77"/>
      <c r="N21" s="74"/>
      <c r="O21" s="75"/>
      <c r="P21" s="75"/>
      <c r="Q21" s="77" t="s">
        <v>181</v>
      </c>
      <c r="R21" s="74"/>
      <c r="S21" s="75"/>
      <c r="T21" s="75"/>
      <c r="U21" s="76"/>
      <c r="V21" s="74"/>
      <c r="W21" s="75"/>
      <c r="X21" s="75"/>
      <c r="Y21" s="77" t="s">
        <v>181</v>
      </c>
      <c r="Z21" s="74"/>
      <c r="AA21" s="75"/>
      <c r="AB21" s="75"/>
      <c r="AC21" s="77"/>
      <c r="AD21" s="74"/>
      <c r="AE21" s="75"/>
      <c r="AF21" s="75"/>
      <c r="AG21" s="77" t="s">
        <v>181</v>
      </c>
      <c r="AH21" s="74"/>
      <c r="AI21" s="75"/>
      <c r="AJ21" s="75"/>
      <c r="AK21" s="76"/>
      <c r="AL21" s="74"/>
      <c r="AM21" s="75"/>
      <c r="AN21" s="75"/>
      <c r="AO21" s="77" t="s">
        <v>181</v>
      </c>
      <c r="AP21" s="74"/>
      <c r="AQ21" s="75"/>
      <c r="AR21" s="75"/>
      <c r="AS21" s="76"/>
      <c r="AT21" s="74"/>
      <c r="AU21" s="75"/>
      <c r="AV21" s="75"/>
      <c r="AW21" s="77" t="s">
        <v>181</v>
      </c>
      <c r="AX21" s="74"/>
      <c r="AY21" s="75"/>
      <c r="AZ21" s="75"/>
      <c r="BA21" s="77"/>
      <c r="BB21" s="74"/>
      <c r="BC21" s="75"/>
      <c r="BD21" s="75"/>
      <c r="BE21" s="77" t="s">
        <v>181</v>
      </c>
      <c r="BF21" s="74"/>
      <c r="BG21" s="75"/>
      <c r="BH21" s="75"/>
      <c r="BI21" s="76"/>
      <c r="BJ21" s="74"/>
      <c r="BK21" s="75"/>
      <c r="BL21" s="75"/>
      <c r="BM21" s="77" t="s">
        <v>181</v>
      </c>
      <c r="BN21" s="74"/>
      <c r="BO21" s="75"/>
      <c r="BP21" s="75"/>
      <c r="BQ21" s="77"/>
      <c r="BR21" s="74"/>
      <c r="BS21" s="75"/>
      <c r="BT21" s="75"/>
      <c r="BU21" s="77" t="s">
        <v>181</v>
      </c>
      <c r="BV21" s="74"/>
      <c r="BW21" s="75"/>
      <c r="BX21" s="75"/>
      <c r="BY21" s="76"/>
      <c r="BZ21" s="74"/>
      <c r="CA21" s="75"/>
      <c r="CB21" s="75"/>
      <c r="CC21" s="77" t="s">
        <v>181</v>
      </c>
      <c r="CD21" s="74"/>
      <c r="CE21" s="75"/>
      <c r="CF21" s="75"/>
      <c r="CG21" s="77"/>
      <c r="CH21" s="74"/>
      <c r="CI21" s="75"/>
      <c r="CJ21" s="75"/>
      <c r="CK21" s="228">
        <v>1</v>
      </c>
      <c r="CL21" s="74"/>
      <c r="CM21" s="75"/>
      <c r="CN21" s="75"/>
      <c r="CO21" s="76"/>
      <c r="CP21" s="74"/>
      <c r="CQ21" s="75"/>
      <c r="CR21" s="75"/>
      <c r="CS21" s="77" t="s">
        <v>181</v>
      </c>
      <c r="CT21" s="74"/>
      <c r="CU21" s="75"/>
      <c r="CV21" s="75"/>
      <c r="CW21" s="77"/>
      <c r="CX21" s="74"/>
      <c r="CY21" s="75"/>
      <c r="CZ21" s="75"/>
      <c r="DA21" s="77" t="s">
        <v>181</v>
      </c>
      <c r="DB21" s="74"/>
      <c r="DC21" s="75"/>
      <c r="DD21" s="75"/>
      <c r="DE21" s="76"/>
      <c r="DF21" s="74"/>
      <c r="DG21" s="75"/>
      <c r="DH21" s="75"/>
      <c r="DI21" s="77" t="s">
        <v>181</v>
      </c>
      <c r="DJ21" s="74"/>
      <c r="DK21" s="75"/>
      <c r="DL21" s="75"/>
      <c r="DM21" s="77"/>
      <c r="DN21" s="74"/>
      <c r="DO21" s="75"/>
      <c r="DP21" s="75"/>
      <c r="DQ21" s="77" t="s">
        <v>181</v>
      </c>
      <c r="DR21" s="74"/>
      <c r="DS21" s="75"/>
      <c r="DT21" s="75"/>
      <c r="DU21" s="76"/>
      <c r="DV21" s="74"/>
      <c r="DW21" s="75"/>
      <c r="DX21" s="75"/>
      <c r="DY21" s="77" t="s">
        <v>181</v>
      </c>
      <c r="DZ21" s="74"/>
      <c r="EA21" s="75"/>
      <c r="EB21" s="75"/>
      <c r="EC21" s="77"/>
      <c r="ED21" s="74"/>
      <c r="EE21" s="75"/>
      <c r="EF21" s="75"/>
      <c r="EG21" s="228">
        <v>1</v>
      </c>
      <c r="EH21" s="74"/>
      <c r="EI21" s="75"/>
      <c r="EJ21" s="75"/>
      <c r="EK21" s="76"/>
      <c r="EL21" s="74"/>
      <c r="EM21" s="75"/>
      <c r="EN21" s="75"/>
      <c r="EO21" s="77" t="s">
        <v>181</v>
      </c>
      <c r="EP21" s="74"/>
      <c r="EQ21" s="75"/>
      <c r="ER21" s="75"/>
      <c r="ES21" s="77"/>
      <c r="ET21" s="74"/>
      <c r="EU21" s="75"/>
      <c r="EV21" s="75"/>
      <c r="EW21" s="77" t="s">
        <v>181</v>
      </c>
      <c r="EX21" s="74"/>
      <c r="EY21" s="75"/>
      <c r="EZ21" s="75"/>
      <c r="FA21" s="76"/>
      <c r="FB21" s="74"/>
      <c r="FC21" s="75"/>
      <c r="FD21" s="75"/>
      <c r="FE21" s="77" t="s">
        <v>181</v>
      </c>
      <c r="FF21" s="74"/>
      <c r="FG21" s="75"/>
      <c r="FH21" s="75"/>
      <c r="FI21" s="77"/>
      <c r="FJ21" s="74"/>
      <c r="FK21" s="75"/>
      <c r="FL21" s="75"/>
      <c r="FM21" s="77" t="s">
        <v>181</v>
      </c>
      <c r="FN21" s="74"/>
      <c r="FO21" s="75"/>
      <c r="FP21" s="75"/>
      <c r="FQ21" s="76"/>
      <c r="FR21" s="74"/>
      <c r="FS21" s="75"/>
      <c r="FT21" s="75"/>
      <c r="FU21" s="77" t="s">
        <v>181</v>
      </c>
      <c r="FV21" s="74"/>
      <c r="FW21" s="75"/>
      <c r="FX21" s="75"/>
      <c r="FY21" s="77"/>
      <c r="FZ21" s="74"/>
      <c r="GA21" s="75"/>
      <c r="GB21" s="75"/>
      <c r="GC21" s="228">
        <v>1</v>
      </c>
      <c r="GD21" s="74"/>
      <c r="GE21" s="75"/>
      <c r="GF21" s="75"/>
      <c r="GG21" s="76"/>
      <c r="GH21" s="74"/>
      <c r="GI21" s="75"/>
      <c r="GJ21" s="75"/>
      <c r="GK21" s="77" t="s">
        <v>181</v>
      </c>
      <c r="GL21" s="74"/>
      <c r="GM21" s="75"/>
      <c r="GN21" s="75"/>
      <c r="GO21" s="77"/>
      <c r="GP21" s="74"/>
      <c r="GQ21" s="75"/>
      <c r="GR21" s="75"/>
      <c r="GS21" s="77" t="s">
        <v>181</v>
      </c>
      <c r="GT21" s="74"/>
      <c r="GU21" s="75"/>
      <c r="GV21" s="75"/>
      <c r="GW21" s="76"/>
      <c r="GX21" s="74"/>
      <c r="GY21" s="75"/>
      <c r="GZ21" s="75"/>
      <c r="HA21" s="77" t="s">
        <v>181</v>
      </c>
      <c r="HB21" s="74"/>
      <c r="HC21" s="75"/>
      <c r="HD21" s="75"/>
      <c r="HE21" s="77"/>
      <c r="HF21" s="74"/>
      <c r="HG21" s="75"/>
      <c r="HH21" s="75"/>
      <c r="HI21" s="77" t="s">
        <v>181</v>
      </c>
      <c r="HJ21" s="74"/>
      <c r="HK21" s="75"/>
      <c r="HL21" s="75"/>
      <c r="HM21" s="76"/>
      <c r="HN21" s="74"/>
      <c r="HO21" s="75"/>
      <c r="HP21" s="75"/>
      <c r="HQ21" s="77" t="s">
        <v>181</v>
      </c>
      <c r="HR21" s="74"/>
      <c r="HS21" s="75"/>
      <c r="HT21" s="75"/>
      <c r="HU21" s="77"/>
      <c r="HV21" s="74"/>
      <c r="HW21" s="75"/>
      <c r="HX21" s="75"/>
      <c r="HY21" s="228">
        <v>1</v>
      </c>
      <c r="HZ21" s="74"/>
      <c r="IA21" s="75"/>
      <c r="IB21" s="75"/>
      <c r="IC21" s="76"/>
      <c r="ID21" s="74"/>
      <c r="IE21" s="75"/>
      <c r="IF21" s="75"/>
      <c r="IG21" s="77" t="s">
        <v>181</v>
      </c>
      <c r="IH21" s="74"/>
      <c r="II21" s="75"/>
      <c r="IJ21" s="75"/>
      <c r="IK21" s="77"/>
      <c r="IL21" s="74"/>
      <c r="IM21" s="75"/>
      <c r="IN21" s="75"/>
      <c r="IO21" s="77" t="s">
        <v>181</v>
      </c>
      <c r="IP21" s="74"/>
      <c r="IQ21" s="75"/>
      <c r="IR21" s="75"/>
      <c r="IS21" s="76"/>
      <c r="IT21" s="74"/>
      <c r="IU21" s="75"/>
      <c r="IV21" s="75"/>
      <c r="IW21" s="77" t="s">
        <v>181</v>
      </c>
      <c r="IX21" s="74"/>
      <c r="IY21" s="75"/>
      <c r="IZ21" s="75"/>
      <c r="JA21" s="77"/>
      <c r="JB21" s="74"/>
      <c r="JC21" s="75"/>
      <c r="JD21" s="75"/>
      <c r="JE21" s="77" t="s">
        <v>181</v>
      </c>
      <c r="JF21" s="51" t="s">
        <v>182</v>
      </c>
      <c r="JG21" s="48">
        <v>4</v>
      </c>
      <c r="JH21" s="48">
        <v>10</v>
      </c>
      <c r="JI21" s="48">
        <v>16</v>
      </c>
      <c r="JJ21" s="48">
        <v>4</v>
      </c>
      <c r="JK21" s="48">
        <v>4</v>
      </c>
      <c r="JL21" s="48">
        <v>4</v>
      </c>
      <c r="JM21" s="48">
        <v>1.8</v>
      </c>
      <c r="JN21" s="48">
        <v>1.8</v>
      </c>
      <c r="JO21" s="48">
        <v>1.8</v>
      </c>
      <c r="JP21" s="48">
        <v>1.8</v>
      </c>
      <c r="JQ21" s="48">
        <v>1.8</v>
      </c>
      <c r="JR21" s="48">
        <v>1.8</v>
      </c>
      <c r="JS21" s="48">
        <v>1.8</v>
      </c>
      <c r="JT21" s="48">
        <v>1.8</v>
      </c>
      <c r="JU21" s="48">
        <v>1.8</v>
      </c>
      <c r="JV21" s="48" t="s">
        <v>159</v>
      </c>
      <c r="JW21" s="48" t="s">
        <v>159</v>
      </c>
      <c r="JX21" s="48" t="s">
        <v>159</v>
      </c>
      <c r="JY21" s="48" t="s">
        <v>159</v>
      </c>
      <c r="JZ21" s="48" t="s">
        <v>159</v>
      </c>
      <c r="KA21" s="48" t="s">
        <v>159</v>
      </c>
      <c r="KB21" s="48" t="s">
        <v>159</v>
      </c>
      <c r="KC21" s="48" t="s">
        <v>158</v>
      </c>
      <c r="KD21" s="48" t="s">
        <v>158</v>
      </c>
      <c r="KE21" s="48" t="s">
        <v>158</v>
      </c>
      <c r="KF21" s="48" t="s">
        <v>158</v>
      </c>
      <c r="KG21" s="48" t="s">
        <v>158</v>
      </c>
      <c r="KH21" s="48" t="s">
        <v>159</v>
      </c>
      <c r="KI21" s="47">
        <v>4</v>
      </c>
      <c r="KJ21" s="47">
        <v>4</v>
      </c>
      <c r="KK21" s="47">
        <v>4</v>
      </c>
      <c r="KL21" s="47">
        <v>4</v>
      </c>
      <c r="KM21" s="67"/>
      <c r="KN21" s="67"/>
    </row>
    <row r="22" spans="1:300" ht="34.25" customHeight="1" thickTop="1" thickBot="1" x14ac:dyDescent="0.4">
      <c r="A22" s="80"/>
      <c r="B22" s="422"/>
      <c r="C22" s="423"/>
      <c r="D22" s="423"/>
      <c r="E22" s="423"/>
      <c r="F22" s="423"/>
      <c r="G22" s="423"/>
      <c r="H22" s="423"/>
      <c r="I22" s="423"/>
      <c r="J22" s="423"/>
      <c r="K22" s="423"/>
      <c r="L22" s="423"/>
      <c r="M22" s="423"/>
      <c r="N22" s="423"/>
      <c r="O22" s="423"/>
      <c r="P22" s="423"/>
      <c r="Q22" s="423"/>
      <c r="R22" s="423"/>
      <c r="S22" s="423"/>
      <c r="T22" s="423"/>
      <c r="U22" s="423"/>
      <c r="V22" s="423"/>
      <c r="W22" s="423"/>
      <c r="X22" s="423"/>
      <c r="Y22" s="423"/>
      <c r="Z22" s="423"/>
      <c r="AA22" s="423"/>
      <c r="AB22" s="423"/>
      <c r="AC22" s="423"/>
      <c r="AD22" s="423"/>
      <c r="AE22" s="423"/>
      <c r="AF22" s="423"/>
      <c r="AG22" s="423"/>
      <c r="AH22" s="423"/>
      <c r="AI22" s="423"/>
      <c r="AJ22" s="423"/>
      <c r="AK22" s="423"/>
      <c r="AL22" s="423"/>
      <c r="AM22" s="423"/>
      <c r="AN22" s="423"/>
      <c r="AO22" s="423"/>
      <c r="AP22" s="423"/>
      <c r="AQ22" s="423"/>
      <c r="AR22" s="423"/>
      <c r="AS22" s="423"/>
      <c r="AT22" s="423"/>
      <c r="AU22" s="423"/>
      <c r="AV22" s="423"/>
      <c r="AW22" s="423"/>
      <c r="AX22" s="423"/>
      <c r="AY22" s="423"/>
      <c r="AZ22" s="423"/>
      <c r="BA22" s="423"/>
      <c r="BB22" s="423"/>
      <c r="BC22" s="423"/>
      <c r="BD22" s="423"/>
      <c r="BE22" s="423"/>
      <c r="BF22" s="423"/>
      <c r="BG22" s="423"/>
      <c r="BH22" s="423"/>
      <c r="BI22" s="423"/>
      <c r="BJ22" s="423"/>
      <c r="BK22" s="423"/>
      <c r="BL22" s="423"/>
      <c r="BM22" s="423"/>
      <c r="BN22" s="423"/>
      <c r="BO22" s="423"/>
      <c r="BP22" s="423"/>
      <c r="BQ22" s="423"/>
      <c r="BR22" s="423"/>
      <c r="BS22" s="423"/>
      <c r="BT22" s="423"/>
      <c r="BU22" s="423"/>
      <c r="BV22" s="423"/>
      <c r="BW22" s="423"/>
      <c r="BX22" s="423"/>
      <c r="BY22" s="423"/>
      <c r="BZ22" s="423"/>
      <c r="CA22" s="423"/>
      <c r="CB22" s="423"/>
      <c r="CC22" s="423"/>
      <c r="CD22" s="423"/>
      <c r="CE22" s="423"/>
      <c r="CF22" s="423"/>
      <c r="CG22" s="423"/>
      <c r="CH22" s="423"/>
      <c r="CI22" s="423"/>
      <c r="CJ22" s="423"/>
      <c r="CK22" s="423"/>
      <c r="CL22" s="236"/>
      <c r="CM22" s="236"/>
      <c r="CN22" s="236"/>
      <c r="CO22" s="236"/>
      <c r="CP22" s="236"/>
      <c r="CQ22" s="236"/>
      <c r="CR22" s="236"/>
      <c r="CS22" s="236"/>
      <c r="CT22" s="236"/>
      <c r="CU22" s="236"/>
      <c r="CV22" s="236"/>
      <c r="CW22" s="236"/>
      <c r="CX22" s="236"/>
      <c r="CY22" s="236"/>
      <c r="CZ22" s="236"/>
      <c r="DA22" s="236"/>
      <c r="DB22" s="236"/>
      <c r="DC22" s="236"/>
      <c r="DD22" s="236"/>
      <c r="DE22" s="236"/>
      <c r="DF22" s="236"/>
      <c r="DG22" s="236"/>
      <c r="DH22" s="236"/>
      <c r="DI22" s="236"/>
      <c r="DJ22" s="236"/>
      <c r="DK22" s="236"/>
      <c r="DL22" s="236"/>
      <c r="DM22" s="236"/>
      <c r="DN22" s="236"/>
      <c r="DO22" s="236"/>
      <c r="DP22" s="236"/>
      <c r="DQ22" s="236"/>
      <c r="DR22" s="236"/>
      <c r="DS22" s="236"/>
      <c r="DT22" s="236"/>
      <c r="DU22" s="236"/>
      <c r="DV22" s="236"/>
      <c r="DW22" s="236"/>
      <c r="DX22" s="236"/>
      <c r="DY22" s="236"/>
      <c r="DZ22" s="236"/>
      <c r="EA22" s="236"/>
      <c r="EB22" s="236"/>
      <c r="EC22" s="236"/>
      <c r="ED22" s="236"/>
      <c r="EE22" s="236"/>
      <c r="EF22" s="236"/>
      <c r="EG22" s="236"/>
      <c r="EH22" s="236"/>
      <c r="EI22" s="236"/>
      <c r="EJ22" s="236"/>
      <c r="EK22" s="236"/>
      <c r="EL22" s="236"/>
      <c r="EM22" s="236"/>
      <c r="EN22" s="236"/>
      <c r="EO22" s="236"/>
      <c r="EP22" s="236"/>
      <c r="EQ22" s="236"/>
      <c r="ER22" s="236"/>
      <c r="ES22" s="236"/>
      <c r="ET22" s="236"/>
      <c r="EU22" s="236"/>
      <c r="EV22" s="236"/>
      <c r="EW22" s="236"/>
      <c r="EX22" s="236"/>
      <c r="EY22" s="236"/>
      <c r="EZ22" s="236"/>
      <c r="FA22" s="236"/>
      <c r="FB22" s="236"/>
      <c r="FC22" s="236"/>
      <c r="FD22" s="236"/>
      <c r="FE22" s="236"/>
      <c r="FF22" s="236"/>
      <c r="FG22" s="236"/>
      <c r="FH22" s="236"/>
      <c r="FI22" s="236"/>
      <c r="FJ22" s="236"/>
      <c r="FK22" s="236"/>
      <c r="FL22" s="236"/>
      <c r="FM22" s="236"/>
      <c r="FN22" s="236"/>
      <c r="FO22" s="236"/>
      <c r="FP22" s="236"/>
      <c r="FQ22" s="236"/>
      <c r="FR22" s="236"/>
      <c r="FS22" s="236"/>
      <c r="FT22" s="236"/>
      <c r="FU22" s="236"/>
      <c r="FV22" s="236"/>
      <c r="FW22" s="236"/>
      <c r="FX22" s="236"/>
      <c r="FY22" s="236"/>
      <c r="FZ22" s="236"/>
      <c r="GA22" s="236"/>
      <c r="GB22" s="236"/>
      <c r="GC22" s="236"/>
      <c r="GD22" s="236"/>
      <c r="GE22" s="236"/>
      <c r="GF22" s="236"/>
      <c r="GG22" s="236"/>
      <c r="GH22" s="236"/>
      <c r="GI22" s="236"/>
      <c r="GJ22" s="236"/>
      <c r="GK22" s="236"/>
      <c r="GL22" s="236"/>
      <c r="GM22" s="236"/>
      <c r="GN22" s="236"/>
      <c r="GO22" s="236"/>
      <c r="GP22" s="236"/>
      <c r="GQ22" s="236"/>
      <c r="GR22" s="236"/>
      <c r="GS22" s="236"/>
      <c r="GT22" s="236"/>
      <c r="GU22" s="236"/>
      <c r="GV22" s="236"/>
      <c r="GW22" s="236"/>
      <c r="GX22" s="236"/>
      <c r="GY22" s="236"/>
      <c r="GZ22" s="236"/>
      <c r="HA22" s="236"/>
      <c r="HB22" s="236"/>
      <c r="HC22" s="236"/>
      <c r="HD22" s="236"/>
      <c r="HE22" s="236"/>
      <c r="HF22" s="236"/>
      <c r="HG22" s="236"/>
      <c r="HH22" s="236"/>
      <c r="HI22" s="236"/>
      <c r="HJ22" s="236"/>
      <c r="HK22" s="236"/>
      <c r="HL22" s="236"/>
      <c r="HM22" s="236"/>
      <c r="HN22" s="236"/>
      <c r="HO22" s="236"/>
      <c r="HP22" s="236"/>
      <c r="HQ22" s="236"/>
      <c r="HR22" s="236"/>
      <c r="HS22" s="236"/>
      <c r="HT22" s="236"/>
      <c r="HU22" s="236"/>
      <c r="HV22" s="236"/>
      <c r="HW22" s="236"/>
      <c r="HX22" s="236"/>
      <c r="HY22" s="236"/>
      <c r="HZ22" s="236"/>
      <c r="IA22" s="236"/>
      <c r="IB22" s="236"/>
      <c r="IC22" s="236"/>
      <c r="ID22" s="236"/>
      <c r="IE22" s="236"/>
      <c r="IF22" s="236"/>
      <c r="IG22" s="236"/>
      <c r="IH22" s="236"/>
      <c r="II22" s="236"/>
      <c r="IJ22" s="236"/>
      <c r="IK22" s="236"/>
      <c r="IL22" s="236"/>
      <c r="IM22" s="236"/>
      <c r="IN22" s="236"/>
      <c r="IO22" s="236"/>
      <c r="IP22" s="236"/>
      <c r="IQ22" s="236"/>
      <c r="IR22" s="236"/>
      <c r="IS22" s="236"/>
      <c r="IT22" s="236"/>
      <c r="IU22" s="236"/>
      <c r="IV22" s="236"/>
      <c r="IW22" s="236"/>
      <c r="IX22" s="236"/>
      <c r="IY22" s="236"/>
      <c r="IZ22" s="236"/>
      <c r="JA22" s="236"/>
      <c r="JB22" s="236"/>
      <c r="JC22" s="236"/>
      <c r="JD22" s="236"/>
      <c r="JE22" s="236"/>
      <c r="JF22" s="81" t="s">
        <v>189</v>
      </c>
      <c r="JG22" s="49">
        <v>66</v>
      </c>
      <c r="JH22" s="49">
        <v>132</v>
      </c>
      <c r="JI22" s="49">
        <v>264</v>
      </c>
      <c r="JJ22" s="49">
        <v>66</v>
      </c>
      <c r="JK22" s="49">
        <v>66</v>
      </c>
      <c r="JL22" s="49">
        <v>66</v>
      </c>
      <c r="JM22" s="49">
        <v>40</v>
      </c>
      <c r="JN22" s="49">
        <v>40</v>
      </c>
      <c r="JO22" s="49">
        <v>40</v>
      </c>
      <c r="JP22" s="49">
        <v>40</v>
      </c>
      <c r="JQ22" s="49">
        <v>40</v>
      </c>
      <c r="JR22" s="49">
        <v>40</v>
      </c>
      <c r="JS22" s="49">
        <v>40</v>
      </c>
      <c r="JT22" s="49">
        <v>40</v>
      </c>
      <c r="JU22" s="49">
        <v>40</v>
      </c>
      <c r="JV22" s="413" t="s">
        <v>190</v>
      </c>
      <c r="JW22" s="414"/>
      <c r="JX22" s="414"/>
      <c r="JY22" s="414"/>
      <c r="JZ22" s="414"/>
      <c r="KA22" s="414"/>
      <c r="KB22" s="414"/>
      <c r="KC22" s="414"/>
      <c r="KD22" s="414"/>
      <c r="KE22" s="414"/>
      <c r="KF22" s="414"/>
      <c r="KG22" s="414"/>
      <c r="KH22" s="415"/>
      <c r="KI22" s="49">
        <v>66</v>
      </c>
      <c r="KJ22" s="49">
        <v>66</v>
      </c>
      <c r="KK22" s="49">
        <v>66</v>
      </c>
      <c r="KL22" s="49">
        <v>66</v>
      </c>
    </row>
    <row r="23" spans="1:300" ht="18.5" thickTop="1" x14ac:dyDescent="0.4">
      <c r="A23" s="82"/>
      <c r="JF23" s="83" t="s">
        <v>191</v>
      </c>
      <c r="JG23" s="255"/>
      <c r="JH23" s="255"/>
      <c r="JI23" s="255"/>
      <c r="JJ23" s="255"/>
      <c r="JK23" s="255"/>
      <c r="JL23" s="255"/>
      <c r="JM23" s="255"/>
      <c r="JN23" s="255"/>
      <c r="JO23" s="255"/>
      <c r="JP23" s="255"/>
      <c r="JQ23" s="255"/>
      <c r="JR23" s="255"/>
      <c r="JS23" s="255"/>
      <c r="JT23" s="255"/>
      <c r="JU23" s="255"/>
      <c r="JV23" s="255"/>
      <c r="JW23" s="255"/>
      <c r="JX23" s="255"/>
      <c r="JY23" s="255"/>
      <c r="JZ23" s="255"/>
      <c r="KA23" s="255"/>
      <c r="KB23" s="255"/>
      <c r="KC23" s="255"/>
      <c r="KD23" s="255"/>
      <c r="KE23" s="255"/>
      <c r="KF23" s="255"/>
      <c r="KG23" s="255"/>
      <c r="KH23" s="255"/>
      <c r="KI23" s="255"/>
      <c r="KJ23" s="255"/>
      <c r="KK23" s="255"/>
      <c r="KL23" s="255"/>
      <c r="KM23" s="84"/>
    </row>
    <row r="24" spans="1:300" x14ac:dyDescent="0.35">
      <c r="A24" s="85" t="s">
        <v>192</v>
      </c>
      <c r="C24" s="86"/>
      <c r="D24" s="86"/>
      <c r="F24" s="86"/>
      <c r="G24" s="86"/>
      <c r="H24" s="86"/>
      <c r="I24" s="86"/>
      <c r="J24" s="86"/>
      <c r="K24" s="86"/>
      <c r="L24" s="86"/>
      <c r="M24" s="86"/>
      <c r="O24" s="86"/>
      <c r="P24" s="86"/>
      <c r="R24" s="86"/>
      <c r="S24" s="86"/>
      <c r="T24" s="86"/>
      <c r="U24" s="86"/>
      <c r="W24" s="86"/>
      <c r="X24" s="86"/>
      <c r="AA24" s="86"/>
      <c r="AB24" s="86"/>
      <c r="JF24" s="83" t="s">
        <v>193</v>
      </c>
      <c r="JG24" s="256"/>
      <c r="JH24" s="256"/>
      <c r="JI24" s="256"/>
      <c r="JJ24" s="256"/>
      <c r="JK24" s="256"/>
      <c r="JL24" s="256"/>
      <c r="JM24" s="256"/>
      <c r="JN24" s="256"/>
      <c r="JO24" s="256"/>
      <c r="JP24" s="256"/>
      <c r="JQ24" s="256"/>
      <c r="JR24" s="256"/>
      <c r="JS24" s="256"/>
      <c r="JT24" s="256"/>
      <c r="JU24" s="256"/>
      <c r="JV24" s="256"/>
      <c r="JW24" s="256"/>
      <c r="JX24" s="256"/>
      <c r="JY24" s="256"/>
      <c r="JZ24" s="256"/>
      <c r="KA24" s="256"/>
      <c r="KB24" s="256"/>
      <c r="KC24" s="256"/>
      <c r="KD24" s="256"/>
      <c r="KE24" s="256"/>
      <c r="KF24" s="256"/>
      <c r="KG24" s="256"/>
      <c r="KH24" s="256"/>
      <c r="KI24" s="256"/>
      <c r="KJ24" s="256"/>
      <c r="KK24" s="256"/>
      <c r="KL24" s="256"/>
      <c r="KM24" s="84"/>
    </row>
    <row r="25" spans="1:300" x14ac:dyDescent="0.35">
      <c r="A25" s="88" t="s">
        <v>194</v>
      </c>
      <c r="C25" s="86"/>
      <c r="D25" s="86"/>
      <c r="E25" s="86"/>
      <c r="F25" s="86"/>
      <c r="G25" s="86"/>
      <c r="H25" s="86"/>
      <c r="I25" s="86"/>
      <c r="J25" s="86"/>
      <c r="K25" s="86"/>
      <c r="L25" s="86"/>
      <c r="M25" s="86"/>
      <c r="O25" s="86"/>
      <c r="P25" s="86"/>
      <c r="Q25" s="86"/>
      <c r="R25" s="86"/>
      <c r="S25" s="86"/>
      <c r="T25" s="86"/>
      <c r="U25" s="86"/>
      <c r="W25" s="86"/>
      <c r="X25" s="86"/>
      <c r="Y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c r="IW25" s="86"/>
      <c r="IX25" s="86"/>
      <c r="IY25" s="86"/>
      <c r="IZ25" s="86"/>
      <c r="JA25" s="86"/>
      <c r="JB25" s="86"/>
      <c r="JC25" s="86"/>
      <c r="JD25" s="86"/>
      <c r="JE25" s="86"/>
      <c r="JF25" s="86"/>
      <c r="JG25" s="256"/>
      <c r="JH25" s="256"/>
      <c r="JI25" s="256"/>
      <c r="JJ25" s="256"/>
      <c r="JK25" s="256"/>
      <c r="JL25" s="256"/>
      <c r="JM25" s="256"/>
      <c r="JN25" s="256"/>
      <c r="JO25" s="256"/>
      <c r="JP25" s="256"/>
      <c r="JQ25" s="256"/>
      <c r="JR25" s="256"/>
      <c r="JS25" s="256"/>
      <c r="JT25" s="256"/>
      <c r="JU25" s="256"/>
      <c r="JV25" s="256"/>
      <c r="JW25" s="256"/>
      <c r="JX25" s="256"/>
      <c r="JY25" s="256"/>
      <c r="JZ25" s="256"/>
      <c r="KA25" s="256"/>
      <c r="KB25" s="256"/>
      <c r="KC25" s="256"/>
      <c r="KD25" s="256"/>
      <c r="KE25" s="256"/>
      <c r="KF25" s="256"/>
      <c r="KG25" s="256"/>
      <c r="KH25" s="256"/>
      <c r="KI25" s="256"/>
      <c r="KJ25" s="256"/>
      <c r="KK25" s="256"/>
      <c r="KL25" s="256"/>
      <c r="KM25" s="84"/>
    </row>
    <row r="26" spans="1:300" ht="15" customHeight="1" x14ac:dyDescent="0.35">
      <c r="JG26" s="256"/>
      <c r="JH26" s="256"/>
      <c r="JI26" s="256"/>
      <c r="JJ26" s="256"/>
      <c r="JK26" s="256"/>
      <c r="JL26" s="256"/>
      <c r="JM26" s="256"/>
      <c r="JN26" s="256"/>
      <c r="JO26" s="256"/>
      <c r="JP26" s="256"/>
      <c r="JQ26" s="256"/>
      <c r="JR26" s="256"/>
      <c r="JS26" s="256"/>
      <c r="JT26" s="256"/>
      <c r="JU26" s="223"/>
      <c r="JV26" s="256"/>
      <c r="JW26" s="256"/>
      <c r="JX26" s="256"/>
      <c r="JY26" s="256"/>
      <c r="JZ26" s="256"/>
      <c r="KA26" s="256"/>
      <c r="KB26" s="256"/>
      <c r="KC26" s="256"/>
      <c r="KD26" s="256"/>
      <c r="KE26" s="256"/>
      <c r="KF26" s="256"/>
      <c r="KG26" s="256"/>
      <c r="KH26" s="256"/>
      <c r="KI26" s="256"/>
      <c r="KJ26" s="256"/>
      <c r="KK26" s="256"/>
      <c r="KL26" s="256"/>
      <c r="KM26" s="84"/>
    </row>
    <row r="27" spans="1:300" x14ac:dyDescent="0.35">
      <c r="JF27" s="89"/>
      <c r="JG27" s="256"/>
      <c r="JH27" s="256"/>
      <c r="JI27" s="256"/>
      <c r="JJ27" s="256"/>
      <c r="JK27" s="256"/>
      <c r="JL27" s="256"/>
      <c r="JM27" s="256"/>
      <c r="JN27" s="256"/>
      <c r="JO27" s="256"/>
      <c r="JP27" s="256"/>
      <c r="JQ27" s="256"/>
      <c r="JR27" s="256"/>
      <c r="JS27" s="256"/>
      <c r="JT27" s="256"/>
      <c r="JU27" s="223"/>
      <c r="JV27" s="256"/>
      <c r="JW27" s="256"/>
      <c r="JX27" s="256"/>
      <c r="JY27" s="256"/>
      <c r="JZ27" s="256"/>
      <c r="KA27" s="256"/>
      <c r="KB27" s="256"/>
      <c r="KC27" s="256"/>
      <c r="KD27" s="256"/>
      <c r="KE27" s="256"/>
      <c r="KF27" s="256"/>
      <c r="KG27" s="256"/>
      <c r="KH27" s="256"/>
      <c r="KI27" s="256"/>
      <c r="KJ27" s="256"/>
      <c r="KK27" s="256"/>
      <c r="KL27" s="256"/>
      <c r="KM27" s="84"/>
    </row>
    <row r="28" spans="1:300" x14ac:dyDescent="0.35">
      <c r="A28" s="90"/>
      <c r="B28" s="91"/>
      <c r="C28" s="91"/>
      <c r="D28" s="92"/>
      <c r="E28" s="93"/>
      <c r="F28" s="93"/>
      <c r="J28" s="93"/>
      <c r="N28" s="91"/>
      <c r="O28" s="91"/>
      <c r="P28" s="92"/>
      <c r="Q28" s="93"/>
      <c r="R28" s="93"/>
      <c r="V28" s="91"/>
      <c r="W28" s="91"/>
      <c r="X28" s="92"/>
      <c r="Y28" s="93"/>
      <c r="Z28" s="91"/>
      <c r="AA28" s="91"/>
      <c r="AB28" s="92"/>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E28" s="93"/>
      <c r="BF28" s="93"/>
      <c r="BG28" s="93"/>
      <c r="BH28" s="93"/>
      <c r="BI28" s="93"/>
      <c r="BJ28" s="93"/>
      <c r="BK28" s="93"/>
      <c r="BL28" s="93"/>
      <c r="BM28" s="93"/>
      <c r="BN28" s="93"/>
      <c r="BO28" s="93"/>
      <c r="BP28" s="93"/>
      <c r="BQ28" s="93"/>
      <c r="BR28" s="93"/>
      <c r="BS28" s="93"/>
      <c r="BT28" s="93"/>
      <c r="BU28" s="93"/>
      <c r="BV28" s="93"/>
      <c r="BW28" s="93"/>
      <c r="BX28" s="93"/>
      <c r="BY28" s="93"/>
      <c r="BZ28" s="93"/>
      <c r="CA28" s="93"/>
      <c r="CB28" s="93"/>
      <c r="CC28" s="93"/>
      <c r="CD28" s="93"/>
      <c r="CE28" s="93"/>
      <c r="CF28" s="93"/>
      <c r="CG28" s="93"/>
      <c r="CH28" s="93"/>
      <c r="CI28" s="93"/>
      <c r="CJ28" s="93"/>
      <c r="CK28" s="93"/>
      <c r="CL28" s="93"/>
      <c r="CM28" s="93"/>
      <c r="CN28" s="93"/>
      <c r="CO28" s="93"/>
      <c r="CP28" s="93"/>
      <c r="CQ28" s="93"/>
      <c r="CR28" s="93"/>
      <c r="CS28" s="93"/>
      <c r="CT28" s="93"/>
      <c r="CU28" s="93"/>
      <c r="CV28" s="93"/>
      <c r="CW28" s="93"/>
      <c r="CX28" s="93"/>
      <c r="CY28" s="93"/>
      <c r="CZ28" s="93"/>
      <c r="DA28" s="93"/>
      <c r="DB28" s="93"/>
      <c r="DC28" s="93"/>
      <c r="DD28" s="93"/>
      <c r="DE28" s="93"/>
      <c r="DF28" s="93"/>
      <c r="DG28" s="93"/>
      <c r="DH28" s="93"/>
      <c r="DI28" s="93"/>
      <c r="DJ28" s="93"/>
      <c r="DK28" s="93"/>
      <c r="DL28" s="93"/>
      <c r="DM28" s="93"/>
      <c r="DN28" s="93"/>
      <c r="DO28" s="93"/>
      <c r="DP28" s="93"/>
      <c r="DQ28" s="93"/>
      <c r="DR28" s="93"/>
      <c r="DS28" s="93"/>
      <c r="DT28" s="93"/>
      <c r="DU28" s="93"/>
      <c r="DV28" s="93"/>
      <c r="DW28" s="93"/>
      <c r="DX28" s="93"/>
      <c r="DY28" s="93"/>
      <c r="DZ28" s="93"/>
      <c r="EA28" s="93"/>
      <c r="EB28" s="93"/>
      <c r="EC28" s="93"/>
      <c r="ED28" s="93"/>
      <c r="EE28" s="93"/>
      <c r="EF28" s="93"/>
      <c r="EG28" s="93"/>
      <c r="EH28" s="93"/>
      <c r="EI28" s="93"/>
      <c r="EJ28" s="93"/>
      <c r="EK28" s="93"/>
      <c r="EL28" s="93"/>
      <c r="EM28" s="93"/>
      <c r="EN28" s="93"/>
      <c r="EO28" s="93"/>
      <c r="EP28" s="93"/>
      <c r="EQ28" s="93"/>
      <c r="ER28" s="93"/>
      <c r="ES28" s="93"/>
      <c r="ET28" s="93"/>
      <c r="EU28" s="93"/>
      <c r="EV28" s="93"/>
      <c r="EW28" s="93"/>
      <c r="EX28" s="93"/>
      <c r="EY28" s="93"/>
      <c r="EZ28" s="93"/>
      <c r="FA28" s="93"/>
      <c r="FB28" s="93"/>
      <c r="FC28" s="93"/>
      <c r="FD28" s="93"/>
      <c r="FE28" s="93"/>
      <c r="FF28" s="93"/>
      <c r="FG28" s="93"/>
      <c r="FH28" s="93"/>
      <c r="FI28" s="93"/>
      <c r="FJ28" s="93"/>
      <c r="FK28" s="93"/>
      <c r="FL28" s="93"/>
      <c r="FM28" s="93"/>
      <c r="FN28" s="93"/>
      <c r="FO28" s="93"/>
      <c r="FP28" s="93"/>
      <c r="FQ28" s="93"/>
      <c r="FR28" s="93"/>
      <c r="FS28" s="93"/>
      <c r="FT28" s="93"/>
      <c r="FU28" s="93"/>
      <c r="FV28" s="93"/>
      <c r="FW28" s="93"/>
      <c r="FX28" s="93"/>
      <c r="FY28" s="93"/>
      <c r="FZ28" s="93"/>
      <c r="GA28" s="93"/>
      <c r="GB28" s="93"/>
      <c r="GC28" s="93"/>
      <c r="GD28" s="93"/>
      <c r="GE28" s="93"/>
      <c r="GF28" s="93"/>
      <c r="GG28" s="93"/>
      <c r="GH28" s="93"/>
      <c r="GI28" s="93"/>
      <c r="GJ28" s="93"/>
      <c r="GK28" s="93"/>
      <c r="GL28" s="93"/>
      <c r="GM28" s="93"/>
      <c r="GN28" s="93"/>
      <c r="GO28" s="93"/>
      <c r="GP28" s="93"/>
      <c r="GQ28" s="93"/>
      <c r="GR28" s="93"/>
      <c r="GS28" s="93"/>
      <c r="GT28" s="93"/>
      <c r="GU28" s="93"/>
      <c r="GV28" s="93"/>
      <c r="GW28" s="93"/>
      <c r="GX28" s="93"/>
      <c r="GY28" s="93"/>
      <c r="GZ28" s="93"/>
      <c r="HA28" s="93"/>
      <c r="HB28" s="93"/>
      <c r="HC28" s="93"/>
      <c r="HD28" s="93"/>
      <c r="HE28" s="93"/>
      <c r="HF28" s="93"/>
      <c r="HG28" s="93"/>
      <c r="HH28" s="93"/>
      <c r="HI28" s="93"/>
      <c r="HJ28" s="93"/>
      <c r="HK28" s="93"/>
      <c r="HL28" s="93"/>
      <c r="HM28" s="93"/>
      <c r="HN28" s="93"/>
      <c r="HO28" s="93"/>
      <c r="HP28" s="93"/>
      <c r="HQ28" s="93"/>
      <c r="HR28" s="93"/>
      <c r="HS28" s="93"/>
      <c r="HT28" s="93"/>
      <c r="HU28" s="93"/>
      <c r="HV28" s="93"/>
      <c r="HW28" s="93"/>
      <c r="HX28" s="93"/>
      <c r="HY28" s="93"/>
      <c r="HZ28" s="93"/>
      <c r="IA28" s="93"/>
      <c r="IB28" s="93"/>
      <c r="IC28" s="93"/>
      <c r="ID28" s="93"/>
      <c r="IE28" s="93"/>
      <c r="IF28" s="93"/>
      <c r="IG28" s="93"/>
      <c r="IH28" s="93"/>
      <c r="II28" s="93"/>
      <c r="IJ28" s="93"/>
      <c r="IK28" s="93"/>
      <c r="IL28" s="93"/>
      <c r="IM28" s="93"/>
      <c r="IN28" s="93"/>
      <c r="IO28" s="93"/>
      <c r="IP28" s="93"/>
      <c r="IQ28" s="93"/>
      <c r="IR28" s="93"/>
      <c r="IS28" s="93"/>
      <c r="IT28" s="93"/>
      <c r="IU28" s="93"/>
      <c r="IV28" s="93"/>
      <c r="IW28" s="93"/>
      <c r="IX28" s="93"/>
      <c r="IY28" s="93"/>
      <c r="IZ28" s="93"/>
      <c r="JA28" s="93"/>
      <c r="JB28" s="93"/>
      <c r="JC28" s="93"/>
      <c r="JD28" s="93"/>
      <c r="JE28" s="93"/>
      <c r="JG28" s="256"/>
      <c r="JH28" s="256"/>
      <c r="JI28" s="256"/>
      <c r="JJ28" s="256"/>
      <c r="JK28" s="256"/>
      <c r="JL28" s="256"/>
      <c r="JM28" s="256"/>
      <c r="JN28" s="256"/>
      <c r="JO28" s="256"/>
      <c r="JP28" s="256"/>
      <c r="JQ28" s="256"/>
      <c r="JR28" s="256"/>
      <c r="JS28" s="256"/>
      <c r="JT28" s="256"/>
      <c r="JU28" s="223"/>
      <c r="JV28" s="256"/>
      <c r="JW28" s="256"/>
      <c r="JX28" s="256"/>
      <c r="JY28" s="256"/>
      <c r="JZ28" s="256"/>
      <c r="KA28" s="256"/>
      <c r="KB28" s="256"/>
      <c r="KC28" s="256"/>
      <c r="KD28" s="256"/>
      <c r="KE28" s="256"/>
      <c r="KF28" s="256"/>
      <c r="KG28" s="256"/>
      <c r="KH28" s="256"/>
      <c r="KI28" s="256"/>
      <c r="KJ28" s="256"/>
      <c r="KK28" s="256"/>
      <c r="KL28" s="256"/>
    </row>
    <row r="29" spans="1:300" x14ac:dyDescent="0.35">
      <c r="A29" s="424"/>
      <c r="B29" s="424"/>
      <c r="C29" s="424"/>
      <c r="D29" s="424"/>
      <c r="E29" s="424"/>
      <c r="F29" s="424"/>
      <c r="G29" s="424"/>
      <c r="H29" s="424"/>
      <c r="JG29" s="223"/>
      <c r="JH29" s="224"/>
      <c r="JI29" s="223"/>
      <c r="JJ29" s="223"/>
      <c r="JK29" s="223"/>
      <c r="JL29" s="223"/>
      <c r="JM29" s="223"/>
      <c r="JN29" s="223"/>
      <c r="JO29" s="223"/>
      <c r="JP29" s="223"/>
      <c r="JQ29" s="223"/>
      <c r="JR29" s="223"/>
      <c r="JS29" s="223"/>
      <c r="JT29" s="223"/>
      <c r="JU29" s="223"/>
      <c r="JV29" s="223"/>
      <c r="JW29" s="223"/>
      <c r="JX29" s="223"/>
      <c r="JY29" s="223"/>
      <c r="JZ29" s="223"/>
      <c r="KA29" s="223"/>
      <c r="KB29" s="223"/>
      <c r="KC29" s="223"/>
      <c r="KD29" s="223"/>
      <c r="KE29" s="223"/>
      <c r="KF29" s="223"/>
      <c r="KG29" s="223"/>
      <c r="KH29" s="223"/>
      <c r="KI29" s="223"/>
      <c r="KJ29" s="223"/>
      <c r="KK29" s="223"/>
      <c r="KL29" s="223"/>
    </row>
    <row r="30" spans="1:300" s="67" customFormat="1" ht="16.5" customHeight="1" x14ac:dyDescent="0.35">
      <c r="A30" s="425" t="s">
        <v>195</v>
      </c>
      <c r="B30" s="425"/>
      <c r="C30" s="425"/>
      <c r="D30" s="425"/>
      <c r="E30" s="425"/>
      <c r="F30" s="425"/>
      <c r="G30" s="425"/>
      <c r="H30" s="425"/>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3"/>
      <c r="BX30" s="53"/>
      <c r="BY30" s="53"/>
      <c r="BZ30" s="53"/>
      <c r="CA30" s="53"/>
      <c r="CB30" s="53"/>
      <c r="CC30" s="53"/>
      <c r="CD30" s="53"/>
      <c r="CE30" s="53"/>
      <c r="CF30" s="53"/>
      <c r="CG30" s="53"/>
      <c r="CH30" s="53"/>
      <c r="CI30" s="53"/>
      <c r="CJ30" s="53"/>
      <c r="CK30" s="53"/>
      <c r="CL30" s="53"/>
      <c r="CM30" s="53"/>
      <c r="CN30" s="53"/>
      <c r="CO30" s="53"/>
      <c r="CP30" s="53"/>
      <c r="CQ30" s="53"/>
      <c r="CR30" s="53"/>
      <c r="CS30" s="53"/>
      <c r="CT30" s="53"/>
      <c r="CU30" s="53"/>
      <c r="CV30" s="53"/>
      <c r="CW30" s="53"/>
      <c r="CX30" s="53"/>
      <c r="CY30" s="53"/>
      <c r="CZ30" s="53"/>
      <c r="DA30" s="53"/>
      <c r="DB30" s="53"/>
      <c r="DC30" s="53"/>
      <c r="DD30" s="53"/>
      <c r="DE30" s="53"/>
      <c r="DF30" s="53"/>
      <c r="DG30" s="53"/>
      <c r="DH30" s="53"/>
      <c r="DI30" s="53"/>
      <c r="DJ30" s="53"/>
      <c r="DK30" s="53"/>
      <c r="DL30" s="53"/>
      <c r="DM30" s="53"/>
      <c r="DN30" s="53"/>
      <c r="DO30" s="53"/>
      <c r="DP30" s="53"/>
      <c r="DQ30" s="53"/>
      <c r="DR30" s="53"/>
      <c r="DS30" s="53"/>
      <c r="DT30" s="53"/>
      <c r="DU30" s="53"/>
      <c r="DV30" s="53"/>
      <c r="DW30" s="53"/>
      <c r="DX30" s="53"/>
      <c r="DY30" s="53"/>
      <c r="DZ30" s="53"/>
      <c r="EA30" s="53"/>
      <c r="EB30" s="53"/>
      <c r="EC30" s="53"/>
      <c r="ED30" s="53"/>
      <c r="EE30" s="53"/>
      <c r="EF30" s="53"/>
      <c r="EG30" s="53"/>
      <c r="EH30" s="53"/>
      <c r="EI30" s="53"/>
      <c r="EJ30" s="53"/>
      <c r="EK30" s="53"/>
      <c r="EL30" s="53"/>
      <c r="EM30" s="53"/>
      <c r="EN30" s="53"/>
      <c r="EO30" s="53"/>
      <c r="EP30" s="53"/>
      <c r="EQ30" s="53"/>
      <c r="ER30" s="53"/>
      <c r="ES30" s="53"/>
      <c r="ET30" s="53"/>
      <c r="EU30" s="53"/>
      <c r="EV30" s="53"/>
      <c r="EW30" s="53"/>
      <c r="EX30" s="53"/>
      <c r="EY30" s="53"/>
      <c r="EZ30" s="53"/>
      <c r="FA30" s="53"/>
      <c r="FB30" s="53"/>
      <c r="FC30" s="53"/>
      <c r="FD30" s="53"/>
      <c r="FE30" s="53"/>
      <c r="FF30" s="53"/>
      <c r="FG30" s="53"/>
      <c r="FH30" s="53"/>
      <c r="FI30" s="53"/>
      <c r="FJ30" s="53"/>
      <c r="FK30" s="53"/>
      <c r="FL30" s="53"/>
      <c r="FM30" s="53"/>
      <c r="FN30" s="53"/>
      <c r="FO30" s="53"/>
      <c r="FP30" s="53"/>
      <c r="FQ30" s="53"/>
      <c r="FR30" s="53"/>
      <c r="FS30" s="53"/>
      <c r="FT30" s="53"/>
      <c r="FU30" s="53"/>
      <c r="FV30" s="53"/>
      <c r="FW30" s="53"/>
      <c r="FX30" s="53"/>
      <c r="FY30" s="53"/>
      <c r="FZ30" s="53"/>
      <c r="GA30" s="53"/>
      <c r="GB30" s="53"/>
      <c r="GC30" s="53"/>
      <c r="GD30" s="53"/>
      <c r="GE30" s="53"/>
      <c r="GF30" s="53"/>
      <c r="GG30" s="53"/>
      <c r="GH30" s="53"/>
      <c r="GI30" s="53"/>
      <c r="GJ30" s="53"/>
      <c r="GK30" s="53"/>
      <c r="GL30" s="53"/>
      <c r="GM30" s="53"/>
      <c r="GN30" s="53"/>
      <c r="GO30" s="53"/>
      <c r="GP30" s="53"/>
      <c r="GQ30" s="53"/>
      <c r="GR30" s="53"/>
      <c r="GS30" s="53"/>
      <c r="GT30" s="53"/>
      <c r="GU30" s="53"/>
      <c r="GV30" s="53"/>
      <c r="GW30" s="53"/>
      <c r="GX30" s="53"/>
      <c r="GY30" s="53"/>
      <c r="GZ30" s="53"/>
      <c r="HA30" s="53"/>
      <c r="HB30" s="53"/>
      <c r="HC30" s="53"/>
      <c r="HD30" s="53"/>
      <c r="HE30" s="53"/>
      <c r="HF30" s="53"/>
      <c r="HG30" s="53"/>
      <c r="HH30" s="53"/>
      <c r="HI30" s="53"/>
      <c r="HJ30" s="53"/>
      <c r="HK30" s="53"/>
      <c r="HL30" s="53"/>
      <c r="HM30" s="53"/>
      <c r="HN30" s="53"/>
      <c r="HO30" s="53"/>
      <c r="HP30" s="53"/>
      <c r="HQ30" s="53"/>
      <c r="HR30" s="53"/>
      <c r="HS30" s="53"/>
      <c r="HT30" s="53"/>
      <c r="HU30" s="53"/>
      <c r="HV30" s="53"/>
      <c r="HW30" s="53"/>
      <c r="HX30" s="53"/>
      <c r="HY30" s="53"/>
      <c r="HZ30" s="53"/>
      <c r="IA30" s="53"/>
      <c r="IB30" s="53"/>
      <c r="IC30" s="53"/>
      <c r="ID30" s="53"/>
      <c r="IE30" s="53"/>
      <c r="IF30" s="53"/>
      <c r="IG30" s="53"/>
      <c r="IH30" s="53"/>
      <c r="II30" s="53"/>
      <c r="IJ30" s="53"/>
      <c r="IK30" s="53"/>
      <c r="IL30" s="53"/>
      <c r="IM30" s="53"/>
      <c r="IN30" s="53"/>
      <c r="IO30" s="53"/>
      <c r="IP30" s="53"/>
      <c r="IQ30" s="53"/>
      <c r="IR30" s="53"/>
      <c r="IS30" s="53"/>
      <c r="IT30" s="53"/>
      <c r="IU30" s="53"/>
      <c r="IV30" s="53"/>
      <c r="IW30" s="53"/>
      <c r="IX30" s="53"/>
      <c r="IY30" s="53"/>
      <c r="IZ30" s="53"/>
      <c r="JA30" s="53"/>
      <c r="JB30" s="53"/>
      <c r="JC30" s="53"/>
      <c r="JD30" s="53"/>
      <c r="JE30" s="53"/>
      <c r="JF30" s="53"/>
      <c r="JI30" s="87"/>
      <c r="JJ30" s="87"/>
      <c r="JK30" s="87"/>
      <c r="JL30" s="87"/>
      <c r="JM30" s="87"/>
      <c r="JN30" s="87"/>
      <c r="JO30" s="87"/>
      <c r="JP30" s="87"/>
      <c r="JQ30" s="87"/>
      <c r="JR30" s="87"/>
      <c r="JS30" s="87"/>
      <c r="JT30" s="87"/>
      <c r="JU30" s="286"/>
      <c r="JV30" s="87"/>
      <c r="JW30" s="87"/>
      <c r="JX30" s="87"/>
      <c r="JY30" s="87"/>
      <c r="JZ30" s="87"/>
      <c r="KA30" s="87"/>
      <c r="KB30" s="87"/>
      <c r="KC30" s="87"/>
      <c r="KD30" s="87"/>
      <c r="KE30" s="87"/>
      <c r="KF30" s="87"/>
      <c r="KG30" s="87"/>
      <c r="KH30" s="87"/>
      <c r="KI30" s="87"/>
      <c r="KJ30" s="87"/>
      <c r="KK30" s="87"/>
      <c r="KL30" s="87"/>
    </row>
    <row r="31" spans="1:300" s="67" customFormat="1" x14ac:dyDescent="0.4">
      <c r="A31" s="53"/>
      <c r="B31" s="53"/>
      <c r="C31" s="53"/>
      <c r="D31" s="53"/>
      <c r="E31" s="53"/>
      <c r="F31" s="53"/>
      <c r="G31" s="53"/>
      <c r="H31" s="5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c r="BS31" s="53"/>
      <c r="BT31" s="53"/>
      <c r="BU31" s="53"/>
      <c r="BV31" s="53"/>
      <c r="BW31" s="53"/>
      <c r="BX31" s="53"/>
      <c r="BY31" s="53"/>
      <c r="BZ31" s="53"/>
      <c r="CA31" s="53"/>
      <c r="CB31" s="53"/>
      <c r="CC31" s="53"/>
      <c r="CD31" s="53"/>
      <c r="CE31" s="53"/>
      <c r="CF31" s="53"/>
      <c r="CG31" s="53"/>
      <c r="CH31" s="53"/>
      <c r="CI31" s="53"/>
      <c r="CJ31" s="53"/>
      <c r="CK31" s="53"/>
      <c r="CL31" s="53"/>
      <c r="CM31" s="53"/>
      <c r="CN31" s="53"/>
      <c r="CO31" s="53"/>
      <c r="CP31" s="53"/>
      <c r="CQ31" s="53"/>
      <c r="CR31" s="53"/>
      <c r="CS31" s="53"/>
      <c r="CT31" s="53"/>
      <c r="CU31" s="53"/>
      <c r="CV31" s="53"/>
      <c r="CW31" s="53"/>
      <c r="CX31" s="53"/>
      <c r="CY31" s="53"/>
      <c r="CZ31" s="53"/>
      <c r="DA31" s="53"/>
      <c r="DB31" s="53"/>
      <c r="DC31" s="53"/>
      <c r="DD31" s="53"/>
      <c r="DE31" s="53"/>
      <c r="DF31" s="53"/>
      <c r="DG31" s="53"/>
      <c r="DH31" s="53"/>
      <c r="DI31" s="53"/>
      <c r="DJ31" s="53"/>
      <c r="DK31" s="53"/>
      <c r="DL31" s="53"/>
      <c r="DM31" s="53"/>
      <c r="DN31" s="53"/>
      <c r="DO31" s="53"/>
      <c r="DP31" s="53"/>
      <c r="DQ31" s="53"/>
      <c r="DR31" s="53"/>
      <c r="DS31" s="53"/>
      <c r="DT31" s="53"/>
      <c r="DU31" s="53"/>
      <c r="DV31" s="53"/>
      <c r="DW31" s="53"/>
      <c r="DX31" s="53"/>
      <c r="DY31" s="53"/>
      <c r="DZ31" s="53"/>
      <c r="EA31" s="53"/>
      <c r="EB31" s="53"/>
      <c r="EC31" s="53"/>
      <c r="ED31" s="53"/>
      <c r="EE31" s="53"/>
      <c r="EF31" s="53"/>
      <c r="EG31" s="53"/>
      <c r="EH31" s="53"/>
      <c r="EI31" s="53"/>
      <c r="EJ31" s="53"/>
      <c r="EK31" s="53"/>
      <c r="EL31" s="53"/>
      <c r="EM31" s="53"/>
      <c r="EN31" s="53"/>
      <c r="EO31" s="53"/>
      <c r="EP31" s="53"/>
      <c r="EQ31" s="53"/>
      <c r="ER31" s="53"/>
      <c r="ES31" s="53"/>
      <c r="ET31" s="53"/>
      <c r="EU31" s="53"/>
      <c r="EV31" s="53"/>
      <c r="EW31" s="53"/>
      <c r="EX31" s="53"/>
      <c r="EY31" s="53"/>
      <c r="EZ31" s="53"/>
      <c r="FA31" s="53"/>
      <c r="FB31" s="53"/>
      <c r="FC31" s="53"/>
      <c r="FD31" s="53"/>
      <c r="FE31" s="53"/>
      <c r="FF31" s="53"/>
      <c r="FG31" s="53"/>
      <c r="FH31" s="53"/>
      <c r="FI31" s="53"/>
      <c r="FJ31" s="53"/>
      <c r="FK31" s="53"/>
      <c r="FL31" s="53"/>
      <c r="FM31" s="53"/>
      <c r="FN31" s="53"/>
      <c r="FO31" s="53"/>
      <c r="FP31" s="53"/>
      <c r="FQ31" s="53"/>
      <c r="FR31" s="53"/>
      <c r="FS31" s="53"/>
      <c r="FT31" s="53"/>
      <c r="FU31" s="53"/>
      <c r="FV31" s="53"/>
      <c r="FW31" s="53"/>
      <c r="FX31" s="53"/>
      <c r="FY31" s="53"/>
      <c r="FZ31" s="53"/>
      <c r="GA31" s="53"/>
      <c r="GB31" s="53"/>
      <c r="GC31" s="53"/>
      <c r="GD31" s="53"/>
      <c r="GE31" s="53"/>
      <c r="GF31" s="53"/>
      <c r="GG31" s="53"/>
      <c r="GH31" s="53"/>
      <c r="GI31" s="53"/>
      <c r="GJ31" s="53"/>
      <c r="GK31" s="53"/>
      <c r="GL31" s="53"/>
      <c r="GM31" s="53"/>
      <c r="GN31" s="53"/>
      <c r="GO31" s="53"/>
      <c r="GP31" s="53"/>
      <c r="GQ31" s="53"/>
      <c r="GR31" s="53"/>
      <c r="GS31" s="53"/>
      <c r="GT31" s="53"/>
      <c r="GU31" s="53"/>
      <c r="GV31" s="53"/>
      <c r="GW31" s="53"/>
      <c r="GX31" s="53"/>
      <c r="GY31" s="53"/>
      <c r="GZ31" s="53"/>
      <c r="HA31" s="53"/>
      <c r="HB31" s="53"/>
      <c r="HC31" s="53"/>
      <c r="HD31" s="53"/>
      <c r="HE31" s="53"/>
      <c r="HF31" s="53"/>
      <c r="HG31" s="53"/>
      <c r="HH31" s="53"/>
      <c r="HI31" s="53"/>
      <c r="HJ31" s="53"/>
      <c r="HK31" s="53"/>
      <c r="HL31" s="53"/>
      <c r="HM31" s="53"/>
      <c r="HN31" s="53"/>
      <c r="HO31" s="53"/>
      <c r="HP31" s="53"/>
      <c r="HQ31" s="53"/>
      <c r="HR31" s="53"/>
      <c r="HS31" s="53"/>
      <c r="HT31" s="53"/>
      <c r="HU31" s="53"/>
      <c r="HV31" s="53"/>
      <c r="HW31" s="53"/>
      <c r="HX31" s="53"/>
      <c r="HY31" s="53"/>
      <c r="HZ31" s="53"/>
      <c r="IA31" s="53"/>
      <c r="IB31" s="53"/>
      <c r="IC31" s="53"/>
      <c r="ID31" s="53"/>
      <c r="IE31" s="53"/>
      <c r="IF31" s="53"/>
      <c r="IG31" s="53"/>
      <c r="IH31" s="53"/>
      <c r="II31" s="53"/>
      <c r="IJ31" s="53"/>
      <c r="IK31" s="53"/>
      <c r="IL31" s="53"/>
      <c r="IM31" s="53"/>
      <c r="IN31" s="53"/>
      <c r="IO31" s="53"/>
      <c r="IP31" s="53"/>
      <c r="IQ31" s="53"/>
      <c r="IR31" s="53"/>
      <c r="IS31" s="53"/>
      <c r="IT31" s="53"/>
      <c r="IU31" s="53"/>
      <c r="IV31" s="53"/>
      <c r="IW31" s="53"/>
      <c r="IX31" s="53"/>
      <c r="IY31" s="53"/>
      <c r="IZ31" s="53"/>
      <c r="JA31" s="53"/>
      <c r="JB31" s="53"/>
      <c r="JC31" s="53"/>
      <c r="JD31" s="53"/>
      <c r="JE31" s="53"/>
      <c r="JF31" s="53"/>
      <c r="JG31" s="94"/>
      <c r="JU31" s="223"/>
    </row>
    <row r="32" spans="1:300" s="67" customFormat="1" x14ac:dyDescent="0.4">
      <c r="A32" s="53"/>
      <c r="B32" s="53"/>
      <c r="C32" s="53"/>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53"/>
      <c r="BT32" s="53"/>
      <c r="BU32" s="53"/>
      <c r="BV32" s="53"/>
      <c r="BW32" s="53"/>
      <c r="BX32" s="53"/>
      <c r="BY32" s="53"/>
      <c r="BZ32" s="53"/>
      <c r="CA32" s="53"/>
      <c r="CB32" s="53"/>
      <c r="CC32" s="53"/>
      <c r="CD32" s="53"/>
      <c r="CE32" s="53"/>
      <c r="CF32" s="53"/>
      <c r="CG32" s="53"/>
      <c r="CH32" s="53"/>
      <c r="CI32" s="53"/>
      <c r="CJ32" s="53"/>
      <c r="CK32" s="53"/>
      <c r="CL32" s="53"/>
      <c r="CM32" s="53"/>
      <c r="CN32" s="53"/>
      <c r="CO32" s="53"/>
      <c r="CP32" s="53"/>
      <c r="CQ32" s="53"/>
      <c r="CR32" s="53"/>
      <c r="CS32" s="53"/>
      <c r="CT32" s="53"/>
      <c r="CU32" s="53"/>
      <c r="CV32" s="53"/>
      <c r="CW32" s="53"/>
      <c r="CX32" s="53"/>
      <c r="CY32" s="53"/>
      <c r="CZ32" s="53"/>
      <c r="DA32" s="53"/>
      <c r="DB32" s="53"/>
      <c r="DC32" s="53"/>
      <c r="DD32" s="53"/>
      <c r="DE32" s="53"/>
      <c r="DF32" s="53"/>
      <c r="DG32" s="53"/>
      <c r="DH32" s="53"/>
      <c r="DI32" s="53"/>
      <c r="DJ32" s="53"/>
      <c r="DK32" s="53"/>
      <c r="DL32" s="53"/>
      <c r="DM32" s="53"/>
      <c r="DN32" s="53"/>
      <c r="DO32" s="53"/>
      <c r="DP32" s="53"/>
      <c r="DQ32" s="53"/>
      <c r="DR32" s="53"/>
      <c r="DS32" s="53"/>
      <c r="DT32" s="53"/>
      <c r="DU32" s="53"/>
      <c r="DV32" s="53"/>
      <c r="DW32" s="53"/>
      <c r="DX32" s="53"/>
      <c r="DY32" s="53"/>
      <c r="DZ32" s="53"/>
      <c r="EA32" s="53"/>
      <c r="EB32" s="53"/>
      <c r="EC32" s="53"/>
      <c r="ED32" s="53"/>
      <c r="EE32" s="53"/>
      <c r="EF32" s="53"/>
      <c r="EG32" s="53"/>
      <c r="EH32" s="53"/>
      <c r="EI32" s="53"/>
      <c r="EJ32" s="53"/>
      <c r="EK32" s="53"/>
      <c r="EL32" s="53"/>
      <c r="EM32" s="53"/>
      <c r="EN32" s="53"/>
      <c r="EO32" s="53"/>
      <c r="EP32" s="53"/>
      <c r="EQ32" s="53"/>
      <c r="ER32" s="53"/>
      <c r="ES32" s="53"/>
      <c r="ET32" s="53"/>
      <c r="EU32" s="53"/>
      <c r="EV32" s="53"/>
      <c r="EW32" s="53"/>
      <c r="EX32" s="53"/>
      <c r="EY32" s="53"/>
      <c r="EZ32" s="53"/>
      <c r="FA32" s="53"/>
      <c r="FB32" s="53"/>
      <c r="FC32" s="53"/>
      <c r="FD32" s="53"/>
      <c r="FE32" s="53"/>
      <c r="FF32" s="53"/>
      <c r="FG32" s="53"/>
      <c r="FH32" s="53"/>
      <c r="FI32" s="53"/>
      <c r="FJ32" s="53"/>
      <c r="FK32" s="53"/>
      <c r="FL32" s="53"/>
      <c r="FM32" s="53"/>
      <c r="FN32" s="53"/>
      <c r="FO32" s="53"/>
      <c r="FP32" s="53"/>
      <c r="FQ32" s="53"/>
      <c r="FR32" s="53"/>
      <c r="FS32" s="53"/>
      <c r="FT32" s="53"/>
      <c r="FU32" s="53"/>
      <c r="FV32" s="53"/>
      <c r="FW32" s="53"/>
      <c r="FX32" s="53"/>
      <c r="FY32" s="53"/>
      <c r="FZ32" s="53"/>
      <c r="GA32" s="53"/>
      <c r="GB32" s="53"/>
      <c r="GC32" s="53"/>
      <c r="GD32" s="53"/>
      <c r="GE32" s="53"/>
      <c r="GF32" s="53"/>
      <c r="GG32" s="53"/>
      <c r="GH32" s="53"/>
      <c r="GI32" s="53"/>
      <c r="GJ32" s="53"/>
      <c r="GK32" s="53"/>
      <c r="GL32" s="53"/>
      <c r="GM32" s="53"/>
      <c r="GN32" s="53"/>
      <c r="GO32" s="53"/>
      <c r="GP32" s="53"/>
      <c r="GQ32" s="53"/>
      <c r="GR32" s="53"/>
      <c r="GS32" s="53"/>
      <c r="GT32" s="53"/>
      <c r="GU32" s="53"/>
      <c r="GV32" s="53"/>
      <c r="GW32" s="53"/>
      <c r="GX32" s="53"/>
      <c r="GY32" s="53"/>
      <c r="GZ32" s="53"/>
      <c r="HA32" s="53"/>
      <c r="HB32" s="53"/>
      <c r="HC32" s="53"/>
      <c r="HD32" s="53"/>
      <c r="HE32" s="53"/>
      <c r="HF32" s="53"/>
      <c r="HG32" s="53"/>
      <c r="HH32" s="53"/>
      <c r="HI32" s="53"/>
      <c r="HJ32" s="53"/>
      <c r="HK32" s="53"/>
      <c r="HL32" s="53"/>
      <c r="HM32" s="53"/>
      <c r="HN32" s="53"/>
      <c r="HO32" s="53"/>
      <c r="HP32" s="53"/>
      <c r="HQ32" s="53"/>
      <c r="HR32" s="53"/>
      <c r="HS32" s="53"/>
      <c r="HT32" s="53"/>
      <c r="HU32" s="53"/>
      <c r="HV32" s="53"/>
      <c r="HW32" s="53"/>
      <c r="HX32" s="53"/>
      <c r="HY32" s="53"/>
      <c r="HZ32" s="53"/>
      <c r="IA32" s="53"/>
      <c r="IB32" s="53"/>
      <c r="IC32" s="53"/>
      <c r="ID32" s="53"/>
      <c r="IE32" s="53"/>
      <c r="IF32" s="53"/>
      <c r="IG32" s="53"/>
      <c r="IH32" s="53"/>
      <c r="II32" s="53"/>
      <c r="IJ32" s="53"/>
      <c r="IK32" s="53"/>
      <c r="IL32" s="53"/>
      <c r="IM32" s="53"/>
      <c r="IN32" s="53"/>
      <c r="IO32" s="53"/>
      <c r="IP32" s="53"/>
      <c r="IQ32" s="53"/>
      <c r="IR32" s="53"/>
      <c r="IS32" s="53"/>
      <c r="IT32" s="53"/>
      <c r="IU32" s="53"/>
      <c r="IV32" s="53"/>
      <c r="IW32" s="53"/>
      <c r="IX32" s="53"/>
      <c r="IY32" s="53"/>
      <c r="IZ32" s="53"/>
      <c r="JA32" s="53"/>
      <c r="JB32" s="53"/>
      <c r="JC32" s="53"/>
      <c r="JD32" s="53"/>
      <c r="JE32" s="53"/>
      <c r="JF32" s="53"/>
      <c r="JG32" s="94"/>
      <c r="JU32" s="223"/>
    </row>
    <row r="33" spans="1:281" s="67" customFormat="1" x14ac:dyDescent="0.4">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3"/>
      <c r="CL33" s="53"/>
      <c r="CM33" s="53"/>
      <c r="CN33" s="53"/>
      <c r="CO33" s="53"/>
      <c r="CP33" s="53"/>
      <c r="CQ33" s="53"/>
      <c r="CR33" s="53"/>
      <c r="CS33" s="53"/>
      <c r="CT33" s="53"/>
      <c r="CU33" s="53"/>
      <c r="CV33" s="53"/>
      <c r="CW33" s="53"/>
      <c r="CX33" s="53"/>
      <c r="CY33" s="53"/>
      <c r="CZ33" s="53"/>
      <c r="DA33" s="53"/>
      <c r="DB33" s="53"/>
      <c r="DC33" s="53"/>
      <c r="DD33" s="53"/>
      <c r="DE33" s="53"/>
      <c r="DF33" s="53"/>
      <c r="DG33" s="53"/>
      <c r="DH33" s="53"/>
      <c r="DI33" s="53"/>
      <c r="DJ33" s="53"/>
      <c r="DK33" s="53"/>
      <c r="DL33" s="53"/>
      <c r="DM33" s="53"/>
      <c r="DN33" s="53"/>
      <c r="DO33" s="53"/>
      <c r="DP33" s="53"/>
      <c r="DQ33" s="53"/>
      <c r="DR33" s="53"/>
      <c r="DS33" s="53"/>
      <c r="DT33" s="53"/>
      <c r="DU33" s="53"/>
      <c r="DV33" s="53"/>
      <c r="DW33" s="53"/>
      <c r="DX33" s="53"/>
      <c r="DY33" s="53"/>
      <c r="DZ33" s="53"/>
      <c r="EA33" s="53"/>
      <c r="EB33" s="53"/>
      <c r="EC33" s="53"/>
      <c r="ED33" s="53"/>
      <c r="EE33" s="53"/>
      <c r="EF33" s="53"/>
      <c r="EG33" s="53"/>
      <c r="EH33" s="53"/>
      <c r="EI33" s="53"/>
      <c r="EJ33" s="53"/>
      <c r="EK33" s="53"/>
      <c r="EL33" s="53"/>
      <c r="EM33" s="53"/>
      <c r="EN33" s="53"/>
      <c r="EO33" s="53"/>
      <c r="EP33" s="53"/>
      <c r="EQ33" s="53"/>
      <c r="ER33" s="53"/>
      <c r="ES33" s="53"/>
      <c r="ET33" s="53"/>
      <c r="EU33" s="53"/>
      <c r="EV33" s="53"/>
      <c r="EW33" s="53"/>
      <c r="EX33" s="53"/>
      <c r="EY33" s="53"/>
      <c r="EZ33" s="53"/>
      <c r="FA33" s="53"/>
      <c r="FB33" s="53"/>
      <c r="FC33" s="53"/>
      <c r="FD33" s="53"/>
      <c r="FE33" s="53"/>
      <c r="FF33" s="53"/>
      <c r="FG33" s="53"/>
      <c r="FH33" s="53"/>
      <c r="FI33" s="53"/>
      <c r="FJ33" s="53"/>
      <c r="FK33" s="53"/>
      <c r="FL33" s="53"/>
      <c r="FM33" s="53"/>
      <c r="FN33" s="53"/>
      <c r="FO33" s="53"/>
      <c r="FP33" s="53"/>
      <c r="FQ33" s="53"/>
      <c r="FR33" s="53"/>
      <c r="FS33" s="53"/>
      <c r="FT33" s="53"/>
      <c r="FU33" s="53"/>
      <c r="FV33" s="53"/>
      <c r="FW33" s="53"/>
      <c r="FX33" s="53"/>
      <c r="FY33" s="53"/>
      <c r="FZ33" s="53"/>
      <c r="GA33" s="53"/>
      <c r="GB33" s="53"/>
      <c r="GC33" s="53"/>
      <c r="GD33" s="53"/>
      <c r="GE33" s="53"/>
      <c r="GF33" s="53"/>
      <c r="GG33" s="53"/>
      <c r="GH33" s="53"/>
      <c r="GI33" s="53"/>
      <c r="GJ33" s="53"/>
      <c r="GK33" s="53"/>
      <c r="GL33" s="53"/>
      <c r="GM33" s="53"/>
      <c r="GN33" s="53"/>
      <c r="GO33" s="53"/>
      <c r="GP33" s="53"/>
      <c r="GQ33" s="53"/>
      <c r="GR33" s="53"/>
      <c r="GS33" s="53"/>
      <c r="GT33" s="53"/>
      <c r="GU33" s="53"/>
      <c r="GV33" s="53"/>
      <c r="GW33" s="53"/>
      <c r="GX33" s="53"/>
      <c r="GY33" s="53"/>
      <c r="GZ33" s="53"/>
      <c r="HA33" s="53"/>
      <c r="HB33" s="53"/>
      <c r="HC33" s="53"/>
      <c r="HD33" s="53"/>
      <c r="HE33" s="53"/>
      <c r="HF33" s="53"/>
      <c r="HG33" s="53"/>
      <c r="HH33" s="53"/>
      <c r="HI33" s="53"/>
      <c r="HJ33" s="53"/>
      <c r="HK33" s="53"/>
      <c r="HL33" s="53"/>
      <c r="HM33" s="53"/>
      <c r="HN33" s="53"/>
      <c r="HO33" s="53"/>
      <c r="HP33" s="53"/>
      <c r="HQ33" s="53"/>
      <c r="HR33" s="53"/>
      <c r="HS33" s="53"/>
      <c r="HT33" s="53"/>
      <c r="HU33" s="53"/>
      <c r="HV33" s="53"/>
      <c r="HW33" s="53"/>
      <c r="HX33" s="53"/>
      <c r="HY33" s="53"/>
      <c r="HZ33" s="53"/>
      <c r="IA33" s="53"/>
      <c r="IB33" s="53"/>
      <c r="IC33" s="53"/>
      <c r="ID33" s="53"/>
      <c r="IE33" s="53"/>
      <c r="IF33" s="53"/>
      <c r="IG33" s="53"/>
      <c r="IH33" s="53"/>
      <c r="II33" s="53"/>
      <c r="IJ33" s="53"/>
      <c r="IK33" s="53"/>
      <c r="IL33" s="53"/>
      <c r="IM33" s="53"/>
      <c r="IN33" s="53"/>
      <c r="IO33" s="53"/>
      <c r="IP33" s="53"/>
      <c r="IQ33" s="53"/>
      <c r="IR33" s="53"/>
      <c r="IS33" s="53"/>
      <c r="IT33" s="53"/>
      <c r="IU33" s="53"/>
      <c r="IV33" s="53"/>
      <c r="IW33" s="53"/>
      <c r="IX33" s="53"/>
      <c r="IY33" s="53"/>
      <c r="IZ33" s="53"/>
      <c r="JA33" s="53"/>
      <c r="JB33" s="53"/>
      <c r="JC33" s="53"/>
      <c r="JD33" s="53"/>
      <c r="JE33" s="53"/>
      <c r="JF33" s="53"/>
      <c r="JG33" s="94"/>
      <c r="JU33" s="223"/>
    </row>
    <row r="34" spans="1:281" s="67" customFormat="1" x14ac:dyDescent="0.4">
      <c r="A34" s="53"/>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c r="BS34" s="53"/>
      <c r="BT34" s="53"/>
      <c r="BU34" s="53"/>
      <c r="BV34" s="53"/>
      <c r="BW34" s="53"/>
      <c r="BX34" s="53"/>
      <c r="BY34" s="53"/>
      <c r="BZ34" s="53"/>
      <c r="CA34" s="53"/>
      <c r="CB34" s="53"/>
      <c r="CC34" s="53"/>
      <c r="CD34" s="53"/>
      <c r="CE34" s="53"/>
      <c r="CF34" s="53"/>
      <c r="CG34" s="53"/>
      <c r="CH34" s="53"/>
      <c r="CI34" s="53"/>
      <c r="CJ34" s="53"/>
      <c r="CK34" s="53"/>
      <c r="CL34" s="53"/>
      <c r="CM34" s="53"/>
      <c r="CN34" s="53"/>
      <c r="CO34" s="53"/>
      <c r="CP34" s="53"/>
      <c r="CQ34" s="53"/>
      <c r="CR34" s="53"/>
      <c r="CS34" s="53"/>
      <c r="CT34" s="53"/>
      <c r="CU34" s="53"/>
      <c r="CV34" s="53"/>
      <c r="CW34" s="53"/>
      <c r="CX34" s="53"/>
      <c r="CY34" s="53"/>
      <c r="CZ34" s="53"/>
      <c r="DA34" s="53"/>
      <c r="DB34" s="53"/>
      <c r="DC34" s="53"/>
      <c r="DD34" s="53"/>
      <c r="DE34" s="53"/>
      <c r="DF34" s="53"/>
      <c r="DG34" s="53"/>
      <c r="DH34" s="53"/>
      <c r="DI34" s="53"/>
      <c r="DJ34" s="53"/>
      <c r="DK34" s="53"/>
      <c r="DL34" s="53"/>
      <c r="DM34" s="53"/>
      <c r="DN34" s="53"/>
      <c r="DO34" s="53"/>
      <c r="DP34" s="53"/>
      <c r="DQ34" s="53"/>
      <c r="DR34" s="53"/>
      <c r="DS34" s="53"/>
      <c r="DT34" s="53"/>
      <c r="DU34" s="53"/>
      <c r="DV34" s="53"/>
      <c r="DW34" s="53"/>
      <c r="DX34" s="53"/>
      <c r="DY34" s="53"/>
      <c r="DZ34" s="53"/>
      <c r="EA34" s="53"/>
      <c r="EB34" s="53"/>
      <c r="EC34" s="53"/>
      <c r="ED34" s="53"/>
      <c r="EE34" s="53"/>
      <c r="EF34" s="53"/>
      <c r="EG34" s="53"/>
      <c r="EH34" s="53"/>
      <c r="EI34" s="53"/>
      <c r="EJ34" s="53"/>
      <c r="EK34" s="53"/>
      <c r="EL34" s="53"/>
      <c r="EM34" s="53"/>
      <c r="EN34" s="53"/>
      <c r="EO34" s="53"/>
      <c r="EP34" s="53"/>
      <c r="EQ34" s="53"/>
      <c r="ER34" s="53"/>
      <c r="ES34" s="53"/>
      <c r="ET34" s="53"/>
      <c r="EU34" s="53"/>
      <c r="EV34" s="53"/>
      <c r="EW34" s="53"/>
      <c r="EX34" s="53"/>
      <c r="EY34" s="53"/>
      <c r="EZ34" s="53"/>
      <c r="FA34" s="53"/>
      <c r="FB34" s="53"/>
      <c r="FC34" s="53"/>
      <c r="FD34" s="53"/>
      <c r="FE34" s="53"/>
      <c r="FF34" s="53"/>
      <c r="FG34" s="53"/>
      <c r="FH34" s="53"/>
      <c r="FI34" s="53"/>
      <c r="FJ34" s="53"/>
      <c r="FK34" s="53"/>
      <c r="FL34" s="53"/>
      <c r="FM34" s="53"/>
      <c r="FN34" s="53"/>
      <c r="FO34" s="53"/>
      <c r="FP34" s="53"/>
      <c r="FQ34" s="53"/>
      <c r="FR34" s="53"/>
      <c r="FS34" s="53"/>
      <c r="FT34" s="53"/>
      <c r="FU34" s="53"/>
      <c r="FV34" s="53"/>
      <c r="FW34" s="53"/>
      <c r="FX34" s="53"/>
      <c r="FY34" s="53"/>
      <c r="FZ34" s="53"/>
      <c r="GA34" s="53"/>
      <c r="GB34" s="53"/>
      <c r="GC34" s="53"/>
      <c r="GD34" s="53"/>
      <c r="GE34" s="53"/>
      <c r="GF34" s="53"/>
      <c r="GG34" s="53"/>
      <c r="GH34" s="53"/>
      <c r="GI34" s="53"/>
      <c r="GJ34" s="53"/>
      <c r="GK34" s="53"/>
      <c r="GL34" s="53"/>
      <c r="GM34" s="53"/>
      <c r="GN34" s="53"/>
      <c r="GO34" s="53"/>
      <c r="GP34" s="53"/>
      <c r="GQ34" s="53"/>
      <c r="GR34" s="53"/>
      <c r="GS34" s="53"/>
      <c r="GT34" s="53"/>
      <c r="GU34" s="53"/>
      <c r="GV34" s="53"/>
      <c r="GW34" s="53"/>
      <c r="GX34" s="53"/>
      <c r="GY34" s="53"/>
      <c r="GZ34" s="53"/>
      <c r="HA34" s="53"/>
      <c r="HB34" s="53"/>
      <c r="HC34" s="53"/>
      <c r="HD34" s="53"/>
      <c r="HE34" s="53"/>
      <c r="HF34" s="53"/>
      <c r="HG34" s="53"/>
      <c r="HH34" s="53"/>
      <c r="HI34" s="53"/>
      <c r="HJ34" s="53"/>
      <c r="HK34" s="53"/>
      <c r="HL34" s="53"/>
      <c r="HM34" s="53"/>
      <c r="HN34" s="53"/>
      <c r="HO34" s="53"/>
      <c r="HP34" s="53"/>
      <c r="HQ34" s="53"/>
      <c r="HR34" s="53"/>
      <c r="HS34" s="53"/>
      <c r="HT34" s="53"/>
      <c r="HU34" s="53"/>
      <c r="HV34" s="53"/>
      <c r="HW34" s="53"/>
      <c r="HX34" s="53"/>
      <c r="HY34" s="53"/>
      <c r="HZ34" s="53"/>
      <c r="IA34" s="53"/>
      <c r="IB34" s="53"/>
      <c r="IC34" s="53"/>
      <c r="ID34" s="53"/>
      <c r="IE34" s="53"/>
      <c r="IF34" s="53"/>
      <c r="IG34" s="53"/>
      <c r="IH34" s="53"/>
      <c r="II34" s="53"/>
      <c r="IJ34" s="53"/>
      <c r="IK34" s="53"/>
      <c r="IL34" s="53"/>
      <c r="IM34" s="53"/>
      <c r="IN34" s="53"/>
      <c r="IO34" s="53"/>
      <c r="IP34" s="53"/>
      <c r="IQ34" s="53"/>
      <c r="IR34" s="53"/>
      <c r="IS34" s="53"/>
      <c r="IT34" s="53"/>
      <c r="IU34" s="53"/>
      <c r="IV34" s="53"/>
      <c r="IW34" s="53"/>
      <c r="IX34" s="53"/>
      <c r="IY34" s="53"/>
      <c r="IZ34" s="53"/>
      <c r="JA34" s="53"/>
      <c r="JB34" s="53"/>
      <c r="JC34" s="53"/>
      <c r="JD34" s="53"/>
      <c r="JE34" s="53"/>
      <c r="JF34" s="53"/>
      <c r="JG34" s="94"/>
    </row>
    <row r="35" spans="1:281" s="67" customFormat="1" x14ac:dyDescent="0.4">
      <c r="A35" s="53"/>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53"/>
      <c r="BY35" s="53"/>
      <c r="BZ35" s="53"/>
      <c r="CA35" s="53"/>
      <c r="CB35" s="53"/>
      <c r="CC35" s="53"/>
      <c r="CD35" s="53"/>
      <c r="CE35" s="53"/>
      <c r="CF35" s="53"/>
      <c r="CG35" s="53"/>
      <c r="CH35" s="53"/>
      <c r="CI35" s="53"/>
      <c r="CJ35" s="53"/>
      <c r="CK35" s="53"/>
      <c r="CL35" s="53"/>
      <c r="CM35" s="53"/>
      <c r="CN35" s="53"/>
      <c r="CO35" s="53"/>
      <c r="CP35" s="53"/>
      <c r="CQ35" s="53"/>
      <c r="CR35" s="53"/>
      <c r="CS35" s="53"/>
      <c r="CT35" s="53"/>
      <c r="CU35" s="53"/>
      <c r="CV35" s="53"/>
      <c r="CW35" s="53"/>
      <c r="CX35" s="53"/>
      <c r="CY35" s="53"/>
      <c r="CZ35" s="53"/>
      <c r="DA35" s="53"/>
      <c r="DB35" s="53"/>
      <c r="DC35" s="53"/>
      <c r="DD35" s="53"/>
      <c r="DE35" s="53"/>
      <c r="DF35" s="53"/>
      <c r="DG35" s="53"/>
      <c r="DH35" s="53"/>
      <c r="DI35" s="53"/>
      <c r="DJ35" s="53"/>
      <c r="DK35" s="53"/>
      <c r="DL35" s="53"/>
      <c r="DM35" s="53"/>
      <c r="DN35" s="53"/>
      <c r="DO35" s="53"/>
      <c r="DP35" s="53"/>
      <c r="DQ35" s="53"/>
      <c r="DR35" s="53"/>
      <c r="DS35" s="53"/>
      <c r="DT35" s="53"/>
      <c r="DU35" s="53"/>
      <c r="DV35" s="53"/>
      <c r="DW35" s="53"/>
      <c r="DX35" s="53"/>
      <c r="DY35" s="53"/>
      <c r="DZ35" s="53"/>
      <c r="EA35" s="53"/>
      <c r="EB35" s="53"/>
      <c r="EC35" s="53"/>
      <c r="ED35" s="53"/>
      <c r="EE35" s="53"/>
      <c r="EF35" s="53"/>
      <c r="EG35" s="53"/>
      <c r="EH35" s="53"/>
      <c r="EI35" s="53"/>
      <c r="EJ35" s="53"/>
      <c r="EK35" s="53"/>
      <c r="EL35" s="53"/>
      <c r="EM35" s="53"/>
      <c r="EN35" s="53"/>
      <c r="EO35" s="53"/>
      <c r="EP35" s="53"/>
      <c r="EQ35" s="53"/>
      <c r="ER35" s="53"/>
      <c r="ES35" s="53"/>
      <c r="ET35" s="53"/>
      <c r="EU35" s="53"/>
      <c r="EV35" s="53"/>
      <c r="EW35" s="53"/>
      <c r="EX35" s="53"/>
      <c r="EY35" s="53"/>
      <c r="EZ35" s="53"/>
      <c r="FA35" s="53"/>
      <c r="FB35" s="53"/>
      <c r="FC35" s="53"/>
      <c r="FD35" s="53"/>
      <c r="FE35" s="53"/>
      <c r="FF35" s="53"/>
      <c r="FG35" s="53"/>
      <c r="FH35" s="53"/>
      <c r="FI35" s="53"/>
      <c r="FJ35" s="53"/>
      <c r="FK35" s="53"/>
      <c r="FL35" s="53"/>
      <c r="FM35" s="53"/>
      <c r="FN35" s="53"/>
      <c r="FO35" s="53"/>
      <c r="FP35" s="53"/>
      <c r="FQ35" s="53"/>
      <c r="FR35" s="53"/>
      <c r="FS35" s="53"/>
      <c r="FT35" s="53"/>
      <c r="FU35" s="53"/>
      <c r="FV35" s="53"/>
      <c r="FW35" s="53"/>
      <c r="FX35" s="53"/>
      <c r="FY35" s="53"/>
      <c r="FZ35" s="53"/>
      <c r="GA35" s="53"/>
      <c r="GB35" s="53"/>
      <c r="GC35" s="53"/>
      <c r="GD35" s="53"/>
      <c r="GE35" s="53"/>
      <c r="GF35" s="53"/>
      <c r="GG35" s="53"/>
      <c r="GH35" s="53"/>
      <c r="GI35" s="53"/>
      <c r="GJ35" s="53"/>
      <c r="GK35" s="53"/>
      <c r="GL35" s="53"/>
      <c r="GM35" s="53"/>
      <c r="GN35" s="53"/>
      <c r="GO35" s="53"/>
      <c r="GP35" s="53"/>
      <c r="GQ35" s="53"/>
      <c r="GR35" s="53"/>
      <c r="GS35" s="53"/>
      <c r="GT35" s="53"/>
      <c r="GU35" s="53"/>
      <c r="GV35" s="53"/>
      <c r="GW35" s="53"/>
      <c r="GX35" s="53"/>
      <c r="GY35" s="53"/>
      <c r="GZ35" s="53"/>
      <c r="HA35" s="53"/>
      <c r="HB35" s="53"/>
      <c r="HC35" s="53"/>
      <c r="HD35" s="53"/>
      <c r="HE35" s="53"/>
      <c r="HF35" s="53"/>
      <c r="HG35" s="53"/>
      <c r="HH35" s="53"/>
      <c r="HI35" s="53"/>
      <c r="HJ35" s="53"/>
      <c r="HK35" s="53"/>
      <c r="HL35" s="53"/>
      <c r="HM35" s="53"/>
      <c r="HN35" s="53"/>
      <c r="HO35" s="53"/>
      <c r="HP35" s="53"/>
      <c r="HQ35" s="53"/>
      <c r="HR35" s="53"/>
      <c r="HS35" s="53"/>
      <c r="HT35" s="53"/>
      <c r="HU35" s="53"/>
      <c r="HV35" s="53"/>
      <c r="HW35" s="53"/>
      <c r="HX35" s="53"/>
      <c r="HY35" s="53"/>
      <c r="HZ35" s="53"/>
      <c r="IA35" s="53"/>
      <c r="IB35" s="53"/>
      <c r="IC35" s="53"/>
      <c r="ID35" s="53"/>
      <c r="IE35" s="53"/>
      <c r="IF35" s="53"/>
      <c r="IG35" s="53"/>
      <c r="IH35" s="53"/>
      <c r="II35" s="53"/>
      <c r="IJ35" s="53"/>
      <c r="IK35" s="53"/>
      <c r="IL35" s="53"/>
      <c r="IM35" s="53"/>
      <c r="IN35" s="53"/>
      <c r="IO35" s="53"/>
      <c r="IP35" s="53"/>
      <c r="IQ35" s="53"/>
      <c r="IR35" s="53"/>
      <c r="IS35" s="53"/>
      <c r="IT35" s="53"/>
      <c r="IU35" s="53"/>
      <c r="IV35" s="53"/>
      <c r="IW35" s="53"/>
      <c r="IX35" s="53"/>
      <c r="IY35" s="53"/>
      <c r="IZ35" s="53"/>
      <c r="JA35" s="53"/>
      <c r="JB35" s="53"/>
      <c r="JC35" s="53"/>
      <c r="JD35" s="53"/>
      <c r="JE35" s="53"/>
      <c r="JF35" s="53"/>
      <c r="JG35" s="94"/>
    </row>
    <row r="36" spans="1:281" s="67" customFormat="1" x14ac:dyDescent="0.4">
      <c r="A36" s="53"/>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c r="BJ36" s="53"/>
      <c r="BK36" s="53"/>
      <c r="BL36" s="53"/>
      <c r="BM36" s="53"/>
      <c r="BN36" s="53"/>
      <c r="BO36" s="53"/>
      <c r="BP36" s="53"/>
      <c r="BQ36" s="53"/>
      <c r="BR36" s="53"/>
      <c r="BS36" s="53"/>
      <c r="BT36" s="53"/>
      <c r="BU36" s="53"/>
      <c r="BV36" s="53"/>
      <c r="BW36" s="53"/>
      <c r="BX36" s="53"/>
      <c r="BY36" s="53"/>
      <c r="BZ36" s="53"/>
      <c r="CA36" s="53"/>
      <c r="CB36" s="53"/>
      <c r="CC36" s="53"/>
      <c r="CD36" s="53"/>
      <c r="CE36" s="53"/>
      <c r="CF36" s="53"/>
      <c r="CG36" s="53"/>
      <c r="CH36" s="53"/>
      <c r="CI36" s="53"/>
      <c r="CJ36" s="53"/>
      <c r="CK36" s="53"/>
      <c r="CL36" s="53"/>
      <c r="CM36" s="53"/>
      <c r="CN36" s="53"/>
      <c r="CO36" s="53"/>
      <c r="CP36" s="53"/>
      <c r="CQ36" s="53"/>
      <c r="CR36" s="53"/>
      <c r="CS36" s="53"/>
      <c r="CT36" s="53"/>
      <c r="CU36" s="53"/>
      <c r="CV36" s="53"/>
      <c r="CW36" s="53"/>
      <c r="CX36" s="53"/>
      <c r="CY36" s="53"/>
      <c r="CZ36" s="53"/>
      <c r="DA36" s="53"/>
      <c r="DB36" s="53"/>
      <c r="DC36" s="53"/>
      <c r="DD36" s="53"/>
      <c r="DE36" s="53"/>
      <c r="DF36" s="53"/>
      <c r="DG36" s="53"/>
      <c r="DH36" s="53"/>
      <c r="DI36" s="53"/>
      <c r="DJ36" s="53"/>
      <c r="DK36" s="53"/>
      <c r="DL36" s="53"/>
      <c r="DM36" s="53"/>
      <c r="DN36" s="53"/>
      <c r="DO36" s="53"/>
      <c r="DP36" s="53"/>
      <c r="DQ36" s="53"/>
      <c r="DR36" s="53"/>
      <c r="DS36" s="53"/>
      <c r="DT36" s="53"/>
      <c r="DU36" s="53"/>
      <c r="DV36" s="53"/>
      <c r="DW36" s="53"/>
      <c r="DX36" s="53"/>
      <c r="DY36" s="53"/>
      <c r="DZ36" s="53"/>
      <c r="EA36" s="53"/>
      <c r="EB36" s="53"/>
      <c r="EC36" s="53"/>
      <c r="ED36" s="53"/>
      <c r="EE36" s="53"/>
      <c r="EF36" s="53"/>
      <c r="EG36" s="53"/>
      <c r="EH36" s="53"/>
      <c r="EI36" s="53"/>
      <c r="EJ36" s="53"/>
      <c r="EK36" s="53"/>
      <c r="EL36" s="53"/>
      <c r="EM36" s="53"/>
      <c r="EN36" s="53"/>
      <c r="EO36" s="53"/>
      <c r="EP36" s="53"/>
      <c r="EQ36" s="53"/>
      <c r="ER36" s="53"/>
      <c r="ES36" s="53"/>
      <c r="ET36" s="53"/>
      <c r="EU36" s="53"/>
      <c r="EV36" s="53"/>
      <c r="EW36" s="53"/>
      <c r="EX36" s="53"/>
      <c r="EY36" s="53"/>
      <c r="EZ36" s="53"/>
      <c r="FA36" s="53"/>
      <c r="FB36" s="53"/>
      <c r="FC36" s="53"/>
      <c r="FD36" s="53"/>
      <c r="FE36" s="53"/>
      <c r="FF36" s="53"/>
      <c r="FG36" s="53"/>
      <c r="FH36" s="53"/>
      <c r="FI36" s="53"/>
      <c r="FJ36" s="53"/>
      <c r="FK36" s="53"/>
      <c r="FL36" s="53"/>
      <c r="FM36" s="53"/>
      <c r="FN36" s="53"/>
      <c r="FO36" s="53"/>
      <c r="FP36" s="53"/>
      <c r="FQ36" s="53"/>
      <c r="FR36" s="53"/>
      <c r="FS36" s="53"/>
      <c r="FT36" s="53"/>
      <c r="FU36" s="53"/>
      <c r="FV36" s="53"/>
      <c r="FW36" s="53"/>
      <c r="FX36" s="53"/>
      <c r="FY36" s="53"/>
      <c r="FZ36" s="53"/>
      <c r="GA36" s="53"/>
      <c r="GB36" s="53"/>
      <c r="GC36" s="53"/>
      <c r="GD36" s="53"/>
      <c r="GE36" s="53"/>
      <c r="GF36" s="53"/>
      <c r="GG36" s="53"/>
      <c r="GH36" s="53"/>
      <c r="GI36" s="53"/>
      <c r="GJ36" s="53"/>
      <c r="GK36" s="53"/>
      <c r="GL36" s="53"/>
      <c r="GM36" s="53"/>
      <c r="GN36" s="53"/>
      <c r="GO36" s="53"/>
      <c r="GP36" s="53"/>
      <c r="GQ36" s="53"/>
      <c r="GR36" s="53"/>
      <c r="GS36" s="53"/>
      <c r="GT36" s="53"/>
      <c r="GU36" s="53"/>
      <c r="GV36" s="53"/>
      <c r="GW36" s="53"/>
      <c r="GX36" s="53"/>
      <c r="GY36" s="53"/>
      <c r="GZ36" s="53"/>
      <c r="HA36" s="53"/>
      <c r="HB36" s="53"/>
      <c r="HC36" s="53"/>
      <c r="HD36" s="53"/>
      <c r="HE36" s="53"/>
      <c r="HF36" s="53"/>
      <c r="HG36" s="53"/>
      <c r="HH36" s="53"/>
      <c r="HI36" s="53"/>
      <c r="HJ36" s="53"/>
      <c r="HK36" s="53"/>
      <c r="HL36" s="53"/>
      <c r="HM36" s="53"/>
      <c r="HN36" s="53"/>
      <c r="HO36" s="53"/>
      <c r="HP36" s="53"/>
      <c r="HQ36" s="53"/>
      <c r="HR36" s="53"/>
      <c r="HS36" s="53"/>
      <c r="HT36" s="53"/>
      <c r="HU36" s="53"/>
      <c r="HV36" s="53"/>
      <c r="HW36" s="53"/>
      <c r="HX36" s="53"/>
      <c r="HY36" s="53"/>
      <c r="HZ36" s="53"/>
      <c r="IA36" s="53"/>
      <c r="IB36" s="53"/>
      <c r="IC36" s="53"/>
      <c r="ID36" s="53"/>
      <c r="IE36" s="53"/>
      <c r="IF36" s="53"/>
      <c r="IG36" s="53"/>
      <c r="IH36" s="53"/>
      <c r="II36" s="53"/>
      <c r="IJ36" s="53"/>
      <c r="IK36" s="53"/>
      <c r="IL36" s="53"/>
      <c r="IM36" s="53"/>
      <c r="IN36" s="53"/>
      <c r="IO36" s="53"/>
      <c r="IP36" s="53"/>
      <c r="IQ36" s="53"/>
      <c r="IR36" s="53"/>
      <c r="IS36" s="53"/>
      <c r="IT36" s="53"/>
      <c r="IU36" s="53"/>
      <c r="IV36" s="53"/>
      <c r="IW36" s="53"/>
      <c r="IX36" s="53"/>
      <c r="IY36" s="53"/>
      <c r="IZ36" s="53"/>
      <c r="JA36" s="53"/>
      <c r="JB36" s="53"/>
      <c r="JC36" s="53"/>
      <c r="JD36" s="53"/>
      <c r="JE36" s="53"/>
      <c r="JF36" s="53"/>
      <c r="JG36" s="94"/>
    </row>
    <row r="37" spans="1:281" s="67" customFormat="1" x14ac:dyDescent="0.4">
      <c r="A37" s="53"/>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c r="BJ37" s="53"/>
      <c r="BK37" s="53"/>
      <c r="BL37" s="53"/>
      <c r="BM37" s="53"/>
      <c r="BN37" s="53"/>
      <c r="BO37" s="53"/>
      <c r="BP37" s="53"/>
      <c r="BQ37" s="53"/>
      <c r="BR37" s="53"/>
      <c r="BS37" s="53"/>
      <c r="BT37" s="53"/>
      <c r="BU37" s="53"/>
      <c r="BV37" s="53"/>
      <c r="BW37" s="53"/>
      <c r="BX37" s="53"/>
      <c r="BY37" s="53"/>
      <c r="BZ37" s="53"/>
      <c r="CA37" s="53"/>
      <c r="CB37" s="53"/>
      <c r="CC37" s="53"/>
      <c r="CD37" s="53"/>
      <c r="CE37" s="53"/>
      <c r="CF37" s="53"/>
      <c r="CG37" s="53"/>
      <c r="CH37" s="53"/>
      <c r="CI37" s="53"/>
      <c r="CJ37" s="53"/>
      <c r="CK37" s="53"/>
      <c r="CL37" s="53"/>
      <c r="CM37" s="53"/>
      <c r="CN37" s="53"/>
      <c r="CO37" s="53"/>
      <c r="CP37" s="53"/>
      <c r="CQ37" s="53"/>
      <c r="CR37" s="53"/>
      <c r="CS37" s="53"/>
      <c r="CT37" s="53"/>
      <c r="CU37" s="53"/>
      <c r="CV37" s="53"/>
      <c r="CW37" s="53"/>
      <c r="CX37" s="53"/>
      <c r="CY37" s="53"/>
      <c r="CZ37" s="53"/>
      <c r="DA37" s="53"/>
      <c r="DB37" s="53"/>
      <c r="DC37" s="53"/>
      <c r="DD37" s="53"/>
      <c r="DE37" s="53"/>
      <c r="DF37" s="53"/>
      <c r="DG37" s="53"/>
      <c r="DH37" s="53"/>
      <c r="DI37" s="53"/>
      <c r="DJ37" s="53"/>
      <c r="DK37" s="53"/>
      <c r="DL37" s="53"/>
      <c r="DM37" s="53"/>
      <c r="DN37" s="53"/>
      <c r="DO37" s="53"/>
      <c r="DP37" s="53"/>
      <c r="DQ37" s="53"/>
      <c r="DR37" s="53"/>
      <c r="DS37" s="53"/>
      <c r="DT37" s="53"/>
      <c r="DU37" s="53"/>
      <c r="DV37" s="53"/>
      <c r="DW37" s="53"/>
      <c r="DX37" s="53"/>
      <c r="DY37" s="53"/>
      <c r="DZ37" s="53"/>
      <c r="EA37" s="53"/>
      <c r="EB37" s="53"/>
      <c r="EC37" s="53"/>
      <c r="ED37" s="53"/>
      <c r="EE37" s="53"/>
      <c r="EF37" s="53"/>
      <c r="EG37" s="53"/>
      <c r="EH37" s="53"/>
      <c r="EI37" s="53"/>
      <c r="EJ37" s="53"/>
      <c r="EK37" s="53"/>
      <c r="EL37" s="53"/>
      <c r="EM37" s="53"/>
      <c r="EN37" s="53"/>
      <c r="EO37" s="53"/>
      <c r="EP37" s="53"/>
      <c r="EQ37" s="53"/>
      <c r="ER37" s="53"/>
      <c r="ES37" s="53"/>
      <c r="ET37" s="53"/>
      <c r="EU37" s="53"/>
      <c r="EV37" s="53"/>
      <c r="EW37" s="53"/>
      <c r="EX37" s="53"/>
      <c r="EY37" s="53"/>
      <c r="EZ37" s="53"/>
      <c r="FA37" s="53"/>
      <c r="FB37" s="53"/>
      <c r="FC37" s="53"/>
      <c r="FD37" s="53"/>
      <c r="FE37" s="53"/>
      <c r="FF37" s="53"/>
      <c r="FG37" s="53"/>
      <c r="FH37" s="53"/>
      <c r="FI37" s="53"/>
      <c r="FJ37" s="53"/>
      <c r="FK37" s="53"/>
      <c r="FL37" s="53"/>
      <c r="FM37" s="53"/>
      <c r="FN37" s="53"/>
      <c r="FO37" s="53"/>
      <c r="FP37" s="53"/>
      <c r="FQ37" s="53"/>
      <c r="FR37" s="53"/>
      <c r="FS37" s="53"/>
      <c r="FT37" s="53"/>
      <c r="FU37" s="53"/>
      <c r="FV37" s="53"/>
      <c r="FW37" s="53"/>
      <c r="FX37" s="53"/>
      <c r="FY37" s="53"/>
      <c r="FZ37" s="53"/>
      <c r="GA37" s="53"/>
      <c r="GB37" s="53"/>
      <c r="GC37" s="53"/>
      <c r="GD37" s="53"/>
      <c r="GE37" s="53"/>
      <c r="GF37" s="53"/>
      <c r="GG37" s="53"/>
      <c r="GH37" s="53"/>
      <c r="GI37" s="53"/>
      <c r="GJ37" s="53"/>
      <c r="GK37" s="53"/>
      <c r="GL37" s="53"/>
      <c r="GM37" s="53"/>
      <c r="GN37" s="53"/>
      <c r="GO37" s="53"/>
      <c r="GP37" s="53"/>
      <c r="GQ37" s="53"/>
      <c r="GR37" s="53"/>
      <c r="GS37" s="53"/>
      <c r="GT37" s="53"/>
      <c r="GU37" s="53"/>
      <c r="GV37" s="53"/>
      <c r="GW37" s="53"/>
      <c r="GX37" s="53"/>
      <c r="GY37" s="53"/>
      <c r="GZ37" s="53"/>
      <c r="HA37" s="53"/>
      <c r="HB37" s="53"/>
      <c r="HC37" s="53"/>
      <c r="HD37" s="53"/>
      <c r="HE37" s="53"/>
      <c r="HF37" s="53"/>
      <c r="HG37" s="53"/>
      <c r="HH37" s="53"/>
      <c r="HI37" s="53"/>
      <c r="HJ37" s="53"/>
      <c r="HK37" s="53"/>
      <c r="HL37" s="53"/>
      <c r="HM37" s="53"/>
      <c r="HN37" s="53"/>
      <c r="HO37" s="53"/>
      <c r="HP37" s="53"/>
      <c r="HQ37" s="53"/>
      <c r="HR37" s="53"/>
      <c r="HS37" s="53"/>
      <c r="HT37" s="53"/>
      <c r="HU37" s="53"/>
      <c r="HV37" s="53"/>
      <c r="HW37" s="53"/>
      <c r="HX37" s="53"/>
      <c r="HY37" s="53"/>
      <c r="HZ37" s="53"/>
      <c r="IA37" s="53"/>
      <c r="IB37" s="53"/>
      <c r="IC37" s="53"/>
      <c r="ID37" s="53"/>
      <c r="IE37" s="53"/>
      <c r="IF37" s="53"/>
      <c r="IG37" s="53"/>
      <c r="IH37" s="53"/>
      <c r="II37" s="53"/>
      <c r="IJ37" s="53"/>
      <c r="IK37" s="53"/>
      <c r="IL37" s="53"/>
      <c r="IM37" s="53"/>
      <c r="IN37" s="53"/>
      <c r="IO37" s="53"/>
      <c r="IP37" s="53"/>
      <c r="IQ37" s="53"/>
      <c r="IR37" s="53"/>
      <c r="IS37" s="53"/>
      <c r="IT37" s="53"/>
      <c r="IU37" s="53"/>
      <c r="IV37" s="53"/>
      <c r="IW37" s="53"/>
      <c r="IX37" s="53"/>
      <c r="IY37" s="53"/>
      <c r="IZ37" s="53"/>
      <c r="JA37" s="53"/>
      <c r="JB37" s="53"/>
      <c r="JC37" s="53"/>
      <c r="JD37" s="53"/>
      <c r="JE37" s="53"/>
      <c r="JF37" s="53"/>
      <c r="JG37" s="94"/>
    </row>
    <row r="38" spans="1:281" s="67" customFormat="1" x14ac:dyDescent="0.4">
      <c r="A38" s="53"/>
      <c r="B38" s="53"/>
      <c r="C38" s="53"/>
      <c r="D38" s="53"/>
      <c r="E38" s="53"/>
      <c r="F38" s="53"/>
      <c r="G38" s="53"/>
      <c r="H38" s="53"/>
      <c r="I38" s="53"/>
      <c r="J38" s="53"/>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c r="BJ38" s="53"/>
      <c r="BK38" s="53"/>
      <c r="BL38" s="53"/>
      <c r="BM38" s="53"/>
      <c r="BN38" s="53"/>
      <c r="BO38" s="53"/>
      <c r="BP38" s="53"/>
      <c r="BQ38" s="53"/>
      <c r="BR38" s="53"/>
      <c r="BS38" s="53"/>
      <c r="BT38" s="53"/>
      <c r="BU38" s="53"/>
      <c r="BV38" s="53"/>
      <c r="BW38" s="53"/>
      <c r="BX38" s="53"/>
      <c r="BY38" s="53"/>
      <c r="BZ38" s="53"/>
      <c r="CA38" s="53"/>
      <c r="CB38" s="53"/>
      <c r="CC38" s="53"/>
      <c r="CD38" s="53"/>
      <c r="CE38" s="53"/>
      <c r="CF38" s="53"/>
      <c r="CG38" s="53"/>
      <c r="CH38" s="53"/>
      <c r="CI38" s="53"/>
      <c r="CJ38" s="53"/>
      <c r="CK38" s="53"/>
      <c r="CL38" s="53"/>
      <c r="CM38" s="53"/>
      <c r="CN38" s="53"/>
      <c r="CO38" s="53"/>
      <c r="CP38" s="53"/>
      <c r="CQ38" s="53"/>
      <c r="CR38" s="53"/>
      <c r="CS38" s="53"/>
      <c r="CT38" s="53"/>
      <c r="CU38" s="53"/>
      <c r="CV38" s="53"/>
      <c r="CW38" s="53"/>
      <c r="CX38" s="53"/>
      <c r="CY38" s="53"/>
      <c r="CZ38" s="53"/>
      <c r="DA38" s="53"/>
      <c r="DB38" s="53"/>
      <c r="DC38" s="53"/>
      <c r="DD38" s="53"/>
      <c r="DE38" s="53"/>
      <c r="DF38" s="53"/>
      <c r="DG38" s="53"/>
      <c r="DH38" s="53"/>
      <c r="DI38" s="53"/>
      <c r="DJ38" s="53"/>
      <c r="DK38" s="53"/>
      <c r="DL38" s="53"/>
      <c r="DM38" s="53"/>
      <c r="DN38" s="53"/>
      <c r="DO38" s="53"/>
      <c r="DP38" s="53"/>
      <c r="DQ38" s="53"/>
      <c r="DR38" s="53"/>
      <c r="DS38" s="53"/>
      <c r="DT38" s="53"/>
      <c r="DU38" s="53"/>
      <c r="DV38" s="53"/>
      <c r="DW38" s="53"/>
      <c r="DX38" s="53"/>
      <c r="DY38" s="53"/>
      <c r="DZ38" s="53"/>
      <c r="EA38" s="53"/>
      <c r="EB38" s="53"/>
      <c r="EC38" s="53"/>
      <c r="ED38" s="53"/>
      <c r="EE38" s="53"/>
      <c r="EF38" s="53"/>
      <c r="EG38" s="53"/>
      <c r="EH38" s="53"/>
      <c r="EI38" s="53"/>
      <c r="EJ38" s="53"/>
      <c r="EK38" s="53"/>
      <c r="EL38" s="53"/>
      <c r="EM38" s="53"/>
      <c r="EN38" s="53"/>
      <c r="EO38" s="53"/>
      <c r="EP38" s="53"/>
      <c r="EQ38" s="53"/>
      <c r="ER38" s="53"/>
      <c r="ES38" s="53"/>
      <c r="ET38" s="53"/>
      <c r="EU38" s="53"/>
      <c r="EV38" s="53"/>
      <c r="EW38" s="53"/>
      <c r="EX38" s="53"/>
      <c r="EY38" s="53"/>
      <c r="EZ38" s="53"/>
      <c r="FA38" s="53"/>
      <c r="FB38" s="53"/>
      <c r="FC38" s="53"/>
      <c r="FD38" s="53"/>
      <c r="FE38" s="53"/>
      <c r="FF38" s="53"/>
      <c r="FG38" s="53"/>
      <c r="FH38" s="53"/>
      <c r="FI38" s="53"/>
      <c r="FJ38" s="53"/>
      <c r="FK38" s="53"/>
      <c r="FL38" s="53"/>
      <c r="FM38" s="53"/>
      <c r="FN38" s="53"/>
      <c r="FO38" s="53"/>
      <c r="FP38" s="53"/>
      <c r="FQ38" s="53"/>
      <c r="FR38" s="53"/>
      <c r="FS38" s="53"/>
      <c r="FT38" s="53"/>
      <c r="FU38" s="53"/>
      <c r="FV38" s="53"/>
      <c r="FW38" s="53"/>
      <c r="FX38" s="53"/>
      <c r="FY38" s="53"/>
      <c r="FZ38" s="53"/>
      <c r="GA38" s="53"/>
      <c r="GB38" s="53"/>
      <c r="GC38" s="53"/>
      <c r="GD38" s="53"/>
      <c r="GE38" s="53"/>
      <c r="GF38" s="53"/>
      <c r="GG38" s="53"/>
      <c r="GH38" s="53"/>
      <c r="GI38" s="53"/>
      <c r="GJ38" s="53"/>
      <c r="GK38" s="53"/>
      <c r="GL38" s="53"/>
      <c r="GM38" s="53"/>
      <c r="GN38" s="53"/>
      <c r="GO38" s="53"/>
      <c r="GP38" s="53"/>
      <c r="GQ38" s="53"/>
      <c r="GR38" s="53"/>
      <c r="GS38" s="53"/>
      <c r="GT38" s="53"/>
      <c r="GU38" s="53"/>
      <c r="GV38" s="53"/>
      <c r="GW38" s="53"/>
      <c r="GX38" s="53"/>
      <c r="GY38" s="53"/>
      <c r="GZ38" s="53"/>
      <c r="HA38" s="53"/>
      <c r="HB38" s="53"/>
      <c r="HC38" s="53"/>
      <c r="HD38" s="53"/>
      <c r="HE38" s="53"/>
      <c r="HF38" s="53"/>
      <c r="HG38" s="53"/>
      <c r="HH38" s="53"/>
      <c r="HI38" s="53"/>
      <c r="HJ38" s="53"/>
      <c r="HK38" s="53"/>
      <c r="HL38" s="53"/>
      <c r="HM38" s="53"/>
      <c r="HN38" s="53"/>
      <c r="HO38" s="53"/>
      <c r="HP38" s="53"/>
      <c r="HQ38" s="53"/>
      <c r="HR38" s="53"/>
      <c r="HS38" s="53"/>
      <c r="HT38" s="53"/>
      <c r="HU38" s="53"/>
      <c r="HV38" s="53"/>
      <c r="HW38" s="53"/>
      <c r="HX38" s="53"/>
      <c r="HY38" s="53"/>
      <c r="HZ38" s="53"/>
      <c r="IA38" s="53"/>
      <c r="IB38" s="53"/>
      <c r="IC38" s="53"/>
      <c r="ID38" s="53"/>
      <c r="IE38" s="53"/>
      <c r="IF38" s="53"/>
      <c r="IG38" s="53"/>
      <c r="IH38" s="53"/>
      <c r="II38" s="53"/>
      <c r="IJ38" s="53"/>
      <c r="IK38" s="53"/>
      <c r="IL38" s="53"/>
      <c r="IM38" s="53"/>
      <c r="IN38" s="53"/>
      <c r="IO38" s="53"/>
      <c r="IP38" s="53"/>
      <c r="IQ38" s="53"/>
      <c r="IR38" s="53"/>
      <c r="IS38" s="53"/>
      <c r="IT38" s="53"/>
      <c r="IU38" s="53"/>
      <c r="IV38" s="53"/>
      <c r="IW38" s="53"/>
      <c r="IX38" s="53"/>
      <c r="IY38" s="53"/>
      <c r="IZ38" s="53"/>
      <c r="JA38" s="53"/>
      <c r="JB38" s="53"/>
      <c r="JC38" s="53"/>
      <c r="JD38" s="53"/>
      <c r="JE38" s="53"/>
      <c r="JF38" s="53"/>
      <c r="JG38" s="94"/>
    </row>
    <row r="39" spans="1:281" s="67" customFormat="1" x14ac:dyDescent="0.4">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c r="BJ39" s="53"/>
      <c r="BK39" s="53"/>
      <c r="BL39" s="53"/>
      <c r="BM39" s="53"/>
      <c r="BN39" s="53"/>
      <c r="BO39" s="53"/>
      <c r="BP39" s="53"/>
      <c r="BQ39" s="53"/>
      <c r="BR39" s="53"/>
      <c r="BS39" s="53"/>
      <c r="BT39" s="53"/>
      <c r="BU39" s="53"/>
      <c r="BV39" s="53"/>
      <c r="BW39" s="53"/>
      <c r="BX39" s="53"/>
      <c r="BY39" s="53"/>
      <c r="BZ39" s="53"/>
      <c r="CA39" s="53"/>
      <c r="CB39" s="53"/>
      <c r="CC39" s="53"/>
      <c r="CD39" s="53"/>
      <c r="CE39" s="53"/>
      <c r="CF39" s="53"/>
      <c r="CG39" s="53"/>
      <c r="CH39" s="53"/>
      <c r="CI39" s="53"/>
      <c r="CJ39" s="53"/>
      <c r="CK39" s="53"/>
      <c r="CL39" s="53"/>
      <c r="CM39" s="53"/>
      <c r="CN39" s="53"/>
      <c r="CO39" s="53"/>
      <c r="CP39" s="53"/>
      <c r="CQ39" s="53"/>
      <c r="CR39" s="53"/>
      <c r="CS39" s="53"/>
      <c r="CT39" s="53"/>
      <c r="CU39" s="53"/>
      <c r="CV39" s="53"/>
      <c r="CW39" s="53"/>
      <c r="CX39" s="53"/>
      <c r="CY39" s="53"/>
      <c r="CZ39" s="53"/>
      <c r="DA39" s="53"/>
      <c r="DB39" s="53"/>
      <c r="DC39" s="53"/>
      <c r="DD39" s="53"/>
      <c r="DE39" s="53"/>
      <c r="DF39" s="53"/>
      <c r="DG39" s="53"/>
      <c r="DH39" s="53"/>
      <c r="DI39" s="53"/>
      <c r="DJ39" s="53"/>
      <c r="DK39" s="53"/>
      <c r="DL39" s="53"/>
      <c r="DM39" s="53"/>
      <c r="DN39" s="53"/>
      <c r="DO39" s="53"/>
      <c r="DP39" s="53"/>
      <c r="DQ39" s="53"/>
      <c r="DR39" s="53"/>
      <c r="DS39" s="53"/>
      <c r="DT39" s="53"/>
      <c r="DU39" s="53"/>
      <c r="DV39" s="53"/>
      <c r="DW39" s="53"/>
      <c r="DX39" s="53"/>
      <c r="DY39" s="53"/>
      <c r="DZ39" s="53"/>
      <c r="EA39" s="53"/>
      <c r="EB39" s="53"/>
      <c r="EC39" s="53"/>
      <c r="ED39" s="53"/>
      <c r="EE39" s="53"/>
      <c r="EF39" s="53"/>
      <c r="EG39" s="53"/>
      <c r="EH39" s="53"/>
      <c r="EI39" s="53"/>
      <c r="EJ39" s="53"/>
      <c r="EK39" s="53"/>
      <c r="EL39" s="53"/>
      <c r="EM39" s="53"/>
      <c r="EN39" s="53"/>
      <c r="EO39" s="53"/>
      <c r="EP39" s="53"/>
      <c r="EQ39" s="53"/>
      <c r="ER39" s="53"/>
      <c r="ES39" s="53"/>
      <c r="ET39" s="53"/>
      <c r="EU39" s="53"/>
      <c r="EV39" s="53"/>
      <c r="EW39" s="53"/>
      <c r="EX39" s="53"/>
      <c r="EY39" s="53"/>
      <c r="EZ39" s="53"/>
      <c r="FA39" s="53"/>
      <c r="FB39" s="53"/>
      <c r="FC39" s="53"/>
      <c r="FD39" s="53"/>
      <c r="FE39" s="53"/>
      <c r="FF39" s="53"/>
      <c r="FG39" s="53"/>
      <c r="FH39" s="53"/>
      <c r="FI39" s="53"/>
      <c r="FJ39" s="53"/>
      <c r="FK39" s="53"/>
      <c r="FL39" s="53"/>
      <c r="FM39" s="53"/>
      <c r="FN39" s="53"/>
      <c r="FO39" s="53"/>
      <c r="FP39" s="53"/>
      <c r="FQ39" s="53"/>
      <c r="FR39" s="53"/>
      <c r="FS39" s="53"/>
      <c r="FT39" s="53"/>
      <c r="FU39" s="53"/>
      <c r="FV39" s="53"/>
      <c r="FW39" s="53"/>
      <c r="FX39" s="53"/>
      <c r="FY39" s="53"/>
      <c r="FZ39" s="53"/>
      <c r="GA39" s="53"/>
      <c r="GB39" s="53"/>
      <c r="GC39" s="53"/>
      <c r="GD39" s="53"/>
      <c r="GE39" s="53"/>
      <c r="GF39" s="53"/>
      <c r="GG39" s="53"/>
      <c r="GH39" s="53"/>
      <c r="GI39" s="53"/>
      <c r="GJ39" s="53"/>
      <c r="GK39" s="53"/>
      <c r="GL39" s="53"/>
      <c r="GM39" s="53"/>
      <c r="GN39" s="53"/>
      <c r="GO39" s="53"/>
      <c r="GP39" s="53"/>
      <c r="GQ39" s="53"/>
      <c r="GR39" s="53"/>
      <c r="GS39" s="53"/>
      <c r="GT39" s="53"/>
      <c r="GU39" s="53"/>
      <c r="GV39" s="53"/>
      <c r="GW39" s="53"/>
      <c r="GX39" s="53"/>
      <c r="GY39" s="53"/>
      <c r="GZ39" s="53"/>
      <c r="HA39" s="53"/>
      <c r="HB39" s="53"/>
      <c r="HC39" s="53"/>
      <c r="HD39" s="53"/>
      <c r="HE39" s="53"/>
      <c r="HF39" s="53"/>
      <c r="HG39" s="53"/>
      <c r="HH39" s="53"/>
      <c r="HI39" s="53"/>
      <c r="HJ39" s="53"/>
      <c r="HK39" s="53"/>
      <c r="HL39" s="53"/>
      <c r="HM39" s="53"/>
      <c r="HN39" s="53"/>
      <c r="HO39" s="53"/>
      <c r="HP39" s="53"/>
      <c r="HQ39" s="53"/>
      <c r="HR39" s="53"/>
      <c r="HS39" s="53"/>
      <c r="HT39" s="53"/>
      <c r="HU39" s="53"/>
      <c r="HV39" s="53"/>
      <c r="HW39" s="53"/>
      <c r="HX39" s="53"/>
      <c r="HY39" s="53"/>
      <c r="HZ39" s="53"/>
      <c r="IA39" s="53"/>
      <c r="IB39" s="53"/>
      <c r="IC39" s="53"/>
      <c r="ID39" s="53"/>
      <c r="IE39" s="53"/>
      <c r="IF39" s="53"/>
      <c r="IG39" s="53"/>
      <c r="IH39" s="53"/>
      <c r="II39" s="53"/>
      <c r="IJ39" s="53"/>
      <c r="IK39" s="53"/>
      <c r="IL39" s="53"/>
      <c r="IM39" s="53"/>
      <c r="IN39" s="53"/>
      <c r="IO39" s="53"/>
      <c r="IP39" s="53"/>
      <c r="IQ39" s="53"/>
      <c r="IR39" s="53"/>
      <c r="IS39" s="53"/>
      <c r="IT39" s="53"/>
      <c r="IU39" s="53"/>
      <c r="IV39" s="53"/>
      <c r="IW39" s="53"/>
      <c r="IX39" s="53"/>
      <c r="IY39" s="53"/>
      <c r="IZ39" s="53"/>
      <c r="JA39" s="53"/>
      <c r="JB39" s="53"/>
      <c r="JC39" s="53"/>
      <c r="JD39" s="53"/>
      <c r="JE39" s="53"/>
      <c r="JF39" s="53"/>
      <c r="JG39" s="94"/>
    </row>
    <row r="40" spans="1:281" s="67" customFormat="1" x14ac:dyDescent="0.4">
      <c r="A40" s="53"/>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3"/>
      <c r="CI40" s="53"/>
      <c r="CJ40" s="53"/>
      <c r="CK40" s="53"/>
      <c r="CL40" s="53"/>
      <c r="CM40" s="53"/>
      <c r="CN40" s="53"/>
      <c r="CO40" s="53"/>
      <c r="CP40" s="53"/>
      <c r="CQ40" s="53"/>
      <c r="CR40" s="53"/>
      <c r="CS40" s="53"/>
      <c r="CT40" s="53"/>
      <c r="CU40" s="53"/>
      <c r="CV40" s="53"/>
      <c r="CW40" s="53"/>
      <c r="CX40" s="53"/>
      <c r="CY40" s="53"/>
      <c r="CZ40" s="53"/>
      <c r="DA40" s="53"/>
      <c r="DB40" s="53"/>
      <c r="DC40" s="53"/>
      <c r="DD40" s="53"/>
      <c r="DE40" s="53"/>
      <c r="DF40" s="53"/>
      <c r="DG40" s="53"/>
      <c r="DH40" s="53"/>
      <c r="DI40" s="53"/>
      <c r="DJ40" s="53"/>
      <c r="DK40" s="53"/>
      <c r="DL40" s="53"/>
      <c r="DM40" s="53"/>
      <c r="DN40" s="53"/>
      <c r="DO40" s="53"/>
      <c r="DP40" s="53"/>
      <c r="DQ40" s="53"/>
      <c r="DR40" s="53"/>
      <c r="DS40" s="53"/>
      <c r="DT40" s="53"/>
      <c r="DU40" s="53"/>
      <c r="DV40" s="53"/>
      <c r="DW40" s="53"/>
      <c r="DX40" s="53"/>
      <c r="DY40" s="53"/>
      <c r="DZ40" s="53"/>
      <c r="EA40" s="53"/>
      <c r="EB40" s="53"/>
      <c r="EC40" s="53"/>
      <c r="ED40" s="53"/>
      <c r="EE40" s="53"/>
      <c r="EF40" s="53"/>
      <c r="EG40" s="53"/>
      <c r="EH40" s="53"/>
      <c r="EI40" s="53"/>
      <c r="EJ40" s="53"/>
      <c r="EK40" s="53"/>
      <c r="EL40" s="53"/>
      <c r="EM40" s="53"/>
      <c r="EN40" s="53"/>
      <c r="EO40" s="53"/>
      <c r="EP40" s="53"/>
      <c r="EQ40" s="53"/>
      <c r="ER40" s="53"/>
      <c r="ES40" s="53"/>
      <c r="ET40" s="53"/>
      <c r="EU40" s="53"/>
      <c r="EV40" s="53"/>
      <c r="EW40" s="53"/>
      <c r="EX40" s="53"/>
      <c r="EY40" s="53"/>
      <c r="EZ40" s="53"/>
      <c r="FA40" s="53"/>
      <c r="FB40" s="53"/>
      <c r="FC40" s="53"/>
      <c r="FD40" s="53"/>
      <c r="FE40" s="53"/>
      <c r="FF40" s="53"/>
      <c r="FG40" s="53"/>
      <c r="FH40" s="53"/>
      <c r="FI40" s="53"/>
      <c r="FJ40" s="53"/>
      <c r="FK40" s="53"/>
      <c r="FL40" s="53"/>
      <c r="FM40" s="53"/>
      <c r="FN40" s="53"/>
      <c r="FO40" s="53"/>
      <c r="FP40" s="53"/>
      <c r="FQ40" s="53"/>
      <c r="FR40" s="53"/>
      <c r="FS40" s="53"/>
      <c r="FT40" s="53"/>
      <c r="FU40" s="53"/>
      <c r="FV40" s="53"/>
      <c r="FW40" s="53"/>
      <c r="FX40" s="53"/>
      <c r="FY40" s="53"/>
      <c r="FZ40" s="53"/>
      <c r="GA40" s="53"/>
      <c r="GB40" s="53"/>
      <c r="GC40" s="53"/>
      <c r="GD40" s="53"/>
      <c r="GE40" s="53"/>
      <c r="GF40" s="53"/>
      <c r="GG40" s="53"/>
      <c r="GH40" s="53"/>
      <c r="GI40" s="53"/>
      <c r="GJ40" s="53"/>
      <c r="GK40" s="53"/>
      <c r="GL40" s="53"/>
      <c r="GM40" s="53"/>
      <c r="GN40" s="53"/>
      <c r="GO40" s="53"/>
      <c r="GP40" s="53"/>
      <c r="GQ40" s="53"/>
      <c r="GR40" s="53"/>
      <c r="GS40" s="53"/>
      <c r="GT40" s="53"/>
      <c r="GU40" s="53"/>
      <c r="GV40" s="53"/>
      <c r="GW40" s="53"/>
      <c r="GX40" s="53"/>
      <c r="GY40" s="53"/>
      <c r="GZ40" s="53"/>
      <c r="HA40" s="53"/>
      <c r="HB40" s="53"/>
      <c r="HC40" s="53"/>
      <c r="HD40" s="53"/>
      <c r="HE40" s="53"/>
      <c r="HF40" s="53"/>
      <c r="HG40" s="53"/>
      <c r="HH40" s="53"/>
      <c r="HI40" s="53"/>
      <c r="HJ40" s="53"/>
      <c r="HK40" s="53"/>
      <c r="HL40" s="53"/>
      <c r="HM40" s="53"/>
      <c r="HN40" s="53"/>
      <c r="HO40" s="53"/>
      <c r="HP40" s="53"/>
      <c r="HQ40" s="53"/>
      <c r="HR40" s="53"/>
      <c r="HS40" s="53"/>
      <c r="HT40" s="53"/>
      <c r="HU40" s="53"/>
      <c r="HV40" s="53"/>
      <c r="HW40" s="53"/>
      <c r="HX40" s="53"/>
      <c r="HY40" s="53"/>
      <c r="HZ40" s="53"/>
      <c r="IA40" s="53"/>
      <c r="IB40" s="53"/>
      <c r="IC40" s="53"/>
      <c r="ID40" s="53"/>
      <c r="IE40" s="53"/>
      <c r="IF40" s="53"/>
      <c r="IG40" s="53"/>
      <c r="IH40" s="53"/>
      <c r="II40" s="53"/>
      <c r="IJ40" s="53"/>
      <c r="IK40" s="53"/>
      <c r="IL40" s="53"/>
      <c r="IM40" s="53"/>
      <c r="IN40" s="53"/>
      <c r="IO40" s="53"/>
      <c r="IP40" s="53"/>
      <c r="IQ40" s="53"/>
      <c r="IR40" s="53"/>
      <c r="IS40" s="53"/>
      <c r="IT40" s="53"/>
      <c r="IU40" s="53"/>
      <c r="IV40" s="53"/>
      <c r="IW40" s="53"/>
      <c r="IX40" s="53"/>
      <c r="IY40" s="53"/>
      <c r="IZ40" s="53"/>
      <c r="JA40" s="53"/>
      <c r="JB40" s="53"/>
      <c r="JC40" s="53"/>
      <c r="JD40" s="53"/>
      <c r="JE40" s="53"/>
      <c r="JF40" s="53"/>
      <c r="JG40" s="94"/>
    </row>
    <row r="41" spans="1:281" s="67" customFormat="1" x14ac:dyDescent="0.4">
      <c r="A41" s="53"/>
      <c r="B41" s="53"/>
      <c r="C41" s="53"/>
      <c r="D41" s="5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c r="BJ41" s="53"/>
      <c r="BK41" s="53"/>
      <c r="BL41" s="53"/>
      <c r="BM41" s="53"/>
      <c r="BN41" s="53"/>
      <c r="BO41" s="53"/>
      <c r="BP41" s="53"/>
      <c r="BQ41" s="53"/>
      <c r="BR41" s="53"/>
      <c r="BS41" s="53"/>
      <c r="BT41" s="53"/>
      <c r="BU41" s="53"/>
      <c r="BV41" s="53"/>
      <c r="BW41" s="53"/>
      <c r="BX41" s="53"/>
      <c r="BY41" s="53"/>
      <c r="BZ41" s="53"/>
      <c r="CA41" s="53"/>
      <c r="CB41" s="53"/>
      <c r="CC41" s="53"/>
      <c r="CD41" s="53"/>
      <c r="CE41" s="53"/>
      <c r="CF41" s="53"/>
      <c r="CG41" s="53"/>
      <c r="CH41" s="53"/>
      <c r="CI41" s="53"/>
      <c r="CJ41" s="53"/>
      <c r="CK41" s="53"/>
      <c r="CL41" s="53"/>
      <c r="CM41" s="53"/>
      <c r="CN41" s="53"/>
      <c r="CO41" s="53"/>
      <c r="CP41" s="53"/>
      <c r="CQ41" s="53"/>
      <c r="CR41" s="53"/>
      <c r="CS41" s="53"/>
      <c r="CT41" s="53"/>
      <c r="CU41" s="53"/>
      <c r="CV41" s="53"/>
      <c r="CW41" s="53"/>
      <c r="CX41" s="53"/>
      <c r="CY41" s="53"/>
      <c r="CZ41" s="53"/>
      <c r="DA41" s="53"/>
      <c r="DB41" s="53"/>
      <c r="DC41" s="53"/>
      <c r="DD41" s="53"/>
      <c r="DE41" s="53"/>
      <c r="DF41" s="53"/>
      <c r="DG41" s="53"/>
      <c r="DH41" s="53"/>
      <c r="DI41" s="53"/>
      <c r="DJ41" s="53"/>
      <c r="DK41" s="53"/>
      <c r="DL41" s="53"/>
      <c r="DM41" s="53"/>
      <c r="DN41" s="53"/>
      <c r="DO41" s="53"/>
      <c r="DP41" s="53"/>
      <c r="DQ41" s="53"/>
      <c r="DR41" s="53"/>
      <c r="DS41" s="53"/>
      <c r="DT41" s="53"/>
      <c r="DU41" s="53"/>
      <c r="DV41" s="53"/>
      <c r="DW41" s="53"/>
      <c r="DX41" s="53"/>
      <c r="DY41" s="53"/>
      <c r="DZ41" s="53"/>
      <c r="EA41" s="53"/>
      <c r="EB41" s="53"/>
      <c r="EC41" s="53"/>
      <c r="ED41" s="53"/>
      <c r="EE41" s="53"/>
      <c r="EF41" s="53"/>
      <c r="EG41" s="53"/>
      <c r="EH41" s="53"/>
      <c r="EI41" s="53"/>
      <c r="EJ41" s="53"/>
      <c r="EK41" s="53"/>
      <c r="EL41" s="53"/>
      <c r="EM41" s="53"/>
      <c r="EN41" s="53"/>
      <c r="EO41" s="53"/>
      <c r="EP41" s="53"/>
      <c r="EQ41" s="53"/>
      <c r="ER41" s="53"/>
      <c r="ES41" s="53"/>
      <c r="ET41" s="53"/>
      <c r="EU41" s="53"/>
      <c r="EV41" s="53"/>
      <c r="EW41" s="53"/>
      <c r="EX41" s="53"/>
      <c r="EY41" s="53"/>
      <c r="EZ41" s="53"/>
      <c r="FA41" s="53"/>
      <c r="FB41" s="53"/>
      <c r="FC41" s="53"/>
      <c r="FD41" s="53"/>
      <c r="FE41" s="53"/>
      <c r="FF41" s="53"/>
      <c r="FG41" s="53"/>
      <c r="FH41" s="53"/>
      <c r="FI41" s="53"/>
      <c r="FJ41" s="53"/>
      <c r="FK41" s="53"/>
      <c r="FL41" s="53"/>
      <c r="FM41" s="53"/>
      <c r="FN41" s="53"/>
      <c r="FO41" s="53"/>
      <c r="FP41" s="53"/>
      <c r="FQ41" s="53"/>
      <c r="FR41" s="53"/>
      <c r="FS41" s="53"/>
      <c r="FT41" s="53"/>
      <c r="FU41" s="53"/>
      <c r="FV41" s="53"/>
      <c r="FW41" s="53"/>
      <c r="FX41" s="53"/>
      <c r="FY41" s="53"/>
      <c r="FZ41" s="53"/>
      <c r="GA41" s="53"/>
      <c r="GB41" s="53"/>
      <c r="GC41" s="53"/>
      <c r="GD41" s="53"/>
      <c r="GE41" s="53"/>
      <c r="GF41" s="53"/>
      <c r="GG41" s="53"/>
      <c r="GH41" s="53"/>
      <c r="GI41" s="53"/>
      <c r="GJ41" s="53"/>
      <c r="GK41" s="53"/>
      <c r="GL41" s="53"/>
      <c r="GM41" s="53"/>
      <c r="GN41" s="53"/>
      <c r="GO41" s="53"/>
      <c r="GP41" s="53"/>
      <c r="GQ41" s="53"/>
      <c r="GR41" s="53"/>
      <c r="GS41" s="53"/>
      <c r="GT41" s="53"/>
      <c r="GU41" s="53"/>
      <c r="GV41" s="53"/>
      <c r="GW41" s="53"/>
      <c r="GX41" s="53"/>
      <c r="GY41" s="53"/>
      <c r="GZ41" s="53"/>
      <c r="HA41" s="53"/>
      <c r="HB41" s="53"/>
      <c r="HC41" s="53"/>
      <c r="HD41" s="53"/>
      <c r="HE41" s="53"/>
      <c r="HF41" s="53"/>
      <c r="HG41" s="53"/>
      <c r="HH41" s="53"/>
      <c r="HI41" s="53"/>
      <c r="HJ41" s="53"/>
      <c r="HK41" s="53"/>
      <c r="HL41" s="53"/>
      <c r="HM41" s="53"/>
      <c r="HN41" s="53"/>
      <c r="HO41" s="53"/>
      <c r="HP41" s="53"/>
      <c r="HQ41" s="53"/>
      <c r="HR41" s="53"/>
      <c r="HS41" s="53"/>
      <c r="HT41" s="53"/>
      <c r="HU41" s="53"/>
      <c r="HV41" s="53"/>
      <c r="HW41" s="53"/>
      <c r="HX41" s="53"/>
      <c r="HY41" s="53"/>
      <c r="HZ41" s="53"/>
      <c r="IA41" s="53"/>
      <c r="IB41" s="53"/>
      <c r="IC41" s="53"/>
      <c r="ID41" s="53"/>
      <c r="IE41" s="53"/>
      <c r="IF41" s="53"/>
      <c r="IG41" s="53"/>
      <c r="IH41" s="53"/>
      <c r="II41" s="53"/>
      <c r="IJ41" s="53"/>
      <c r="IK41" s="53"/>
      <c r="IL41" s="53"/>
      <c r="IM41" s="53"/>
      <c r="IN41" s="53"/>
      <c r="IO41" s="53"/>
      <c r="IP41" s="53"/>
      <c r="IQ41" s="53"/>
      <c r="IR41" s="53"/>
      <c r="IS41" s="53"/>
      <c r="IT41" s="53"/>
      <c r="IU41" s="53"/>
      <c r="IV41" s="53"/>
      <c r="IW41" s="53"/>
      <c r="IX41" s="53"/>
      <c r="IY41" s="53"/>
      <c r="IZ41" s="53"/>
      <c r="JA41" s="53"/>
      <c r="JB41" s="53"/>
      <c r="JC41" s="53"/>
      <c r="JD41" s="53"/>
      <c r="JE41" s="53"/>
      <c r="JF41" s="53"/>
      <c r="JG41" s="94"/>
    </row>
    <row r="42" spans="1:281" s="67" customFormat="1" x14ac:dyDescent="0.4">
      <c r="A42" s="53"/>
      <c r="B42" s="53"/>
      <c r="C42" s="53"/>
      <c r="D42" s="53"/>
      <c r="E42" s="53"/>
      <c r="F42" s="53"/>
      <c r="G42" s="53"/>
      <c r="H42" s="53"/>
      <c r="I42" s="53"/>
      <c r="J42" s="53"/>
      <c r="K42" s="53"/>
      <c r="L42" s="53"/>
      <c r="M42" s="53"/>
      <c r="N42" s="53"/>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c r="BJ42" s="53"/>
      <c r="BK42" s="53"/>
      <c r="BL42" s="53"/>
      <c r="BM42" s="53"/>
      <c r="BN42" s="53"/>
      <c r="BO42" s="53"/>
      <c r="BP42" s="53"/>
      <c r="BQ42" s="53"/>
      <c r="BR42" s="53"/>
      <c r="BS42" s="53"/>
      <c r="BT42" s="53"/>
      <c r="BU42" s="53"/>
      <c r="BV42" s="53"/>
      <c r="BW42" s="53"/>
      <c r="BX42" s="53"/>
      <c r="BY42" s="53"/>
      <c r="BZ42" s="53"/>
      <c r="CA42" s="53"/>
      <c r="CB42" s="53"/>
      <c r="CC42" s="53"/>
      <c r="CD42" s="53"/>
      <c r="CE42" s="53"/>
      <c r="CF42" s="53"/>
      <c r="CG42" s="53"/>
      <c r="CH42" s="53"/>
      <c r="CI42" s="53"/>
      <c r="CJ42" s="53"/>
      <c r="CK42" s="53"/>
      <c r="CL42" s="53"/>
      <c r="CM42" s="53"/>
      <c r="CN42" s="53"/>
      <c r="CO42" s="53"/>
      <c r="CP42" s="53"/>
      <c r="CQ42" s="53"/>
      <c r="CR42" s="53"/>
      <c r="CS42" s="53"/>
      <c r="CT42" s="53"/>
      <c r="CU42" s="53"/>
      <c r="CV42" s="53"/>
      <c r="CW42" s="53"/>
      <c r="CX42" s="53"/>
      <c r="CY42" s="53"/>
      <c r="CZ42" s="53"/>
      <c r="DA42" s="53"/>
      <c r="DB42" s="53"/>
      <c r="DC42" s="53"/>
      <c r="DD42" s="53"/>
      <c r="DE42" s="53"/>
      <c r="DF42" s="53"/>
      <c r="DG42" s="53"/>
      <c r="DH42" s="53"/>
      <c r="DI42" s="53"/>
      <c r="DJ42" s="53"/>
      <c r="DK42" s="53"/>
      <c r="DL42" s="53"/>
      <c r="DM42" s="53"/>
      <c r="DN42" s="53"/>
      <c r="DO42" s="53"/>
      <c r="DP42" s="53"/>
      <c r="DQ42" s="53"/>
      <c r="DR42" s="53"/>
      <c r="DS42" s="53"/>
      <c r="DT42" s="53"/>
      <c r="DU42" s="53"/>
      <c r="DV42" s="53"/>
      <c r="DW42" s="53"/>
      <c r="DX42" s="53"/>
      <c r="DY42" s="53"/>
      <c r="DZ42" s="53"/>
      <c r="EA42" s="53"/>
      <c r="EB42" s="53"/>
      <c r="EC42" s="53"/>
      <c r="ED42" s="53"/>
      <c r="EE42" s="53"/>
      <c r="EF42" s="53"/>
      <c r="EG42" s="53"/>
      <c r="EH42" s="53"/>
      <c r="EI42" s="53"/>
      <c r="EJ42" s="53"/>
      <c r="EK42" s="53"/>
      <c r="EL42" s="53"/>
      <c r="EM42" s="53"/>
      <c r="EN42" s="53"/>
      <c r="EO42" s="53"/>
      <c r="EP42" s="53"/>
      <c r="EQ42" s="53"/>
      <c r="ER42" s="53"/>
      <c r="ES42" s="53"/>
      <c r="ET42" s="53"/>
      <c r="EU42" s="53"/>
      <c r="EV42" s="53"/>
      <c r="EW42" s="53"/>
      <c r="EX42" s="53"/>
      <c r="EY42" s="53"/>
      <c r="EZ42" s="53"/>
      <c r="FA42" s="53"/>
      <c r="FB42" s="53"/>
      <c r="FC42" s="53"/>
      <c r="FD42" s="53"/>
      <c r="FE42" s="53"/>
      <c r="FF42" s="53"/>
      <c r="FG42" s="53"/>
      <c r="FH42" s="53"/>
      <c r="FI42" s="53"/>
      <c r="FJ42" s="53"/>
      <c r="FK42" s="53"/>
      <c r="FL42" s="53"/>
      <c r="FM42" s="53"/>
      <c r="FN42" s="53"/>
      <c r="FO42" s="53"/>
      <c r="FP42" s="53"/>
      <c r="FQ42" s="53"/>
      <c r="FR42" s="53"/>
      <c r="FS42" s="53"/>
      <c r="FT42" s="53"/>
      <c r="FU42" s="53"/>
      <c r="FV42" s="53"/>
      <c r="FW42" s="53"/>
      <c r="FX42" s="53"/>
      <c r="FY42" s="53"/>
      <c r="FZ42" s="53"/>
      <c r="GA42" s="53"/>
      <c r="GB42" s="53"/>
      <c r="GC42" s="53"/>
      <c r="GD42" s="53"/>
      <c r="GE42" s="53"/>
      <c r="GF42" s="53"/>
      <c r="GG42" s="53"/>
      <c r="GH42" s="53"/>
      <c r="GI42" s="53"/>
      <c r="GJ42" s="53"/>
      <c r="GK42" s="53"/>
      <c r="GL42" s="53"/>
      <c r="GM42" s="53"/>
      <c r="GN42" s="53"/>
      <c r="GO42" s="53"/>
      <c r="GP42" s="53"/>
      <c r="GQ42" s="53"/>
      <c r="GR42" s="53"/>
      <c r="GS42" s="53"/>
      <c r="GT42" s="53"/>
      <c r="GU42" s="53"/>
      <c r="GV42" s="53"/>
      <c r="GW42" s="53"/>
      <c r="GX42" s="53"/>
      <c r="GY42" s="53"/>
      <c r="GZ42" s="53"/>
      <c r="HA42" s="53"/>
      <c r="HB42" s="53"/>
      <c r="HC42" s="53"/>
      <c r="HD42" s="53"/>
      <c r="HE42" s="53"/>
      <c r="HF42" s="53"/>
      <c r="HG42" s="53"/>
      <c r="HH42" s="53"/>
      <c r="HI42" s="53"/>
      <c r="HJ42" s="53"/>
      <c r="HK42" s="53"/>
      <c r="HL42" s="53"/>
      <c r="HM42" s="53"/>
      <c r="HN42" s="53"/>
      <c r="HO42" s="53"/>
      <c r="HP42" s="53"/>
      <c r="HQ42" s="53"/>
      <c r="HR42" s="53"/>
      <c r="HS42" s="53"/>
      <c r="HT42" s="53"/>
      <c r="HU42" s="53"/>
      <c r="HV42" s="53"/>
      <c r="HW42" s="53"/>
      <c r="HX42" s="53"/>
      <c r="HY42" s="53"/>
      <c r="HZ42" s="53"/>
      <c r="IA42" s="53"/>
      <c r="IB42" s="53"/>
      <c r="IC42" s="53"/>
      <c r="ID42" s="53"/>
      <c r="IE42" s="53"/>
      <c r="IF42" s="53"/>
      <c r="IG42" s="53"/>
      <c r="IH42" s="53"/>
      <c r="II42" s="53"/>
      <c r="IJ42" s="53"/>
      <c r="IK42" s="53"/>
      <c r="IL42" s="53"/>
      <c r="IM42" s="53"/>
      <c r="IN42" s="53"/>
      <c r="IO42" s="53"/>
      <c r="IP42" s="53"/>
      <c r="IQ42" s="53"/>
      <c r="IR42" s="53"/>
      <c r="IS42" s="53"/>
      <c r="IT42" s="53"/>
      <c r="IU42" s="53"/>
      <c r="IV42" s="53"/>
      <c r="IW42" s="53"/>
      <c r="IX42" s="53"/>
      <c r="IY42" s="53"/>
      <c r="IZ42" s="53"/>
      <c r="JA42" s="53"/>
      <c r="JB42" s="53"/>
      <c r="JC42" s="53"/>
      <c r="JD42" s="53"/>
      <c r="JE42" s="53"/>
      <c r="JF42" s="53"/>
      <c r="JG42" s="94"/>
    </row>
    <row r="43" spans="1:281" s="67" customFormat="1" x14ac:dyDescent="0.4">
      <c r="A43" s="53"/>
      <c r="B43" s="53"/>
      <c r="C43" s="53"/>
      <c r="D43" s="53"/>
      <c r="E43" s="53"/>
      <c r="F43" s="53"/>
      <c r="G43" s="53"/>
      <c r="H43" s="53"/>
      <c r="I43" s="53"/>
      <c r="J43" s="53"/>
      <c r="K43" s="53"/>
      <c r="L43" s="53"/>
      <c r="M43" s="53"/>
      <c r="N43" s="53"/>
      <c r="O43" s="53"/>
      <c r="P43" s="53"/>
      <c r="Q43" s="53"/>
      <c r="R43" s="53"/>
      <c r="S43" s="53"/>
      <c r="T43" s="53"/>
      <c r="U43" s="53"/>
      <c r="V43" s="53"/>
      <c r="W43" s="53"/>
      <c r="X43" s="53"/>
      <c r="Y43" s="53"/>
      <c r="Z43" s="53"/>
      <c r="AA43" s="53"/>
      <c r="AB43" s="53"/>
      <c r="AC43" s="53"/>
      <c r="AD43" s="53"/>
      <c r="AE43" s="53"/>
      <c r="AF43" s="53"/>
      <c r="AG43" s="53"/>
      <c r="AH43" s="53"/>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c r="BJ43" s="53"/>
      <c r="BK43" s="53"/>
      <c r="BL43" s="53"/>
      <c r="BM43" s="53"/>
      <c r="BN43" s="53"/>
      <c r="BO43" s="53"/>
      <c r="BP43" s="53"/>
      <c r="BQ43" s="53"/>
      <c r="BR43" s="53"/>
      <c r="BS43" s="53"/>
      <c r="BT43" s="53"/>
      <c r="BU43" s="53"/>
      <c r="BV43" s="53"/>
      <c r="BW43" s="53"/>
      <c r="BX43" s="53"/>
      <c r="BY43" s="53"/>
      <c r="BZ43" s="53"/>
      <c r="CA43" s="53"/>
      <c r="CB43" s="53"/>
      <c r="CC43" s="53"/>
      <c r="CD43" s="53"/>
      <c r="CE43" s="53"/>
      <c r="CF43" s="53"/>
      <c r="CG43" s="53"/>
      <c r="CH43" s="53"/>
      <c r="CI43" s="53"/>
      <c r="CJ43" s="53"/>
      <c r="CK43" s="53"/>
      <c r="CL43" s="53"/>
      <c r="CM43" s="53"/>
      <c r="CN43" s="53"/>
      <c r="CO43" s="53"/>
      <c r="CP43" s="53"/>
      <c r="CQ43" s="53"/>
      <c r="CR43" s="53"/>
      <c r="CS43" s="53"/>
      <c r="CT43" s="53"/>
      <c r="CU43" s="53"/>
      <c r="CV43" s="53"/>
      <c r="CW43" s="53"/>
      <c r="CX43" s="53"/>
      <c r="CY43" s="53"/>
      <c r="CZ43" s="53"/>
      <c r="DA43" s="53"/>
      <c r="DB43" s="53"/>
      <c r="DC43" s="53"/>
      <c r="DD43" s="53"/>
      <c r="DE43" s="53"/>
      <c r="DF43" s="53"/>
      <c r="DG43" s="53"/>
      <c r="DH43" s="53"/>
      <c r="DI43" s="53"/>
      <c r="DJ43" s="53"/>
      <c r="DK43" s="53"/>
      <c r="DL43" s="53"/>
      <c r="DM43" s="53"/>
      <c r="DN43" s="53"/>
      <c r="DO43" s="53"/>
      <c r="DP43" s="53"/>
      <c r="DQ43" s="53"/>
      <c r="DR43" s="53"/>
      <c r="DS43" s="53"/>
      <c r="DT43" s="53"/>
      <c r="DU43" s="53"/>
      <c r="DV43" s="53"/>
      <c r="DW43" s="53"/>
      <c r="DX43" s="53"/>
      <c r="DY43" s="53"/>
      <c r="DZ43" s="53"/>
      <c r="EA43" s="53"/>
      <c r="EB43" s="53"/>
      <c r="EC43" s="53"/>
      <c r="ED43" s="53"/>
      <c r="EE43" s="53"/>
      <c r="EF43" s="53"/>
      <c r="EG43" s="53"/>
      <c r="EH43" s="53"/>
      <c r="EI43" s="53"/>
      <c r="EJ43" s="53"/>
      <c r="EK43" s="53"/>
      <c r="EL43" s="53"/>
      <c r="EM43" s="53"/>
      <c r="EN43" s="53"/>
      <c r="EO43" s="53"/>
      <c r="EP43" s="53"/>
      <c r="EQ43" s="53"/>
      <c r="ER43" s="53"/>
      <c r="ES43" s="53"/>
      <c r="ET43" s="53"/>
      <c r="EU43" s="53"/>
      <c r="EV43" s="53"/>
      <c r="EW43" s="53"/>
      <c r="EX43" s="53"/>
      <c r="EY43" s="53"/>
      <c r="EZ43" s="53"/>
      <c r="FA43" s="53"/>
      <c r="FB43" s="53"/>
      <c r="FC43" s="53"/>
      <c r="FD43" s="53"/>
      <c r="FE43" s="53"/>
      <c r="FF43" s="53"/>
      <c r="FG43" s="53"/>
      <c r="FH43" s="53"/>
      <c r="FI43" s="53"/>
      <c r="FJ43" s="53"/>
      <c r="FK43" s="53"/>
      <c r="FL43" s="53"/>
      <c r="FM43" s="53"/>
      <c r="FN43" s="53"/>
      <c r="FO43" s="53"/>
      <c r="FP43" s="53"/>
      <c r="FQ43" s="53"/>
      <c r="FR43" s="53"/>
      <c r="FS43" s="53"/>
      <c r="FT43" s="53"/>
      <c r="FU43" s="53"/>
      <c r="FV43" s="53"/>
      <c r="FW43" s="53"/>
      <c r="FX43" s="53"/>
      <c r="FY43" s="53"/>
      <c r="FZ43" s="53"/>
      <c r="GA43" s="53"/>
      <c r="GB43" s="53"/>
      <c r="GC43" s="53"/>
      <c r="GD43" s="53"/>
      <c r="GE43" s="53"/>
      <c r="GF43" s="53"/>
      <c r="GG43" s="53"/>
      <c r="GH43" s="53"/>
      <c r="GI43" s="53"/>
      <c r="GJ43" s="53"/>
      <c r="GK43" s="53"/>
      <c r="GL43" s="53"/>
      <c r="GM43" s="53"/>
      <c r="GN43" s="53"/>
      <c r="GO43" s="53"/>
      <c r="GP43" s="53"/>
      <c r="GQ43" s="53"/>
      <c r="GR43" s="53"/>
      <c r="GS43" s="53"/>
      <c r="GT43" s="53"/>
      <c r="GU43" s="53"/>
      <c r="GV43" s="53"/>
      <c r="GW43" s="53"/>
      <c r="GX43" s="53"/>
      <c r="GY43" s="53"/>
      <c r="GZ43" s="53"/>
      <c r="HA43" s="53"/>
      <c r="HB43" s="53"/>
      <c r="HC43" s="53"/>
      <c r="HD43" s="53"/>
      <c r="HE43" s="53"/>
      <c r="HF43" s="53"/>
      <c r="HG43" s="53"/>
      <c r="HH43" s="53"/>
      <c r="HI43" s="53"/>
      <c r="HJ43" s="53"/>
      <c r="HK43" s="53"/>
      <c r="HL43" s="53"/>
      <c r="HM43" s="53"/>
      <c r="HN43" s="53"/>
      <c r="HO43" s="53"/>
      <c r="HP43" s="53"/>
      <c r="HQ43" s="53"/>
      <c r="HR43" s="53"/>
      <c r="HS43" s="53"/>
      <c r="HT43" s="53"/>
      <c r="HU43" s="53"/>
      <c r="HV43" s="53"/>
      <c r="HW43" s="53"/>
      <c r="HX43" s="53"/>
      <c r="HY43" s="53"/>
      <c r="HZ43" s="53"/>
      <c r="IA43" s="53"/>
      <c r="IB43" s="53"/>
      <c r="IC43" s="53"/>
      <c r="ID43" s="53"/>
      <c r="IE43" s="53"/>
      <c r="IF43" s="53"/>
      <c r="IG43" s="53"/>
      <c r="IH43" s="53"/>
      <c r="II43" s="53"/>
      <c r="IJ43" s="53"/>
      <c r="IK43" s="53"/>
      <c r="IL43" s="53"/>
      <c r="IM43" s="53"/>
      <c r="IN43" s="53"/>
      <c r="IO43" s="53"/>
      <c r="IP43" s="53"/>
      <c r="IQ43" s="53"/>
      <c r="IR43" s="53"/>
      <c r="IS43" s="53"/>
      <c r="IT43" s="53"/>
      <c r="IU43" s="53"/>
      <c r="IV43" s="53"/>
      <c r="IW43" s="53"/>
      <c r="IX43" s="53"/>
      <c r="IY43" s="53"/>
      <c r="IZ43" s="53"/>
      <c r="JA43" s="53"/>
      <c r="JB43" s="53"/>
      <c r="JC43" s="53"/>
      <c r="JD43" s="53"/>
      <c r="JE43" s="53"/>
      <c r="JF43" s="53"/>
      <c r="JG43" s="94"/>
    </row>
    <row r="44" spans="1:281" s="67" customFormat="1" x14ac:dyDescent="0.4">
      <c r="A44" s="53"/>
      <c r="B44" s="53"/>
      <c r="C44" s="53"/>
      <c r="D44" s="53"/>
      <c r="E44" s="53"/>
      <c r="F44" s="53"/>
      <c r="G44" s="53"/>
      <c r="H44" s="53"/>
      <c r="I44" s="53"/>
      <c r="J44" s="53"/>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c r="BJ44" s="53"/>
      <c r="BK44" s="53"/>
      <c r="BL44" s="53"/>
      <c r="BM44" s="53"/>
      <c r="BN44" s="53"/>
      <c r="BO44" s="53"/>
      <c r="BP44" s="53"/>
      <c r="BQ44" s="53"/>
      <c r="BR44" s="53"/>
      <c r="BS44" s="53"/>
      <c r="BT44" s="53"/>
      <c r="BU44" s="53"/>
      <c r="BV44" s="53"/>
      <c r="BW44" s="53"/>
      <c r="BX44" s="53"/>
      <c r="BY44" s="53"/>
      <c r="BZ44" s="53"/>
      <c r="CA44" s="53"/>
      <c r="CB44" s="53"/>
      <c r="CC44" s="53"/>
      <c r="CD44" s="53"/>
      <c r="CE44" s="53"/>
      <c r="CF44" s="53"/>
      <c r="CG44" s="53"/>
      <c r="CH44" s="53"/>
      <c r="CI44" s="53"/>
      <c r="CJ44" s="53"/>
      <c r="CK44" s="53"/>
      <c r="CL44" s="53"/>
      <c r="CM44" s="53"/>
      <c r="CN44" s="53"/>
      <c r="CO44" s="53"/>
      <c r="CP44" s="53"/>
      <c r="CQ44" s="53"/>
      <c r="CR44" s="53"/>
      <c r="CS44" s="53"/>
      <c r="CT44" s="53"/>
      <c r="CU44" s="53"/>
      <c r="CV44" s="53"/>
      <c r="CW44" s="53"/>
      <c r="CX44" s="53"/>
      <c r="CY44" s="53"/>
      <c r="CZ44" s="53"/>
      <c r="DA44" s="53"/>
      <c r="DB44" s="53"/>
      <c r="DC44" s="53"/>
      <c r="DD44" s="53"/>
      <c r="DE44" s="53"/>
      <c r="DF44" s="53"/>
      <c r="DG44" s="53"/>
      <c r="DH44" s="53"/>
      <c r="DI44" s="53"/>
      <c r="DJ44" s="53"/>
      <c r="DK44" s="53"/>
      <c r="DL44" s="53"/>
      <c r="DM44" s="53"/>
      <c r="DN44" s="53"/>
      <c r="DO44" s="53"/>
      <c r="DP44" s="53"/>
      <c r="DQ44" s="53"/>
      <c r="DR44" s="53"/>
      <c r="DS44" s="53"/>
      <c r="DT44" s="53"/>
      <c r="DU44" s="53"/>
      <c r="DV44" s="53"/>
      <c r="DW44" s="53"/>
      <c r="DX44" s="53"/>
      <c r="DY44" s="53"/>
      <c r="DZ44" s="53"/>
      <c r="EA44" s="53"/>
      <c r="EB44" s="53"/>
      <c r="EC44" s="53"/>
      <c r="ED44" s="53"/>
      <c r="EE44" s="53"/>
      <c r="EF44" s="53"/>
      <c r="EG44" s="53"/>
      <c r="EH44" s="53"/>
      <c r="EI44" s="53"/>
      <c r="EJ44" s="53"/>
      <c r="EK44" s="53"/>
      <c r="EL44" s="53"/>
      <c r="EM44" s="53"/>
      <c r="EN44" s="53"/>
      <c r="EO44" s="53"/>
      <c r="EP44" s="53"/>
      <c r="EQ44" s="53"/>
      <c r="ER44" s="53"/>
      <c r="ES44" s="53"/>
      <c r="ET44" s="53"/>
      <c r="EU44" s="53"/>
      <c r="EV44" s="53"/>
      <c r="EW44" s="53"/>
      <c r="EX44" s="53"/>
      <c r="EY44" s="53"/>
      <c r="EZ44" s="53"/>
      <c r="FA44" s="53"/>
      <c r="FB44" s="53"/>
      <c r="FC44" s="53"/>
      <c r="FD44" s="53"/>
      <c r="FE44" s="53"/>
      <c r="FF44" s="53"/>
      <c r="FG44" s="53"/>
      <c r="FH44" s="53"/>
      <c r="FI44" s="53"/>
      <c r="FJ44" s="53"/>
      <c r="FK44" s="53"/>
      <c r="FL44" s="53"/>
      <c r="FM44" s="53"/>
      <c r="FN44" s="53"/>
      <c r="FO44" s="53"/>
      <c r="FP44" s="53"/>
      <c r="FQ44" s="53"/>
      <c r="FR44" s="53"/>
      <c r="FS44" s="53"/>
      <c r="FT44" s="53"/>
      <c r="FU44" s="53"/>
      <c r="FV44" s="53"/>
      <c r="FW44" s="53"/>
      <c r="FX44" s="53"/>
      <c r="FY44" s="53"/>
      <c r="FZ44" s="53"/>
      <c r="GA44" s="53"/>
      <c r="GB44" s="53"/>
      <c r="GC44" s="53"/>
      <c r="GD44" s="53"/>
      <c r="GE44" s="53"/>
      <c r="GF44" s="53"/>
      <c r="GG44" s="53"/>
      <c r="GH44" s="53"/>
      <c r="GI44" s="53"/>
      <c r="GJ44" s="53"/>
      <c r="GK44" s="53"/>
      <c r="GL44" s="53"/>
      <c r="GM44" s="53"/>
      <c r="GN44" s="53"/>
      <c r="GO44" s="53"/>
      <c r="GP44" s="53"/>
      <c r="GQ44" s="53"/>
      <c r="GR44" s="53"/>
      <c r="GS44" s="53"/>
      <c r="GT44" s="53"/>
      <c r="GU44" s="53"/>
      <c r="GV44" s="53"/>
      <c r="GW44" s="53"/>
      <c r="GX44" s="53"/>
      <c r="GY44" s="53"/>
      <c r="GZ44" s="53"/>
      <c r="HA44" s="53"/>
      <c r="HB44" s="53"/>
      <c r="HC44" s="53"/>
      <c r="HD44" s="53"/>
      <c r="HE44" s="53"/>
      <c r="HF44" s="53"/>
      <c r="HG44" s="53"/>
      <c r="HH44" s="53"/>
      <c r="HI44" s="53"/>
      <c r="HJ44" s="53"/>
      <c r="HK44" s="53"/>
      <c r="HL44" s="53"/>
      <c r="HM44" s="53"/>
      <c r="HN44" s="53"/>
      <c r="HO44" s="53"/>
      <c r="HP44" s="53"/>
      <c r="HQ44" s="53"/>
      <c r="HR44" s="53"/>
      <c r="HS44" s="53"/>
      <c r="HT44" s="53"/>
      <c r="HU44" s="53"/>
      <c r="HV44" s="53"/>
      <c r="HW44" s="53"/>
      <c r="HX44" s="53"/>
      <c r="HY44" s="53"/>
      <c r="HZ44" s="53"/>
      <c r="IA44" s="53"/>
      <c r="IB44" s="53"/>
      <c r="IC44" s="53"/>
      <c r="ID44" s="53"/>
      <c r="IE44" s="53"/>
      <c r="IF44" s="53"/>
      <c r="IG44" s="53"/>
      <c r="IH44" s="53"/>
      <c r="II44" s="53"/>
      <c r="IJ44" s="53"/>
      <c r="IK44" s="53"/>
      <c r="IL44" s="53"/>
      <c r="IM44" s="53"/>
      <c r="IN44" s="53"/>
      <c r="IO44" s="53"/>
      <c r="IP44" s="53"/>
      <c r="IQ44" s="53"/>
      <c r="IR44" s="53"/>
      <c r="IS44" s="53"/>
      <c r="IT44" s="53"/>
      <c r="IU44" s="53"/>
      <c r="IV44" s="53"/>
      <c r="IW44" s="53"/>
      <c r="IX44" s="53"/>
      <c r="IY44" s="53"/>
      <c r="IZ44" s="53"/>
      <c r="JA44" s="53"/>
      <c r="JB44" s="53"/>
      <c r="JC44" s="53"/>
      <c r="JD44" s="53"/>
      <c r="JE44" s="53"/>
      <c r="JF44" s="53"/>
      <c r="JG44" s="94"/>
    </row>
    <row r="45" spans="1:281" s="67" customFormat="1" x14ac:dyDescent="0.4">
      <c r="A45" s="53"/>
      <c r="B45" s="53"/>
      <c r="C45" s="53"/>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c r="BJ45" s="53"/>
      <c r="BK45" s="53"/>
      <c r="BL45" s="53"/>
      <c r="BM45" s="53"/>
      <c r="BN45" s="53"/>
      <c r="BO45" s="53"/>
      <c r="BP45" s="53"/>
      <c r="BQ45" s="53"/>
      <c r="BR45" s="53"/>
      <c r="BS45" s="53"/>
      <c r="BT45" s="53"/>
      <c r="BU45" s="53"/>
      <c r="BV45" s="53"/>
      <c r="BW45" s="53"/>
      <c r="BX45" s="53"/>
      <c r="BY45" s="53"/>
      <c r="BZ45" s="53"/>
      <c r="CA45" s="53"/>
      <c r="CB45" s="53"/>
      <c r="CC45" s="53"/>
      <c r="CD45" s="53"/>
      <c r="CE45" s="53"/>
      <c r="CF45" s="53"/>
      <c r="CG45" s="53"/>
      <c r="CH45" s="53"/>
      <c r="CI45" s="53"/>
      <c r="CJ45" s="53"/>
      <c r="CK45" s="53"/>
      <c r="CL45" s="53"/>
      <c r="CM45" s="53"/>
      <c r="CN45" s="53"/>
      <c r="CO45" s="53"/>
      <c r="CP45" s="53"/>
      <c r="CQ45" s="53"/>
      <c r="CR45" s="53"/>
      <c r="CS45" s="53"/>
      <c r="CT45" s="53"/>
      <c r="CU45" s="53"/>
      <c r="CV45" s="53"/>
      <c r="CW45" s="53"/>
      <c r="CX45" s="53"/>
      <c r="CY45" s="53"/>
      <c r="CZ45" s="53"/>
      <c r="DA45" s="53"/>
      <c r="DB45" s="53"/>
      <c r="DC45" s="53"/>
      <c r="DD45" s="53"/>
      <c r="DE45" s="53"/>
      <c r="DF45" s="53"/>
      <c r="DG45" s="53"/>
      <c r="DH45" s="53"/>
      <c r="DI45" s="53"/>
      <c r="DJ45" s="53"/>
      <c r="DK45" s="53"/>
      <c r="DL45" s="53"/>
      <c r="DM45" s="53"/>
      <c r="DN45" s="53"/>
      <c r="DO45" s="53"/>
      <c r="DP45" s="53"/>
      <c r="DQ45" s="53"/>
      <c r="DR45" s="53"/>
      <c r="DS45" s="53"/>
      <c r="DT45" s="53"/>
      <c r="DU45" s="53"/>
      <c r="DV45" s="53"/>
      <c r="DW45" s="53"/>
      <c r="DX45" s="53"/>
      <c r="DY45" s="53"/>
      <c r="DZ45" s="53"/>
      <c r="EA45" s="53"/>
      <c r="EB45" s="53"/>
      <c r="EC45" s="53"/>
      <c r="ED45" s="53"/>
      <c r="EE45" s="53"/>
      <c r="EF45" s="53"/>
      <c r="EG45" s="53"/>
      <c r="EH45" s="53"/>
      <c r="EI45" s="53"/>
      <c r="EJ45" s="53"/>
      <c r="EK45" s="53"/>
      <c r="EL45" s="53"/>
      <c r="EM45" s="53"/>
      <c r="EN45" s="53"/>
      <c r="EO45" s="53"/>
      <c r="EP45" s="53"/>
      <c r="EQ45" s="53"/>
      <c r="ER45" s="53"/>
      <c r="ES45" s="53"/>
      <c r="ET45" s="53"/>
      <c r="EU45" s="53"/>
      <c r="EV45" s="53"/>
      <c r="EW45" s="53"/>
      <c r="EX45" s="53"/>
      <c r="EY45" s="53"/>
      <c r="EZ45" s="53"/>
      <c r="FA45" s="53"/>
      <c r="FB45" s="53"/>
      <c r="FC45" s="53"/>
      <c r="FD45" s="53"/>
      <c r="FE45" s="53"/>
      <c r="FF45" s="53"/>
      <c r="FG45" s="53"/>
      <c r="FH45" s="53"/>
      <c r="FI45" s="53"/>
      <c r="FJ45" s="53"/>
      <c r="FK45" s="53"/>
      <c r="FL45" s="53"/>
      <c r="FM45" s="53"/>
      <c r="FN45" s="53"/>
      <c r="FO45" s="53"/>
      <c r="FP45" s="53"/>
      <c r="FQ45" s="53"/>
      <c r="FR45" s="53"/>
      <c r="FS45" s="53"/>
      <c r="FT45" s="53"/>
      <c r="FU45" s="53"/>
      <c r="FV45" s="53"/>
      <c r="FW45" s="53"/>
      <c r="FX45" s="53"/>
      <c r="FY45" s="53"/>
      <c r="FZ45" s="53"/>
      <c r="GA45" s="53"/>
      <c r="GB45" s="53"/>
      <c r="GC45" s="53"/>
      <c r="GD45" s="53"/>
      <c r="GE45" s="53"/>
      <c r="GF45" s="53"/>
      <c r="GG45" s="53"/>
      <c r="GH45" s="53"/>
      <c r="GI45" s="53"/>
      <c r="GJ45" s="53"/>
      <c r="GK45" s="53"/>
      <c r="GL45" s="53"/>
      <c r="GM45" s="53"/>
      <c r="GN45" s="53"/>
      <c r="GO45" s="53"/>
      <c r="GP45" s="53"/>
      <c r="GQ45" s="53"/>
      <c r="GR45" s="53"/>
      <c r="GS45" s="53"/>
      <c r="GT45" s="53"/>
      <c r="GU45" s="53"/>
      <c r="GV45" s="53"/>
      <c r="GW45" s="53"/>
      <c r="GX45" s="53"/>
      <c r="GY45" s="53"/>
      <c r="GZ45" s="53"/>
      <c r="HA45" s="53"/>
      <c r="HB45" s="53"/>
      <c r="HC45" s="53"/>
      <c r="HD45" s="53"/>
      <c r="HE45" s="53"/>
      <c r="HF45" s="53"/>
      <c r="HG45" s="53"/>
      <c r="HH45" s="53"/>
      <c r="HI45" s="53"/>
      <c r="HJ45" s="53"/>
      <c r="HK45" s="53"/>
      <c r="HL45" s="53"/>
      <c r="HM45" s="53"/>
      <c r="HN45" s="53"/>
      <c r="HO45" s="53"/>
      <c r="HP45" s="53"/>
      <c r="HQ45" s="53"/>
      <c r="HR45" s="53"/>
      <c r="HS45" s="53"/>
      <c r="HT45" s="53"/>
      <c r="HU45" s="53"/>
      <c r="HV45" s="53"/>
      <c r="HW45" s="53"/>
      <c r="HX45" s="53"/>
      <c r="HY45" s="53"/>
      <c r="HZ45" s="53"/>
      <c r="IA45" s="53"/>
      <c r="IB45" s="53"/>
      <c r="IC45" s="53"/>
      <c r="ID45" s="53"/>
      <c r="IE45" s="53"/>
      <c r="IF45" s="53"/>
      <c r="IG45" s="53"/>
      <c r="IH45" s="53"/>
      <c r="II45" s="53"/>
      <c r="IJ45" s="53"/>
      <c r="IK45" s="53"/>
      <c r="IL45" s="53"/>
      <c r="IM45" s="53"/>
      <c r="IN45" s="53"/>
      <c r="IO45" s="53"/>
      <c r="IP45" s="53"/>
      <c r="IQ45" s="53"/>
      <c r="IR45" s="53"/>
      <c r="IS45" s="53"/>
      <c r="IT45" s="53"/>
      <c r="IU45" s="53"/>
      <c r="IV45" s="53"/>
      <c r="IW45" s="53"/>
      <c r="IX45" s="53"/>
      <c r="IY45" s="53"/>
      <c r="IZ45" s="53"/>
      <c r="JA45" s="53"/>
      <c r="JB45" s="53"/>
      <c r="JC45" s="53"/>
      <c r="JD45" s="53"/>
      <c r="JE45" s="53"/>
      <c r="JF45" s="53"/>
      <c r="JG45" s="94"/>
    </row>
    <row r="46" spans="1:281" s="67" customFormat="1" x14ac:dyDescent="0.4">
      <c r="A46" s="53"/>
      <c r="B46" s="53"/>
      <c r="C46" s="53"/>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53"/>
      <c r="BY46" s="53"/>
      <c r="BZ46" s="53"/>
      <c r="CA46" s="53"/>
      <c r="CB46" s="53"/>
      <c r="CC46" s="53"/>
      <c r="CD46" s="53"/>
      <c r="CE46" s="53"/>
      <c r="CF46" s="53"/>
      <c r="CG46" s="53"/>
      <c r="CH46" s="53"/>
      <c r="CI46" s="53"/>
      <c r="CJ46" s="53"/>
      <c r="CK46" s="53"/>
      <c r="CL46" s="53"/>
      <c r="CM46" s="53"/>
      <c r="CN46" s="53"/>
      <c r="CO46" s="53"/>
      <c r="CP46" s="53"/>
      <c r="CQ46" s="53"/>
      <c r="CR46" s="53"/>
      <c r="CS46" s="53"/>
      <c r="CT46" s="53"/>
      <c r="CU46" s="53"/>
      <c r="CV46" s="53"/>
      <c r="CW46" s="53"/>
      <c r="CX46" s="53"/>
      <c r="CY46" s="53"/>
      <c r="CZ46" s="53"/>
      <c r="DA46" s="53"/>
      <c r="DB46" s="53"/>
      <c r="DC46" s="53"/>
      <c r="DD46" s="53"/>
      <c r="DE46" s="53"/>
      <c r="DF46" s="53"/>
      <c r="DG46" s="53"/>
      <c r="DH46" s="53"/>
      <c r="DI46" s="53"/>
      <c r="DJ46" s="53"/>
      <c r="DK46" s="53"/>
      <c r="DL46" s="53"/>
      <c r="DM46" s="53"/>
      <c r="DN46" s="53"/>
      <c r="DO46" s="53"/>
      <c r="DP46" s="53"/>
      <c r="DQ46" s="53"/>
      <c r="DR46" s="53"/>
      <c r="DS46" s="53"/>
      <c r="DT46" s="53"/>
      <c r="DU46" s="53"/>
      <c r="DV46" s="53"/>
      <c r="DW46" s="53"/>
      <c r="DX46" s="53"/>
      <c r="DY46" s="53"/>
      <c r="DZ46" s="53"/>
      <c r="EA46" s="53"/>
      <c r="EB46" s="53"/>
      <c r="EC46" s="53"/>
      <c r="ED46" s="53"/>
      <c r="EE46" s="53"/>
      <c r="EF46" s="53"/>
      <c r="EG46" s="53"/>
      <c r="EH46" s="53"/>
      <c r="EI46" s="53"/>
      <c r="EJ46" s="53"/>
      <c r="EK46" s="53"/>
      <c r="EL46" s="53"/>
      <c r="EM46" s="53"/>
      <c r="EN46" s="53"/>
      <c r="EO46" s="53"/>
      <c r="EP46" s="53"/>
      <c r="EQ46" s="53"/>
      <c r="ER46" s="53"/>
      <c r="ES46" s="53"/>
      <c r="ET46" s="53"/>
      <c r="EU46" s="53"/>
      <c r="EV46" s="53"/>
      <c r="EW46" s="53"/>
      <c r="EX46" s="53"/>
      <c r="EY46" s="53"/>
      <c r="EZ46" s="53"/>
      <c r="FA46" s="53"/>
      <c r="FB46" s="53"/>
      <c r="FC46" s="53"/>
      <c r="FD46" s="53"/>
      <c r="FE46" s="53"/>
      <c r="FF46" s="53"/>
      <c r="FG46" s="53"/>
      <c r="FH46" s="53"/>
      <c r="FI46" s="53"/>
      <c r="FJ46" s="53"/>
      <c r="FK46" s="53"/>
      <c r="FL46" s="53"/>
      <c r="FM46" s="53"/>
      <c r="FN46" s="53"/>
      <c r="FO46" s="53"/>
      <c r="FP46" s="53"/>
      <c r="FQ46" s="53"/>
      <c r="FR46" s="53"/>
      <c r="FS46" s="53"/>
      <c r="FT46" s="53"/>
      <c r="FU46" s="53"/>
      <c r="FV46" s="53"/>
      <c r="FW46" s="53"/>
      <c r="FX46" s="53"/>
      <c r="FY46" s="53"/>
      <c r="FZ46" s="53"/>
      <c r="GA46" s="53"/>
      <c r="GB46" s="53"/>
      <c r="GC46" s="53"/>
      <c r="GD46" s="53"/>
      <c r="GE46" s="53"/>
      <c r="GF46" s="53"/>
      <c r="GG46" s="53"/>
      <c r="GH46" s="53"/>
      <c r="GI46" s="53"/>
      <c r="GJ46" s="53"/>
      <c r="GK46" s="53"/>
      <c r="GL46" s="53"/>
      <c r="GM46" s="53"/>
      <c r="GN46" s="53"/>
      <c r="GO46" s="53"/>
      <c r="GP46" s="53"/>
      <c r="GQ46" s="53"/>
      <c r="GR46" s="53"/>
      <c r="GS46" s="53"/>
      <c r="GT46" s="53"/>
      <c r="GU46" s="53"/>
      <c r="GV46" s="53"/>
      <c r="GW46" s="53"/>
      <c r="GX46" s="53"/>
      <c r="GY46" s="53"/>
      <c r="GZ46" s="53"/>
      <c r="HA46" s="53"/>
      <c r="HB46" s="53"/>
      <c r="HC46" s="53"/>
      <c r="HD46" s="53"/>
      <c r="HE46" s="53"/>
      <c r="HF46" s="53"/>
      <c r="HG46" s="53"/>
      <c r="HH46" s="53"/>
      <c r="HI46" s="53"/>
      <c r="HJ46" s="53"/>
      <c r="HK46" s="53"/>
      <c r="HL46" s="53"/>
      <c r="HM46" s="53"/>
      <c r="HN46" s="53"/>
      <c r="HO46" s="53"/>
      <c r="HP46" s="53"/>
      <c r="HQ46" s="53"/>
      <c r="HR46" s="53"/>
      <c r="HS46" s="53"/>
      <c r="HT46" s="53"/>
      <c r="HU46" s="53"/>
      <c r="HV46" s="53"/>
      <c r="HW46" s="53"/>
      <c r="HX46" s="53"/>
      <c r="HY46" s="53"/>
      <c r="HZ46" s="53"/>
      <c r="IA46" s="53"/>
      <c r="IB46" s="53"/>
      <c r="IC46" s="53"/>
      <c r="ID46" s="53"/>
      <c r="IE46" s="53"/>
      <c r="IF46" s="53"/>
      <c r="IG46" s="53"/>
      <c r="IH46" s="53"/>
      <c r="II46" s="53"/>
      <c r="IJ46" s="53"/>
      <c r="IK46" s="53"/>
      <c r="IL46" s="53"/>
      <c r="IM46" s="53"/>
      <c r="IN46" s="53"/>
      <c r="IO46" s="53"/>
      <c r="IP46" s="53"/>
      <c r="IQ46" s="53"/>
      <c r="IR46" s="53"/>
      <c r="IS46" s="53"/>
      <c r="IT46" s="53"/>
      <c r="IU46" s="53"/>
      <c r="IV46" s="53"/>
      <c r="IW46" s="53"/>
      <c r="IX46" s="53"/>
      <c r="IY46" s="53"/>
      <c r="IZ46" s="53"/>
      <c r="JA46" s="53"/>
      <c r="JB46" s="53"/>
      <c r="JC46" s="53"/>
      <c r="JD46" s="53"/>
      <c r="JE46" s="53"/>
      <c r="JF46" s="53"/>
      <c r="JG46" s="94"/>
    </row>
    <row r="47" spans="1:281" s="67" customFormat="1" x14ac:dyDescent="0.4">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c r="BJ47" s="53"/>
      <c r="BK47" s="53"/>
      <c r="BL47" s="53"/>
      <c r="BM47" s="53"/>
      <c r="BN47" s="53"/>
      <c r="BO47" s="53"/>
      <c r="BP47" s="53"/>
      <c r="BQ47" s="53"/>
      <c r="BR47" s="53"/>
      <c r="BS47" s="53"/>
      <c r="BT47" s="53"/>
      <c r="BU47" s="53"/>
      <c r="BV47" s="53"/>
      <c r="BW47" s="53"/>
      <c r="BX47" s="53"/>
      <c r="BY47" s="53"/>
      <c r="BZ47" s="53"/>
      <c r="CA47" s="53"/>
      <c r="CB47" s="53"/>
      <c r="CC47" s="53"/>
      <c r="CD47" s="53"/>
      <c r="CE47" s="53"/>
      <c r="CF47" s="53"/>
      <c r="CG47" s="53"/>
      <c r="CH47" s="53"/>
      <c r="CI47" s="53"/>
      <c r="CJ47" s="53"/>
      <c r="CK47" s="53"/>
      <c r="CL47" s="53"/>
      <c r="CM47" s="53"/>
      <c r="CN47" s="53"/>
      <c r="CO47" s="53"/>
      <c r="CP47" s="53"/>
      <c r="CQ47" s="53"/>
      <c r="CR47" s="53"/>
      <c r="CS47" s="53"/>
      <c r="CT47" s="53"/>
      <c r="CU47" s="53"/>
      <c r="CV47" s="53"/>
      <c r="CW47" s="53"/>
      <c r="CX47" s="53"/>
      <c r="CY47" s="53"/>
      <c r="CZ47" s="53"/>
      <c r="DA47" s="53"/>
      <c r="DB47" s="53"/>
      <c r="DC47" s="53"/>
      <c r="DD47" s="53"/>
      <c r="DE47" s="53"/>
      <c r="DF47" s="53"/>
      <c r="DG47" s="53"/>
      <c r="DH47" s="53"/>
      <c r="DI47" s="53"/>
      <c r="DJ47" s="53"/>
      <c r="DK47" s="53"/>
      <c r="DL47" s="53"/>
      <c r="DM47" s="53"/>
      <c r="DN47" s="53"/>
      <c r="DO47" s="53"/>
      <c r="DP47" s="53"/>
      <c r="DQ47" s="53"/>
      <c r="DR47" s="53"/>
      <c r="DS47" s="53"/>
      <c r="DT47" s="53"/>
      <c r="DU47" s="53"/>
      <c r="DV47" s="53"/>
      <c r="DW47" s="53"/>
      <c r="DX47" s="53"/>
      <c r="DY47" s="53"/>
      <c r="DZ47" s="53"/>
      <c r="EA47" s="53"/>
      <c r="EB47" s="53"/>
      <c r="EC47" s="53"/>
      <c r="ED47" s="53"/>
      <c r="EE47" s="53"/>
      <c r="EF47" s="53"/>
      <c r="EG47" s="53"/>
      <c r="EH47" s="53"/>
      <c r="EI47" s="53"/>
      <c r="EJ47" s="53"/>
      <c r="EK47" s="53"/>
      <c r="EL47" s="53"/>
      <c r="EM47" s="53"/>
      <c r="EN47" s="53"/>
      <c r="EO47" s="53"/>
      <c r="EP47" s="53"/>
      <c r="EQ47" s="53"/>
      <c r="ER47" s="53"/>
      <c r="ES47" s="53"/>
      <c r="ET47" s="53"/>
      <c r="EU47" s="53"/>
      <c r="EV47" s="53"/>
      <c r="EW47" s="53"/>
      <c r="EX47" s="53"/>
      <c r="EY47" s="53"/>
      <c r="EZ47" s="53"/>
      <c r="FA47" s="53"/>
      <c r="FB47" s="53"/>
      <c r="FC47" s="53"/>
      <c r="FD47" s="53"/>
      <c r="FE47" s="53"/>
      <c r="FF47" s="53"/>
      <c r="FG47" s="53"/>
      <c r="FH47" s="53"/>
      <c r="FI47" s="53"/>
      <c r="FJ47" s="53"/>
      <c r="FK47" s="53"/>
      <c r="FL47" s="53"/>
      <c r="FM47" s="53"/>
      <c r="FN47" s="53"/>
      <c r="FO47" s="53"/>
      <c r="FP47" s="53"/>
      <c r="FQ47" s="53"/>
      <c r="FR47" s="53"/>
      <c r="FS47" s="53"/>
      <c r="FT47" s="53"/>
      <c r="FU47" s="53"/>
      <c r="FV47" s="53"/>
      <c r="FW47" s="53"/>
      <c r="FX47" s="53"/>
      <c r="FY47" s="53"/>
      <c r="FZ47" s="53"/>
      <c r="GA47" s="53"/>
      <c r="GB47" s="53"/>
      <c r="GC47" s="53"/>
      <c r="GD47" s="53"/>
      <c r="GE47" s="53"/>
      <c r="GF47" s="53"/>
      <c r="GG47" s="53"/>
      <c r="GH47" s="53"/>
      <c r="GI47" s="53"/>
      <c r="GJ47" s="53"/>
      <c r="GK47" s="53"/>
      <c r="GL47" s="53"/>
      <c r="GM47" s="53"/>
      <c r="GN47" s="53"/>
      <c r="GO47" s="53"/>
      <c r="GP47" s="53"/>
      <c r="GQ47" s="53"/>
      <c r="GR47" s="53"/>
      <c r="GS47" s="53"/>
      <c r="GT47" s="53"/>
      <c r="GU47" s="53"/>
      <c r="GV47" s="53"/>
      <c r="GW47" s="53"/>
      <c r="GX47" s="53"/>
      <c r="GY47" s="53"/>
      <c r="GZ47" s="53"/>
      <c r="HA47" s="53"/>
      <c r="HB47" s="53"/>
      <c r="HC47" s="53"/>
      <c r="HD47" s="53"/>
      <c r="HE47" s="53"/>
      <c r="HF47" s="53"/>
      <c r="HG47" s="53"/>
      <c r="HH47" s="53"/>
      <c r="HI47" s="53"/>
      <c r="HJ47" s="53"/>
      <c r="HK47" s="53"/>
      <c r="HL47" s="53"/>
      <c r="HM47" s="53"/>
      <c r="HN47" s="53"/>
      <c r="HO47" s="53"/>
      <c r="HP47" s="53"/>
      <c r="HQ47" s="53"/>
      <c r="HR47" s="53"/>
      <c r="HS47" s="53"/>
      <c r="HT47" s="53"/>
      <c r="HU47" s="53"/>
      <c r="HV47" s="53"/>
      <c r="HW47" s="53"/>
      <c r="HX47" s="53"/>
      <c r="HY47" s="53"/>
      <c r="HZ47" s="53"/>
      <c r="IA47" s="53"/>
      <c r="IB47" s="53"/>
      <c r="IC47" s="53"/>
      <c r="ID47" s="53"/>
      <c r="IE47" s="53"/>
      <c r="IF47" s="53"/>
      <c r="IG47" s="53"/>
      <c r="IH47" s="53"/>
      <c r="II47" s="53"/>
      <c r="IJ47" s="53"/>
      <c r="IK47" s="53"/>
      <c r="IL47" s="53"/>
      <c r="IM47" s="53"/>
      <c r="IN47" s="53"/>
      <c r="IO47" s="53"/>
      <c r="IP47" s="53"/>
      <c r="IQ47" s="53"/>
      <c r="IR47" s="53"/>
      <c r="IS47" s="53"/>
      <c r="IT47" s="53"/>
      <c r="IU47" s="53"/>
      <c r="IV47" s="53"/>
      <c r="IW47" s="53"/>
      <c r="IX47" s="53"/>
      <c r="IY47" s="53"/>
      <c r="IZ47" s="53"/>
      <c r="JA47" s="53"/>
      <c r="JB47" s="53"/>
      <c r="JC47" s="53"/>
      <c r="JD47" s="53"/>
      <c r="JE47" s="53"/>
      <c r="JF47" s="94"/>
      <c r="JG47" s="94"/>
    </row>
    <row r="48" spans="1:281" s="67" customFormat="1" x14ac:dyDescent="0.4">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c r="BJ48" s="53"/>
      <c r="BK48" s="53"/>
      <c r="BL48" s="53"/>
      <c r="BM48" s="53"/>
      <c r="BN48" s="53"/>
      <c r="BO48" s="53"/>
      <c r="BP48" s="53"/>
      <c r="BQ48" s="53"/>
      <c r="BR48" s="53"/>
      <c r="BS48" s="53"/>
      <c r="BT48" s="53"/>
      <c r="BU48" s="53"/>
      <c r="BV48" s="53"/>
      <c r="BW48" s="53"/>
      <c r="BX48" s="53"/>
      <c r="BY48" s="53"/>
      <c r="BZ48" s="53"/>
      <c r="CA48" s="53"/>
      <c r="CB48" s="53"/>
      <c r="CC48" s="53"/>
      <c r="CD48" s="53"/>
      <c r="CE48" s="53"/>
      <c r="CF48" s="53"/>
      <c r="CG48" s="53"/>
      <c r="CH48" s="53"/>
      <c r="CI48" s="53"/>
      <c r="CJ48" s="53"/>
      <c r="CK48" s="53"/>
      <c r="CL48" s="53"/>
      <c r="CM48" s="53"/>
      <c r="CN48" s="53"/>
      <c r="CO48" s="53"/>
      <c r="CP48" s="53"/>
      <c r="CQ48" s="53"/>
      <c r="CR48" s="53"/>
      <c r="CS48" s="53"/>
      <c r="CT48" s="53"/>
      <c r="CU48" s="53"/>
      <c r="CV48" s="53"/>
      <c r="CW48" s="53"/>
      <c r="CX48" s="53"/>
      <c r="CY48" s="53"/>
      <c r="CZ48" s="53"/>
      <c r="DA48" s="53"/>
      <c r="DB48" s="53"/>
      <c r="DC48" s="53"/>
      <c r="DD48" s="53"/>
      <c r="DE48" s="53"/>
      <c r="DF48" s="53"/>
      <c r="DG48" s="53"/>
      <c r="DH48" s="53"/>
      <c r="DI48" s="53"/>
      <c r="DJ48" s="53"/>
      <c r="DK48" s="53"/>
      <c r="DL48" s="53"/>
      <c r="DM48" s="53"/>
      <c r="DN48" s="53"/>
      <c r="DO48" s="53"/>
      <c r="DP48" s="53"/>
      <c r="DQ48" s="53"/>
      <c r="DR48" s="53"/>
      <c r="DS48" s="53"/>
      <c r="DT48" s="53"/>
      <c r="DU48" s="53"/>
      <c r="DV48" s="53"/>
      <c r="DW48" s="53"/>
      <c r="DX48" s="53"/>
      <c r="DY48" s="53"/>
      <c r="DZ48" s="53"/>
      <c r="EA48" s="53"/>
      <c r="EB48" s="53"/>
      <c r="EC48" s="53"/>
      <c r="ED48" s="53"/>
      <c r="EE48" s="53"/>
      <c r="EF48" s="53"/>
      <c r="EG48" s="53"/>
      <c r="EH48" s="53"/>
      <c r="EI48" s="53"/>
      <c r="EJ48" s="53"/>
      <c r="EK48" s="53"/>
      <c r="EL48" s="53"/>
      <c r="EM48" s="53"/>
      <c r="EN48" s="53"/>
      <c r="EO48" s="53"/>
      <c r="EP48" s="53"/>
      <c r="EQ48" s="53"/>
      <c r="ER48" s="53"/>
      <c r="ES48" s="53"/>
      <c r="ET48" s="53"/>
      <c r="EU48" s="53"/>
      <c r="EV48" s="53"/>
      <c r="EW48" s="53"/>
      <c r="EX48" s="53"/>
      <c r="EY48" s="53"/>
      <c r="EZ48" s="53"/>
      <c r="FA48" s="53"/>
      <c r="FB48" s="53"/>
      <c r="FC48" s="53"/>
      <c r="FD48" s="53"/>
      <c r="FE48" s="53"/>
      <c r="FF48" s="53"/>
      <c r="FG48" s="53"/>
      <c r="FH48" s="53"/>
      <c r="FI48" s="53"/>
      <c r="FJ48" s="53"/>
      <c r="FK48" s="53"/>
      <c r="FL48" s="53"/>
      <c r="FM48" s="53"/>
      <c r="FN48" s="53"/>
      <c r="FO48" s="53"/>
      <c r="FP48" s="53"/>
      <c r="FQ48" s="53"/>
      <c r="FR48" s="53"/>
      <c r="FS48" s="53"/>
      <c r="FT48" s="53"/>
      <c r="FU48" s="53"/>
      <c r="FV48" s="53"/>
      <c r="FW48" s="53"/>
      <c r="FX48" s="53"/>
      <c r="FY48" s="53"/>
      <c r="FZ48" s="53"/>
      <c r="GA48" s="53"/>
      <c r="GB48" s="53"/>
      <c r="GC48" s="53"/>
      <c r="GD48" s="53"/>
      <c r="GE48" s="53"/>
      <c r="GF48" s="53"/>
      <c r="GG48" s="53"/>
      <c r="GH48" s="53"/>
      <c r="GI48" s="53"/>
      <c r="GJ48" s="53"/>
      <c r="GK48" s="53"/>
      <c r="GL48" s="53"/>
      <c r="GM48" s="53"/>
      <c r="GN48" s="53"/>
      <c r="GO48" s="53"/>
      <c r="GP48" s="53"/>
      <c r="GQ48" s="53"/>
      <c r="GR48" s="53"/>
      <c r="GS48" s="53"/>
      <c r="GT48" s="53"/>
      <c r="GU48" s="53"/>
      <c r="GV48" s="53"/>
      <c r="GW48" s="53"/>
      <c r="GX48" s="53"/>
      <c r="GY48" s="53"/>
      <c r="GZ48" s="53"/>
      <c r="HA48" s="53"/>
      <c r="HB48" s="53"/>
      <c r="HC48" s="53"/>
      <c r="HD48" s="53"/>
      <c r="HE48" s="53"/>
      <c r="HF48" s="53"/>
      <c r="HG48" s="53"/>
      <c r="HH48" s="53"/>
      <c r="HI48" s="53"/>
      <c r="HJ48" s="53"/>
      <c r="HK48" s="53"/>
      <c r="HL48" s="53"/>
      <c r="HM48" s="53"/>
      <c r="HN48" s="53"/>
      <c r="HO48" s="53"/>
      <c r="HP48" s="53"/>
      <c r="HQ48" s="53"/>
      <c r="HR48" s="53"/>
      <c r="HS48" s="53"/>
      <c r="HT48" s="53"/>
      <c r="HU48" s="53"/>
      <c r="HV48" s="53"/>
      <c r="HW48" s="53"/>
      <c r="HX48" s="53"/>
      <c r="HY48" s="53"/>
      <c r="HZ48" s="53"/>
      <c r="IA48" s="53"/>
      <c r="IB48" s="53"/>
      <c r="IC48" s="53"/>
      <c r="ID48" s="53"/>
      <c r="IE48" s="53"/>
      <c r="IF48" s="53"/>
      <c r="IG48" s="53"/>
      <c r="IH48" s="53"/>
      <c r="II48" s="53"/>
      <c r="IJ48" s="53"/>
      <c r="IK48" s="53"/>
      <c r="IL48" s="53"/>
      <c r="IM48" s="53"/>
      <c r="IN48" s="53"/>
      <c r="IO48" s="53"/>
      <c r="IP48" s="53"/>
      <c r="IQ48" s="53"/>
      <c r="IR48" s="53"/>
      <c r="IS48" s="53"/>
      <c r="IT48" s="53"/>
      <c r="IU48" s="53"/>
      <c r="IV48" s="53"/>
      <c r="IW48" s="53"/>
      <c r="IX48" s="53"/>
      <c r="IY48" s="53"/>
      <c r="IZ48" s="53"/>
      <c r="JA48" s="53"/>
      <c r="JB48" s="53"/>
      <c r="JC48" s="53"/>
      <c r="JD48" s="53"/>
      <c r="JE48" s="53"/>
      <c r="JF48" s="53"/>
      <c r="JG48" s="94"/>
    </row>
    <row r="49" spans="267:267" s="67" customFormat="1" x14ac:dyDescent="0.4">
      <c r="JG49" s="94"/>
    </row>
    <row r="50" spans="267:267" s="67" customFormat="1" x14ac:dyDescent="0.4">
      <c r="JG50" s="94"/>
    </row>
    <row r="51" spans="267:267" s="67" customFormat="1" x14ac:dyDescent="0.4">
      <c r="JG51" s="94"/>
    </row>
    <row r="52" spans="267:267" s="67" customFormat="1" x14ac:dyDescent="0.4">
      <c r="JG52" s="94"/>
    </row>
    <row r="53" spans="267:267" s="67" customFormat="1" x14ac:dyDescent="0.4">
      <c r="JG53" s="94"/>
    </row>
    <row r="54" spans="267:267" s="67" customFormat="1" x14ac:dyDescent="0.4">
      <c r="JG54" s="94"/>
    </row>
    <row r="55" spans="267:267" s="67" customFormat="1" ht="15" customHeight="1" x14ac:dyDescent="0.4">
      <c r="JG55" s="94"/>
    </row>
    <row r="56" spans="267:267" s="67" customFormat="1" x14ac:dyDescent="0.4">
      <c r="JG56" s="94"/>
    </row>
  </sheetData>
  <mergeCells count="151">
    <mergeCell ref="FN12:FQ12"/>
    <mergeCell ref="FR12:FU12"/>
    <mergeCell ref="FV12:FY12"/>
    <mergeCell ref="FZ12:GC12"/>
    <mergeCell ref="HZ12:IC12"/>
    <mergeCell ref="ID12:IG12"/>
    <mergeCell ref="DV12:DY12"/>
    <mergeCell ref="DZ12:EC12"/>
    <mergeCell ref="ED12:EG12"/>
    <mergeCell ref="EH12:EK12"/>
    <mergeCell ref="EL12:EO12"/>
    <mergeCell ref="EP12:ES12"/>
    <mergeCell ref="ET12:EW12"/>
    <mergeCell ref="FB12:FE12"/>
    <mergeCell ref="FF12:FI12"/>
    <mergeCell ref="FJ12:FM12"/>
    <mergeCell ref="EX12:FA12"/>
    <mergeCell ref="HR12:HU12"/>
    <mergeCell ref="HV12:HY12"/>
    <mergeCell ref="EH9:GC9"/>
    <mergeCell ref="EH10:EJ10"/>
    <mergeCell ref="EL10:EN10"/>
    <mergeCell ref="EP10:ER10"/>
    <mergeCell ref="ET10:EV10"/>
    <mergeCell ref="EX10:EZ10"/>
    <mergeCell ref="FB10:FD10"/>
    <mergeCell ref="FF10:FH10"/>
    <mergeCell ref="FJ10:FL10"/>
    <mergeCell ref="FN10:FP10"/>
    <mergeCell ref="FR10:FT10"/>
    <mergeCell ref="FV10:FX10"/>
    <mergeCell ref="FZ10:GB10"/>
    <mergeCell ref="CL9:EG9"/>
    <mergeCell ref="DN10:DP10"/>
    <mergeCell ref="DR10:DT10"/>
    <mergeCell ref="CL12:CO12"/>
    <mergeCell ref="CP12:CS12"/>
    <mergeCell ref="CT12:CW12"/>
    <mergeCell ref="CX12:DA12"/>
    <mergeCell ref="DB12:DE12"/>
    <mergeCell ref="DF12:DI12"/>
    <mergeCell ref="DJ12:DM12"/>
    <mergeCell ref="DN12:DQ12"/>
    <mergeCell ref="DR12:DU12"/>
    <mergeCell ref="DV10:DX10"/>
    <mergeCell ref="DZ10:EB10"/>
    <mergeCell ref="ED10:EF10"/>
    <mergeCell ref="CL10:CN10"/>
    <mergeCell ref="CP10:CR10"/>
    <mergeCell ref="CT10:CV10"/>
    <mergeCell ref="CX10:CZ10"/>
    <mergeCell ref="DB10:DD10"/>
    <mergeCell ref="DF10:DH10"/>
    <mergeCell ref="DJ10:DL10"/>
    <mergeCell ref="B9:AO9"/>
    <mergeCell ref="AP9:CK9"/>
    <mergeCell ref="AD12:AG12"/>
    <mergeCell ref="AH12:AK12"/>
    <mergeCell ref="AL12:AO12"/>
    <mergeCell ref="BR12:BU12"/>
    <mergeCell ref="BV12:BY12"/>
    <mergeCell ref="BZ12:CC12"/>
    <mergeCell ref="CD12:CG12"/>
    <mergeCell ref="CH12:CK12"/>
    <mergeCell ref="BV10:BX10"/>
    <mergeCell ref="BZ10:CB10"/>
    <mergeCell ref="CD10:CF10"/>
    <mergeCell ref="CH10:CJ10"/>
    <mergeCell ref="KM7:PE8"/>
    <mergeCell ref="V10:X10"/>
    <mergeCell ref="A1:KL1"/>
    <mergeCell ref="A2:KL2"/>
    <mergeCell ref="A3:KL3"/>
    <mergeCell ref="A4:KL4"/>
    <mergeCell ref="A5:KL6"/>
    <mergeCell ref="JG10:KL10"/>
    <mergeCell ref="JF10:JF12"/>
    <mergeCell ref="B12:E12"/>
    <mergeCell ref="F12:I12"/>
    <mergeCell ref="J12:M12"/>
    <mergeCell ref="N12:Q12"/>
    <mergeCell ref="R12:U12"/>
    <mergeCell ref="V12:Y12"/>
    <mergeCell ref="BR10:BT10"/>
    <mergeCell ref="AP10:AR10"/>
    <mergeCell ref="AT10:AV10"/>
    <mergeCell ref="AX10:AZ10"/>
    <mergeCell ref="BJ12:BM12"/>
    <mergeCell ref="AP12:AS12"/>
    <mergeCell ref="AT12:AW12"/>
    <mergeCell ref="AX12:BA12"/>
    <mergeCell ref="HV10:HX10"/>
    <mergeCell ref="B22:CK22"/>
    <mergeCell ref="A29:H29"/>
    <mergeCell ref="A30:H30"/>
    <mergeCell ref="A10:A12"/>
    <mergeCell ref="B10:D10"/>
    <mergeCell ref="F10:H10"/>
    <mergeCell ref="J10:L10"/>
    <mergeCell ref="N10:P10"/>
    <mergeCell ref="R10:T10"/>
    <mergeCell ref="Z10:AB10"/>
    <mergeCell ref="Z12:AC12"/>
    <mergeCell ref="AD10:AF10"/>
    <mergeCell ref="AH10:AJ10"/>
    <mergeCell ref="AL10:AN10"/>
    <mergeCell ref="BN12:BQ12"/>
    <mergeCell ref="BB10:BD10"/>
    <mergeCell ref="BF10:BH10"/>
    <mergeCell ref="BJ10:BL10"/>
    <mergeCell ref="BN10:BP10"/>
    <mergeCell ref="BB12:BE12"/>
    <mergeCell ref="BF12:BI12"/>
    <mergeCell ref="HB10:HD10"/>
    <mergeCell ref="GX12:HA12"/>
    <mergeCell ref="HB12:HE12"/>
    <mergeCell ref="HF12:HI12"/>
    <mergeCell ref="HJ12:HM12"/>
    <mergeCell ref="HN12:HQ12"/>
    <mergeCell ref="GD12:GG12"/>
    <mergeCell ref="GH12:GK12"/>
    <mergeCell ref="GL12:GO12"/>
    <mergeCell ref="GP12:GS12"/>
    <mergeCell ref="GT12:GW12"/>
    <mergeCell ref="HF10:HH10"/>
    <mergeCell ref="HJ10:HL10"/>
    <mergeCell ref="HN10:HP10"/>
    <mergeCell ref="JV22:KH22"/>
    <mergeCell ref="JB12:JE12"/>
    <mergeCell ref="IH12:IK12"/>
    <mergeCell ref="IL12:IO12"/>
    <mergeCell ref="IP12:IS12"/>
    <mergeCell ref="IT12:IW12"/>
    <mergeCell ref="IX12:JA12"/>
    <mergeCell ref="HR10:HT10"/>
    <mergeCell ref="HZ9:JE9"/>
    <mergeCell ref="HZ10:IB10"/>
    <mergeCell ref="ID10:IF10"/>
    <mergeCell ref="IH10:IJ10"/>
    <mergeCell ref="IL10:IN10"/>
    <mergeCell ref="IP10:IR10"/>
    <mergeCell ref="IT10:IV10"/>
    <mergeCell ref="IX10:IZ10"/>
    <mergeCell ref="JB10:JD10"/>
    <mergeCell ref="GD9:HY9"/>
    <mergeCell ref="GD10:GF10"/>
    <mergeCell ref="GH10:GJ10"/>
    <mergeCell ref="GL10:GN10"/>
    <mergeCell ref="GP10:GR10"/>
    <mergeCell ref="GT10:GV10"/>
    <mergeCell ref="GX10:GZ10"/>
  </mergeCells>
  <conditionalFormatting sqref="B13:JE21">
    <cfRule type="cellIs" dxfId="7" priority="2" stopIfTrue="1" operator="equal">
      <formula>1</formula>
    </cfRule>
  </conditionalFormatting>
  <printOptions horizontalCentered="1"/>
  <pageMargins left="0.70866141732283472" right="0.70866141732283472" top="0.74803149606299213" bottom="0.74803149606299213" header="0.31496062992125984" footer="0.31496062992125984"/>
  <pageSetup scale="10" orientation="landscape" r:id="rId1"/>
  <colBreaks count="1" manualBreakCount="1">
    <brk id="30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53125" defaultRowHeight="14" x14ac:dyDescent="0.35"/>
  <cols>
    <col min="1" max="1" width="40.453125" style="1" customWidth="1"/>
    <col min="2" max="33" width="3.453125" style="1" customWidth="1"/>
    <col min="34" max="34" width="42.453125" style="1" customWidth="1"/>
    <col min="35" max="42" width="13" style="3" customWidth="1"/>
    <col min="43" max="43" width="13" style="1" customWidth="1"/>
    <col min="44" max="44" width="18" style="1" customWidth="1"/>
    <col min="45" max="56" width="13" style="1" customWidth="1"/>
    <col min="57" max="57" width="6" style="1" customWidth="1"/>
    <col min="58" max="283" width="11.453125" style="1"/>
    <col min="284" max="284" width="40.453125" style="1" customWidth="1"/>
    <col min="285" max="300" width="3.453125" style="1" customWidth="1"/>
    <col min="301" max="301" width="33.08984375" style="1" customWidth="1"/>
    <col min="302" max="307" width="6.453125" style="1" customWidth="1"/>
    <col min="308" max="309" width="7.453125" style="1" customWidth="1"/>
    <col min="310" max="312" width="6.453125" style="1" customWidth="1"/>
    <col min="313" max="313" width="6" style="1" customWidth="1"/>
    <col min="314" max="539" width="11.453125" style="1"/>
    <col min="540" max="540" width="40.453125" style="1" customWidth="1"/>
    <col min="541" max="556" width="3.453125" style="1" customWidth="1"/>
    <col min="557" max="557" width="33.08984375" style="1" customWidth="1"/>
    <col min="558" max="563" width="6.453125" style="1" customWidth="1"/>
    <col min="564" max="565" width="7.453125" style="1" customWidth="1"/>
    <col min="566" max="568" width="6.453125" style="1" customWidth="1"/>
    <col min="569" max="569" width="6" style="1" customWidth="1"/>
    <col min="570" max="795" width="11.453125" style="1"/>
    <col min="796" max="796" width="40.453125" style="1" customWidth="1"/>
    <col min="797" max="812" width="3.453125" style="1" customWidth="1"/>
    <col min="813" max="813" width="33.08984375" style="1" customWidth="1"/>
    <col min="814" max="819" width="6.453125" style="1" customWidth="1"/>
    <col min="820" max="821" width="7.453125" style="1" customWidth="1"/>
    <col min="822" max="824" width="6.453125" style="1" customWidth="1"/>
    <col min="825" max="825" width="6" style="1" customWidth="1"/>
    <col min="826" max="1051" width="11.453125" style="1"/>
    <col min="1052" max="1052" width="40.453125" style="1" customWidth="1"/>
    <col min="1053" max="1068" width="3.453125" style="1" customWidth="1"/>
    <col min="1069" max="1069" width="33.08984375" style="1" customWidth="1"/>
    <col min="1070" max="1075" width="6.453125" style="1" customWidth="1"/>
    <col min="1076" max="1077" width="7.453125" style="1" customWidth="1"/>
    <col min="1078" max="1080" width="6.453125" style="1" customWidth="1"/>
    <col min="1081" max="1081" width="6" style="1" customWidth="1"/>
    <col min="1082" max="1307" width="11.453125" style="1"/>
    <col min="1308" max="1308" width="40.453125" style="1" customWidth="1"/>
    <col min="1309" max="1324" width="3.453125" style="1" customWidth="1"/>
    <col min="1325" max="1325" width="33.08984375" style="1" customWidth="1"/>
    <col min="1326" max="1331" width="6.453125" style="1" customWidth="1"/>
    <col min="1332" max="1333" width="7.453125" style="1" customWidth="1"/>
    <col min="1334" max="1336" width="6.453125" style="1" customWidth="1"/>
    <col min="1337" max="1337" width="6" style="1" customWidth="1"/>
    <col min="1338" max="1563" width="11.453125" style="1"/>
    <col min="1564" max="1564" width="40.453125" style="1" customWidth="1"/>
    <col min="1565" max="1580" width="3.453125" style="1" customWidth="1"/>
    <col min="1581" max="1581" width="33.08984375" style="1" customWidth="1"/>
    <col min="1582" max="1587" width="6.453125" style="1" customWidth="1"/>
    <col min="1588" max="1589" width="7.453125" style="1" customWidth="1"/>
    <col min="1590" max="1592" width="6.453125" style="1" customWidth="1"/>
    <col min="1593" max="1593" width="6" style="1" customWidth="1"/>
    <col min="1594" max="1819" width="11.453125" style="1"/>
    <col min="1820" max="1820" width="40.453125" style="1" customWidth="1"/>
    <col min="1821" max="1836" width="3.453125" style="1" customWidth="1"/>
    <col min="1837" max="1837" width="33.08984375" style="1" customWidth="1"/>
    <col min="1838" max="1843" width="6.453125" style="1" customWidth="1"/>
    <col min="1844" max="1845" width="7.453125" style="1" customWidth="1"/>
    <col min="1846" max="1848" width="6.453125" style="1" customWidth="1"/>
    <col min="1849" max="1849" width="6" style="1" customWidth="1"/>
    <col min="1850" max="2075" width="11.453125" style="1"/>
    <col min="2076" max="2076" width="40.453125" style="1" customWidth="1"/>
    <col min="2077" max="2092" width="3.453125" style="1" customWidth="1"/>
    <col min="2093" max="2093" width="33.08984375" style="1" customWidth="1"/>
    <col min="2094" max="2099" width="6.453125" style="1" customWidth="1"/>
    <col min="2100" max="2101" width="7.453125" style="1" customWidth="1"/>
    <col min="2102" max="2104" width="6.453125" style="1" customWidth="1"/>
    <col min="2105" max="2105" width="6" style="1" customWidth="1"/>
    <col min="2106" max="2331" width="11.453125" style="1"/>
    <col min="2332" max="2332" width="40.453125" style="1" customWidth="1"/>
    <col min="2333" max="2348" width="3.453125" style="1" customWidth="1"/>
    <col min="2349" max="2349" width="33.08984375" style="1" customWidth="1"/>
    <col min="2350" max="2355" width="6.453125" style="1" customWidth="1"/>
    <col min="2356" max="2357" width="7.453125" style="1" customWidth="1"/>
    <col min="2358" max="2360" width="6.453125" style="1" customWidth="1"/>
    <col min="2361" max="2361" width="6" style="1" customWidth="1"/>
    <col min="2362" max="2587" width="11.453125" style="1"/>
    <col min="2588" max="2588" width="40.453125" style="1" customWidth="1"/>
    <col min="2589" max="2604" width="3.453125" style="1" customWidth="1"/>
    <col min="2605" max="2605" width="33.08984375" style="1" customWidth="1"/>
    <col min="2606" max="2611" width="6.453125" style="1" customWidth="1"/>
    <col min="2612" max="2613" width="7.453125" style="1" customWidth="1"/>
    <col min="2614" max="2616" width="6.453125" style="1" customWidth="1"/>
    <col min="2617" max="2617" width="6" style="1" customWidth="1"/>
    <col min="2618" max="2843" width="11.453125" style="1"/>
    <col min="2844" max="2844" width="40.453125" style="1" customWidth="1"/>
    <col min="2845" max="2860" width="3.453125" style="1" customWidth="1"/>
    <col min="2861" max="2861" width="33.08984375" style="1" customWidth="1"/>
    <col min="2862" max="2867" width="6.453125" style="1" customWidth="1"/>
    <col min="2868" max="2869" width="7.453125" style="1" customWidth="1"/>
    <col min="2870" max="2872" width="6.453125" style="1" customWidth="1"/>
    <col min="2873" max="2873" width="6" style="1" customWidth="1"/>
    <col min="2874" max="3099" width="11.453125" style="1"/>
    <col min="3100" max="3100" width="40.453125" style="1" customWidth="1"/>
    <col min="3101" max="3116" width="3.453125" style="1" customWidth="1"/>
    <col min="3117" max="3117" width="33.08984375" style="1" customWidth="1"/>
    <col min="3118" max="3123" width="6.453125" style="1" customWidth="1"/>
    <col min="3124" max="3125" width="7.453125" style="1" customWidth="1"/>
    <col min="3126" max="3128" width="6.453125" style="1" customWidth="1"/>
    <col min="3129" max="3129" width="6" style="1" customWidth="1"/>
    <col min="3130" max="3355" width="11.453125" style="1"/>
    <col min="3356" max="3356" width="40.453125" style="1" customWidth="1"/>
    <col min="3357" max="3372" width="3.453125" style="1" customWidth="1"/>
    <col min="3373" max="3373" width="33.08984375" style="1" customWidth="1"/>
    <col min="3374" max="3379" width="6.453125" style="1" customWidth="1"/>
    <col min="3380" max="3381" width="7.453125" style="1" customWidth="1"/>
    <col min="3382" max="3384" width="6.453125" style="1" customWidth="1"/>
    <col min="3385" max="3385" width="6" style="1" customWidth="1"/>
    <col min="3386" max="3611" width="11.453125" style="1"/>
    <col min="3612" max="3612" width="40.453125" style="1" customWidth="1"/>
    <col min="3613" max="3628" width="3.453125" style="1" customWidth="1"/>
    <col min="3629" max="3629" width="33.08984375" style="1" customWidth="1"/>
    <col min="3630" max="3635" width="6.453125" style="1" customWidth="1"/>
    <col min="3636" max="3637" width="7.453125" style="1" customWidth="1"/>
    <col min="3638" max="3640" width="6.453125" style="1" customWidth="1"/>
    <col min="3641" max="3641" width="6" style="1" customWidth="1"/>
    <col min="3642" max="3867" width="11.453125" style="1"/>
    <col min="3868" max="3868" width="40.453125" style="1" customWidth="1"/>
    <col min="3869" max="3884" width="3.453125" style="1" customWidth="1"/>
    <col min="3885" max="3885" width="33.08984375" style="1" customWidth="1"/>
    <col min="3886" max="3891" width="6.453125" style="1" customWidth="1"/>
    <col min="3892" max="3893" width="7.453125" style="1" customWidth="1"/>
    <col min="3894" max="3896" width="6.453125" style="1" customWidth="1"/>
    <col min="3897" max="3897" width="6" style="1" customWidth="1"/>
    <col min="3898" max="4123" width="11.453125" style="1"/>
    <col min="4124" max="4124" width="40.453125" style="1" customWidth="1"/>
    <col min="4125" max="4140" width="3.453125" style="1" customWidth="1"/>
    <col min="4141" max="4141" width="33.08984375" style="1" customWidth="1"/>
    <col min="4142" max="4147" width="6.453125" style="1" customWidth="1"/>
    <col min="4148" max="4149" width="7.453125" style="1" customWidth="1"/>
    <col min="4150" max="4152" width="6.453125" style="1" customWidth="1"/>
    <col min="4153" max="4153" width="6" style="1" customWidth="1"/>
    <col min="4154" max="4379" width="11.453125" style="1"/>
    <col min="4380" max="4380" width="40.453125" style="1" customWidth="1"/>
    <col min="4381" max="4396" width="3.453125" style="1" customWidth="1"/>
    <col min="4397" max="4397" width="33.08984375" style="1" customWidth="1"/>
    <col min="4398" max="4403" width="6.453125" style="1" customWidth="1"/>
    <col min="4404" max="4405" width="7.453125" style="1" customWidth="1"/>
    <col min="4406" max="4408" width="6.453125" style="1" customWidth="1"/>
    <col min="4409" max="4409" width="6" style="1" customWidth="1"/>
    <col min="4410" max="4635" width="11.453125" style="1"/>
    <col min="4636" max="4636" width="40.453125" style="1" customWidth="1"/>
    <col min="4637" max="4652" width="3.453125" style="1" customWidth="1"/>
    <col min="4653" max="4653" width="33.08984375" style="1" customWidth="1"/>
    <col min="4654" max="4659" width="6.453125" style="1" customWidth="1"/>
    <col min="4660" max="4661" width="7.453125" style="1" customWidth="1"/>
    <col min="4662" max="4664" width="6.453125" style="1" customWidth="1"/>
    <col min="4665" max="4665" width="6" style="1" customWidth="1"/>
    <col min="4666" max="4891" width="11.453125" style="1"/>
    <col min="4892" max="4892" width="40.453125" style="1" customWidth="1"/>
    <col min="4893" max="4908" width="3.453125" style="1" customWidth="1"/>
    <col min="4909" max="4909" width="33.08984375" style="1" customWidth="1"/>
    <col min="4910" max="4915" width="6.453125" style="1" customWidth="1"/>
    <col min="4916" max="4917" width="7.453125" style="1" customWidth="1"/>
    <col min="4918" max="4920" width="6.453125" style="1" customWidth="1"/>
    <col min="4921" max="4921" width="6" style="1" customWidth="1"/>
    <col min="4922" max="5147" width="11.453125" style="1"/>
    <col min="5148" max="5148" width="40.453125" style="1" customWidth="1"/>
    <col min="5149" max="5164" width="3.453125" style="1" customWidth="1"/>
    <col min="5165" max="5165" width="33.08984375" style="1" customWidth="1"/>
    <col min="5166" max="5171" width="6.453125" style="1" customWidth="1"/>
    <col min="5172" max="5173" width="7.453125" style="1" customWidth="1"/>
    <col min="5174" max="5176" width="6.453125" style="1" customWidth="1"/>
    <col min="5177" max="5177" width="6" style="1" customWidth="1"/>
    <col min="5178" max="5403" width="11.453125" style="1"/>
    <col min="5404" max="5404" width="40.453125" style="1" customWidth="1"/>
    <col min="5405" max="5420" width="3.453125" style="1" customWidth="1"/>
    <col min="5421" max="5421" width="33.08984375" style="1" customWidth="1"/>
    <col min="5422" max="5427" width="6.453125" style="1" customWidth="1"/>
    <col min="5428" max="5429" width="7.453125" style="1" customWidth="1"/>
    <col min="5430" max="5432" width="6.453125" style="1" customWidth="1"/>
    <col min="5433" max="5433" width="6" style="1" customWidth="1"/>
    <col min="5434" max="5659" width="11.453125" style="1"/>
    <col min="5660" max="5660" width="40.453125" style="1" customWidth="1"/>
    <col min="5661" max="5676" width="3.453125" style="1" customWidth="1"/>
    <col min="5677" max="5677" width="33.08984375" style="1" customWidth="1"/>
    <col min="5678" max="5683" width="6.453125" style="1" customWidth="1"/>
    <col min="5684" max="5685" width="7.453125" style="1" customWidth="1"/>
    <col min="5686" max="5688" width="6.453125" style="1" customWidth="1"/>
    <col min="5689" max="5689" width="6" style="1" customWidth="1"/>
    <col min="5690" max="5915" width="11.453125" style="1"/>
    <col min="5916" max="5916" width="40.453125" style="1" customWidth="1"/>
    <col min="5917" max="5932" width="3.453125" style="1" customWidth="1"/>
    <col min="5933" max="5933" width="33.08984375" style="1" customWidth="1"/>
    <col min="5934" max="5939" width="6.453125" style="1" customWidth="1"/>
    <col min="5940" max="5941" width="7.453125" style="1" customWidth="1"/>
    <col min="5942" max="5944" width="6.453125" style="1" customWidth="1"/>
    <col min="5945" max="5945" width="6" style="1" customWidth="1"/>
    <col min="5946" max="6171" width="11.453125" style="1"/>
    <col min="6172" max="6172" width="40.453125" style="1" customWidth="1"/>
    <col min="6173" max="6188" width="3.453125" style="1" customWidth="1"/>
    <col min="6189" max="6189" width="33.08984375" style="1" customWidth="1"/>
    <col min="6190" max="6195" width="6.453125" style="1" customWidth="1"/>
    <col min="6196" max="6197" width="7.453125" style="1" customWidth="1"/>
    <col min="6198" max="6200" width="6.453125" style="1" customWidth="1"/>
    <col min="6201" max="6201" width="6" style="1" customWidth="1"/>
    <col min="6202" max="6427" width="11.453125" style="1"/>
    <col min="6428" max="6428" width="40.453125" style="1" customWidth="1"/>
    <col min="6429" max="6444" width="3.453125" style="1" customWidth="1"/>
    <col min="6445" max="6445" width="33.08984375" style="1" customWidth="1"/>
    <col min="6446" max="6451" width="6.453125" style="1" customWidth="1"/>
    <col min="6452" max="6453" width="7.453125" style="1" customWidth="1"/>
    <col min="6454" max="6456" width="6.453125" style="1" customWidth="1"/>
    <col min="6457" max="6457" width="6" style="1" customWidth="1"/>
    <col min="6458" max="6683" width="11.453125" style="1"/>
    <col min="6684" max="6684" width="40.453125" style="1" customWidth="1"/>
    <col min="6685" max="6700" width="3.453125" style="1" customWidth="1"/>
    <col min="6701" max="6701" width="33.08984375" style="1" customWidth="1"/>
    <col min="6702" max="6707" width="6.453125" style="1" customWidth="1"/>
    <col min="6708" max="6709" width="7.453125" style="1" customWidth="1"/>
    <col min="6710" max="6712" width="6.453125" style="1" customWidth="1"/>
    <col min="6713" max="6713" width="6" style="1" customWidth="1"/>
    <col min="6714" max="6939" width="11.453125" style="1"/>
    <col min="6940" max="6940" width="40.453125" style="1" customWidth="1"/>
    <col min="6941" max="6956" width="3.453125" style="1" customWidth="1"/>
    <col min="6957" max="6957" width="33.08984375" style="1" customWidth="1"/>
    <col min="6958" max="6963" width="6.453125" style="1" customWidth="1"/>
    <col min="6964" max="6965" width="7.453125" style="1" customWidth="1"/>
    <col min="6966" max="6968" width="6.453125" style="1" customWidth="1"/>
    <col min="6969" max="6969" width="6" style="1" customWidth="1"/>
    <col min="6970" max="7195" width="11.453125" style="1"/>
    <col min="7196" max="7196" width="40.453125" style="1" customWidth="1"/>
    <col min="7197" max="7212" width="3.453125" style="1" customWidth="1"/>
    <col min="7213" max="7213" width="33.08984375" style="1" customWidth="1"/>
    <col min="7214" max="7219" width="6.453125" style="1" customWidth="1"/>
    <col min="7220" max="7221" width="7.453125" style="1" customWidth="1"/>
    <col min="7222" max="7224" width="6.453125" style="1" customWidth="1"/>
    <col min="7225" max="7225" width="6" style="1" customWidth="1"/>
    <col min="7226" max="7451" width="11.453125" style="1"/>
    <col min="7452" max="7452" width="40.453125" style="1" customWidth="1"/>
    <col min="7453" max="7468" width="3.453125" style="1" customWidth="1"/>
    <col min="7469" max="7469" width="33.08984375" style="1" customWidth="1"/>
    <col min="7470" max="7475" width="6.453125" style="1" customWidth="1"/>
    <col min="7476" max="7477" width="7.453125" style="1" customWidth="1"/>
    <col min="7478" max="7480" width="6.453125" style="1" customWidth="1"/>
    <col min="7481" max="7481" width="6" style="1" customWidth="1"/>
    <col min="7482" max="7707" width="11.453125" style="1"/>
    <col min="7708" max="7708" width="40.453125" style="1" customWidth="1"/>
    <col min="7709" max="7724" width="3.453125" style="1" customWidth="1"/>
    <col min="7725" max="7725" width="33.08984375" style="1" customWidth="1"/>
    <col min="7726" max="7731" width="6.453125" style="1" customWidth="1"/>
    <col min="7732" max="7733" width="7.453125" style="1" customWidth="1"/>
    <col min="7734" max="7736" width="6.453125" style="1" customWidth="1"/>
    <col min="7737" max="7737" width="6" style="1" customWidth="1"/>
    <col min="7738" max="7963" width="11.453125" style="1"/>
    <col min="7964" max="7964" width="40.453125" style="1" customWidth="1"/>
    <col min="7965" max="7980" width="3.453125" style="1" customWidth="1"/>
    <col min="7981" max="7981" width="33.08984375" style="1" customWidth="1"/>
    <col min="7982" max="7987" width="6.453125" style="1" customWidth="1"/>
    <col min="7988" max="7989" width="7.453125" style="1" customWidth="1"/>
    <col min="7990" max="7992" width="6.453125" style="1" customWidth="1"/>
    <col min="7993" max="7993" width="6" style="1" customWidth="1"/>
    <col min="7994" max="8219" width="11.453125" style="1"/>
    <col min="8220" max="8220" width="40.453125" style="1" customWidth="1"/>
    <col min="8221" max="8236" width="3.453125" style="1" customWidth="1"/>
    <col min="8237" max="8237" width="33.08984375" style="1" customWidth="1"/>
    <col min="8238" max="8243" width="6.453125" style="1" customWidth="1"/>
    <col min="8244" max="8245" width="7.453125" style="1" customWidth="1"/>
    <col min="8246" max="8248" width="6.453125" style="1" customWidth="1"/>
    <col min="8249" max="8249" width="6" style="1" customWidth="1"/>
    <col min="8250" max="8475" width="11.453125" style="1"/>
    <col min="8476" max="8476" width="40.453125" style="1" customWidth="1"/>
    <col min="8477" max="8492" width="3.453125" style="1" customWidth="1"/>
    <col min="8493" max="8493" width="33.08984375" style="1" customWidth="1"/>
    <col min="8494" max="8499" width="6.453125" style="1" customWidth="1"/>
    <col min="8500" max="8501" width="7.453125" style="1" customWidth="1"/>
    <col min="8502" max="8504" width="6.453125" style="1" customWidth="1"/>
    <col min="8505" max="8505" width="6" style="1" customWidth="1"/>
    <col min="8506" max="8731" width="11.453125" style="1"/>
    <col min="8732" max="8732" width="40.453125" style="1" customWidth="1"/>
    <col min="8733" max="8748" width="3.453125" style="1" customWidth="1"/>
    <col min="8749" max="8749" width="33.08984375" style="1" customWidth="1"/>
    <col min="8750" max="8755" width="6.453125" style="1" customWidth="1"/>
    <col min="8756" max="8757" width="7.453125" style="1" customWidth="1"/>
    <col min="8758" max="8760" width="6.453125" style="1" customWidth="1"/>
    <col min="8761" max="8761" width="6" style="1" customWidth="1"/>
    <col min="8762" max="8987" width="11.453125" style="1"/>
    <col min="8988" max="8988" width="40.453125" style="1" customWidth="1"/>
    <col min="8989" max="9004" width="3.453125" style="1" customWidth="1"/>
    <col min="9005" max="9005" width="33.08984375" style="1" customWidth="1"/>
    <col min="9006" max="9011" width="6.453125" style="1" customWidth="1"/>
    <col min="9012" max="9013" width="7.453125" style="1" customWidth="1"/>
    <col min="9014" max="9016" width="6.453125" style="1" customWidth="1"/>
    <col min="9017" max="9017" width="6" style="1" customWidth="1"/>
    <col min="9018" max="9243" width="11.453125" style="1"/>
    <col min="9244" max="9244" width="40.453125" style="1" customWidth="1"/>
    <col min="9245" max="9260" width="3.453125" style="1" customWidth="1"/>
    <col min="9261" max="9261" width="33.08984375" style="1" customWidth="1"/>
    <col min="9262" max="9267" width="6.453125" style="1" customWidth="1"/>
    <col min="9268" max="9269" width="7.453125" style="1" customWidth="1"/>
    <col min="9270" max="9272" width="6.453125" style="1" customWidth="1"/>
    <col min="9273" max="9273" width="6" style="1" customWidth="1"/>
    <col min="9274" max="9499" width="11.453125" style="1"/>
    <col min="9500" max="9500" width="40.453125" style="1" customWidth="1"/>
    <col min="9501" max="9516" width="3.453125" style="1" customWidth="1"/>
    <col min="9517" max="9517" width="33.08984375" style="1" customWidth="1"/>
    <col min="9518" max="9523" width="6.453125" style="1" customWidth="1"/>
    <col min="9524" max="9525" width="7.453125" style="1" customWidth="1"/>
    <col min="9526" max="9528" width="6.453125" style="1" customWidth="1"/>
    <col min="9529" max="9529" width="6" style="1" customWidth="1"/>
    <col min="9530" max="9755" width="11.453125" style="1"/>
    <col min="9756" max="9756" width="40.453125" style="1" customWidth="1"/>
    <col min="9757" max="9772" width="3.453125" style="1" customWidth="1"/>
    <col min="9773" max="9773" width="33.08984375" style="1" customWidth="1"/>
    <col min="9774" max="9779" width="6.453125" style="1" customWidth="1"/>
    <col min="9780" max="9781" width="7.453125" style="1" customWidth="1"/>
    <col min="9782" max="9784" width="6.453125" style="1" customWidth="1"/>
    <col min="9785" max="9785" width="6" style="1" customWidth="1"/>
    <col min="9786" max="10011" width="11.453125" style="1"/>
    <col min="10012" max="10012" width="40.453125" style="1" customWidth="1"/>
    <col min="10013" max="10028" width="3.453125" style="1" customWidth="1"/>
    <col min="10029" max="10029" width="33.08984375" style="1" customWidth="1"/>
    <col min="10030" max="10035" width="6.453125" style="1" customWidth="1"/>
    <col min="10036" max="10037" width="7.453125" style="1" customWidth="1"/>
    <col min="10038" max="10040" width="6.453125" style="1" customWidth="1"/>
    <col min="10041" max="10041" width="6" style="1" customWidth="1"/>
    <col min="10042" max="10267" width="11.453125" style="1"/>
    <col min="10268" max="10268" width="40.453125" style="1" customWidth="1"/>
    <col min="10269" max="10284" width="3.453125" style="1" customWidth="1"/>
    <col min="10285" max="10285" width="33.08984375" style="1" customWidth="1"/>
    <col min="10286" max="10291" width="6.453125" style="1" customWidth="1"/>
    <col min="10292" max="10293" width="7.453125" style="1" customWidth="1"/>
    <col min="10294" max="10296" width="6.453125" style="1" customWidth="1"/>
    <col min="10297" max="10297" width="6" style="1" customWidth="1"/>
    <col min="10298" max="10523" width="11.453125" style="1"/>
    <col min="10524" max="10524" width="40.453125" style="1" customWidth="1"/>
    <col min="10525" max="10540" width="3.453125" style="1" customWidth="1"/>
    <col min="10541" max="10541" width="33.08984375" style="1" customWidth="1"/>
    <col min="10542" max="10547" width="6.453125" style="1" customWidth="1"/>
    <col min="10548" max="10549" width="7.453125" style="1" customWidth="1"/>
    <col min="10550" max="10552" width="6.453125" style="1" customWidth="1"/>
    <col min="10553" max="10553" width="6" style="1" customWidth="1"/>
    <col min="10554" max="10779" width="11.453125" style="1"/>
    <col min="10780" max="10780" width="40.453125" style="1" customWidth="1"/>
    <col min="10781" max="10796" width="3.453125" style="1" customWidth="1"/>
    <col min="10797" max="10797" width="33.08984375" style="1" customWidth="1"/>
    <col min="10798" max="10803" width="6.453125" style="1" customWidth="1"/>
    <col min="10804" max="10805" width="7.453125" style="1" customWidth="1"/>
    <col min="10806" max="10808" width="6.453125" style="1" customWidth="1"/>
    <col min="10809" max="10809" width="6" style="1" customWidth="1"/>
    <col min="10810" max="11035" width="11.453125" style="1"/>
    <col min="11036" max="11036" width="40.453125" style="1" customWidth="1"/>
    <col min="11037" max="11052" width="3.453125" style="1" customWidth="1"/>
    <col min="11053" max="11053" width="33.08984375" style="1" customWidth="1"/>
    <col min="11054" max="11059" width="6.453125" style="1" customWidth="1"/>
    <col min="11060" max="11061" width="7.453125" style="1" customWidth="1"/>
    <col min="11062" max="11064" width="6.453125" style="1" customWidth="1"/>
    <col min="11065" max="11065" width="6" style="1" customWidth="1"/>
    <col min="11066" max="11291" width="11.453125" style="1"/>
    <col min="11292" max="11292" width="40.453125" style="1" customWidth="1"/>
    <col min="11293" max="11308" width="3.453125" style="1" customWidth="1"/>
    <col min="11309" max="11309" width="33.08984375" style="1" customWidth="1"/>
    <col min="11310" max="11315" width="6.453125" style="1" customWidth="1"/>
    <col min="11316" max="11317" width="7.453125" style="1" customWidth="1"/>
    <col min="11318" max="11320" width="6.453125" style="1" customWidth="1"/>
    <col min="11321" max="11321" width="6" style="1" customWidth="1"/>
    <col min="11322" max="11547" width="11.453125" style="1"/>
    <col min="11548" max="11548" width="40.453125" style="1" customWidth="1"/>
    <col min="11549" max="11564" width="3.453125" style="1" customWidth="1"/>
    <col min="11565" max="11565" width="33.08984375" style="1" customWidth="1"/>
    <col min="11566" max="11571" width="6.453125" style="1" customWidth="1"/>
    <col min="11572" max="11573" width="7.453125" style="1" customWidth="1"/>
    <col min="11574" max="11576" width="6.453125" style="1" customWidth="1"/>
    <col min="11577" max="11577" width="6" style="1" customWidth="1"/>
    <col min="11578" max="11803" width="11.453125" style="1"/>
    <col min="11804" max="11804" width="40.453125" style="1" customWidth="1"/>
    <col min="11805" max="11820" width="3.453125" style="1" customWidth="1"/>
    <col min="11821" max="11821" width="33.08984375" style="1" customWidth="1"/>
    <col min="11822" max="11827" width="6.453125" style="1" customWidth="1"/>
    <col min="11828" max="11829" width="7.453125" style="1" customWidth="1"/>
    <col min="11830" max="11832" width="6.453125" style="1" customWidth="1"/>
    <col min="11833" max="11833" width="6" style="1" customWidth="1"/>
    <col min="11834" max="12059" width="11.453125" style="1"/>
    <col min="12060" max="12060" width="40.453125" style="1" customWidth="1"/>
    <col min="12061" max="12076" width="3.453125" style="1" customWidth="1"/>
    <col min="12077" max="12077" width="33.08984375" style="1" customWidth="1"/>
    <col min="12078" max="12083" width="6.453125" style="1" customWidth="1"/>
    <col min="12084" max="12085" width="7.453125" style="1" customWidth="1"/>
    <col min="12086" max="12088" width="6.453125" style="1" customWidth="1"/>
    <col min="12089" max="12089" width="6" style="1" customWidth="1"/>
    <col min="12090" max="12315" width="11.453125" style="1"/>
    <col min="12316" max="12316" width="40.453125" style="1" customWidth="1"/>
    <col min="12317" max="12332" width="3.453125" style="1" customWidth="1"/>
    <col min="12333" max="12333" width="33.08984375" style="1" customWidth="1"/>
    <col min="12334" max="12339" width="6.453125" style="1" customWidth="1"/>
    <col min="12340" max="12341" width="7.453125" style="1" customWidth="1"/>
    <col min="12342" max="12344" width="6.453125" style="1" customWidth="1"/>
    <col min="12345" max="12345" width="6" style="1" customWidth="1"/>
    <col min="12346" max="12571" width="11.453125" style="1"/>
    <col min="12572" max="12572" width="40.453125" style="1" customWidth="1"/>
    <col min="12573" max="12588" width="3.453125" style="1" customWidth="1"/>
    <col min="12589" max="12589" width="33.08984375" style="1" customWidth="1"/>
    <col min="12590" max="12595" width="6.453125" style="1" customWidth="1"/>
    <col min="12596" max="12597" width="7.453125" style="1" customWidth="1"/>
    <col min="12598" max="12600" width="6.453125" style="1" customWidth="1"/>
    <col min="12601" max="12601" width="6" style="1" customWidth="1"/>
    <col min="12602" max="12827" width="11.453125" style="1"/>
    <col min="12828" max="12828" width="40.453125" style="1" customWidth="1"/>
    <col min="12829" max="12844" width="3.453125" style="1" customWidth="1"/>
    <col min="12845" max="12845" width="33.08984375" style="1" customWidth="1"/>
    <col min="12846" max="12851" width="6.453125" style="1" customWidth="1"/>
    <col min="12852" max="12853" width="7.453125" style="1" customWidth="1"/>
    <col min="12854" max="12856" width="6.453125" style="1" customWidth="1"/>
    <col min="12857" max="12857" width="6" style="1" customWidth="1"/>
    <col min="12858" max="13083" width="11.453125" style="1"/>
    <col min="13084" max="13084" width="40.453125" style="1" customWidth="1"/>
    <col min="13085" max="13100" width="3.453125" style="1" customWidth="1"/>
    <col min="13101" max="13101" width="33.08984375" style="1" customWidth="1"/>
    <col min="13102" max="13107" width="6.453125" style="1" customWidth="1"/>
    <col min="13108" max="13109" width="7.453125" style="1" customWidth="1"/>
    <col min="13110" max="13112" width="6.453125" style="1" customWidth="1"/>
    <col min="13113" max="13113" width="6" style="1" customWidth="1"/>
    <col min="13114" max="13339" width="11.453125" style="1"/>
    <col min="13340" max="13340" width="40.453125" style="1" customWidth="1"/>
    <col min="13341" max="13356" width="3.453125" style="1" customWidth="1"/>
    <col min="13357" max="13357" width="33.08984375" style="1" customWidth="1"/>
    <col min="13358" max="13363" width="6.453125" style="1" customWidth="1"/>
    <col min="13364" max="13365" width="7.453125" style="1" customWidth="1"/>
    <col min="13366" max="13368" width="6.453125" style="1" customWidth="1"/>
    <col min="13369" max="13369" width="6" style="1" customWidth="1"/>
    <col min="13370" max="13595" width="11.453125" style="1"/>
    <col min="13596" max="13596" width="40.453125" style="1" customWidth="1"/>
    <col min="13597" max="13612" width="3.453125" style="1" customWidth="1"/>
    <col min="13613" max="13613" width="33.08984375" style="1" customWidth="1"/>
    <col min="13614" max="13619" width="6.453125" style="1" customWidth="1"/>
    <col min="13620" max="13621" width="7.453125" style="1" customWidth="1"/>
    <col min="13622" max="13624" width="6.453125" style="1" customWidth="1"/>
    <col min="13625" max="13625" width="6" style="1" customWidth="1"/>
    <col min="13626" max="13851" width="11.453125" style="1"/>
    <col min="13852" max="13852" width="40.453125" style="1" customWidth="1"/>
    <col min="13853" max="13868" width="3.453125" style="1" customWidth="1"/>
    <col min="13869" max="13869" width="33.08984375" style="1" customWidth="1"/>
    <col min="13870" max="13875" width="6.453125" style="1" customWidth="1"/>
    <col min="13876" max="13877" width="7.453125" style="1" customWidth="1"/>
    <col min="13878" max="13880" width="6.453125" style="1" customWidth="1"/>
    <col min="13881" max="13881" width="6" style="1" customWidth="1"/>
    <col min="13882" max="14107" width="11.453125" style="1"/>
    <col min="14108" max="14108" width="40.453125" style="1" customWidth="1"/>
    <col min="14109" max="14124" width="3.453125" style="1" customWidth="1"/>
    <col min="14125" max="14125" width="33.08984375" style="1" customWidth="1"/>
    <col min="14126" max="14131" width="6.453125" style="1" customWidth="1"/>
    <col min="14132" max="14133" width="7.453125" style="1" customWidth="1"/>
    <col min="14134" max="14136" width="6.453125" style="1" customWidth="1"/>
    <col min="14137" max="14137" width="6" style="1" customWidth="1"/>
    <col min="14138" max="14363" width="11.453125" style="1"/>
    <col min="14364" max="14364" width="40.453125" style="1" customWidth="1"/>
    <col min="14365" max="14380" width="3.453125" style="1" customWidth="1"/>
    <col min="14381" max="14381" width="33.08984375" style="1" customWidth="1"/>
    <col min="14382" max="14387" width="6.453125" style="1" customWidth="1"/>
    <col min="14388" max="14389" width="7.453125" style="1" customWidth="1"/>
    <col min="14390" max="14392" width="6.453125" style="1" customWidth="1"/>
    <col min="14393" max="14393" width="6" style="1" customWidth="1"/>
    <col min="14394" max="14619" width="11.453125" style="1"/>
    <col min="14620" max="14620" width="40.453125" style="1" customWidth="1"/>
    <col min="14621" max="14636" width="3.453125" style="1" customWidth="1"/>
    <col min="14637" max="14637" width="33.08984375" style="1" customWidth="1"/>
    <col min="14638" max="14643" width="6.453125" style="1" customWidth="1"/>
    <col min="14644" max="14645" width="7.453125" style="1" customWidth="1"/>
    <col min="14646" max="14648" width="6.453125" style="1" customWidth="1"/>
    <col min="14649" max="14649" width="6" style="1" customWidth="1"/>
    <col min="14650" max="14875" width="11.453125" style="1"/>
    <col min="14876" max="14876" width="40.453125" style="1" customWidth="1"/>
    <col min="14877" max="14892" width="3.453125" style="1" customWidth="1"/>
    <col min="14893" max="14893" width="33.08984375" style="1" customWidth="1"/>
    <col min="14894" max="14899" width="6.453125" style="1" customWidth="1"/>
    <col min="14900" max="14901" width="7.453125" style="1" customWidth="1"/>
    <col min="14902" max="14904" width="6.453125" style="1" customWidth="1"/>
    <col min="14905" max="14905" width="6" style="1" customWidth="1"/>
    <col min="14906" max="15131" width="11.453125" style="1"/>
    <col min="15132" max="15132" width="40.453125" style="1" customWidth="1"/>
    <col min="15133" max="15148" width="3.453125" style="1" customWidth="1"/>
    <col min="15149" max="15149" width="33.08984375" style="1" customWidth="1"/>
    <col min="15150" max="15155" width="6.453125" style="1" customWidth="1"/>
    <col min="15156" max="15157" width="7.453125" style="1" customWidth="1"/>
    <col min="15158" max="15160" width="6.453125" style="1" customWidth="1"/>
    <col min="15161" max="15161" width="6" style="1" customWidth="1"/>
    <col min="15162" max="15387" width="11.453125" style="1"/>
    <col min="15388" max="15388" width="40.453125" style="1" customWidth="1"/>
    <col min="15389" max="15404" width="3.453125" style="1" customWidth="1"/>
    <col min="15405" max="15405" width="33.08984375" style="1" customWidth="1"/>
    <col min="15406" max="15411" width="6.453125" style="1" customWidth="1"/>
    <col min="15412" max="15413" width="7.453125" style="1" customWidth="1"/>
    <col min="15414" max="15416" width="6.453125" style="1" customWidth="1"/>
    <col min="15417" max="15417" width="6" style="1" customWidth="1"/>
    <col min="15418" max="15643" width="11.453125" style="1"/>
    <col min="15644" max="15644" width="40.453125" style="1" customWidth="1"/>
    <col min="15645" max="15660" width="3.453125" style="1" customWidth="1"/>
    <col min="15661" max="15661" width="33.08984375" style="1" customWidth="1"/>
    <col min="15662" max="15667" width="6.453125" style="1" customWidth="1"/>
    <col min="15668" max="15669" width="7.453125" style="1" customWidth="1"/>
    <col min="15670" max="15672" width="6.453125" style="1" customWidth="1"/>
    <col min="15673" max="15673" width="6" style="1" customWidth="1"/>
    <col min="15674" max="15899" width="11.453125" style="1"/>
    <col min="15900" max="15900" width="40.453125" style="1" customWidth="1"/>
    <col min="15901" max="15916" width="3.453125" style="1" customWidth="1"/>
    <col min="15917" max="15917" width="33.08984375" style="1" customWidth="1"/>
    <col min="15918" max="15923" width="6.453125" style="1" customWidth="1"/>
    <col min="15924" max="15925" width="7.453125" style="1" customWidth="1"/>
    <col min="15926" max="15928" width="6.453125" style="1" customWidth="1"/>
    <col min="15929" max="15929" width="6" style="1" customWidth="1"/>
    <col min="15930" max="16155" width="11.453125" style="1"/>
    <col min="16156" max="16156" width="40.453125" style="1" customWidth="1"/>
    <col min="16157" max="16172" width="3.453125" style="1" customWidth="1"/>
    <col min="16173" max="16173" width="33.08984375" style="1" customWidth="1"/>
    <col min="16174" max="16179" width="6.453125" style="1" customWidth="1"/>
    <col min="16180" max="16181" width="7.453125" style="1" customWidth="1"/>
    <col min="16182" max="16184" width="6.453125" style="1" customWidth="1"/>
    <col min="16185" max="16185" width="6" style="1" customWidth="1"/>
    <col min="16186" max="16384" width="11.453125" style="1"/>
  </cols>
  <sheetData>
    <row r="1" spans="1:73" ht="15.5" x14ac:dyDescent="0.35">
      <c r="A1" s="441" t="s">
        <v>0</v>
      </c>
      <c r="B1" s="441"/>
      <c r="C1" s="441"/>
      <c r="D1" s="441"/>
      <c r="E1" s="441"/>
      <c r="F1" s="441"/>
      <c r="G1" s="441"/>
      <c r="H1" s="441"/>
      <c r="I1" s="441"/>
      <c r="J1" s="441"/>
      <c r="K1" s="441"/>
      <c r="L1" s="441"/>
      <c r="M1" s="441"/>
      <c r="N1" s="441"/>
      <c r="O1" s="441"/>
      <c r="P1" s="441"/>
      <c r="Q1" s="441"/>
      <c r="R1" s="441"/>
      <c r="S1" s="441"/>
      <c r="T1" s="441"/>
      <c r="U1" s="441"/>
      <c r="V1" s="441"/>
      <c r="W1" s="441"/>
      <c r="X1" s="441"/>
      <c r="Y1" s="441"/>
      <c r="Z1" s="441"/>
      <c r="AA1" s="441"/>
      <c r="AB1" s="441"/>
      <c r="AC1" s="441"/>
      <c r="AD1" s="441"/>
      <c r="AE1" s="441"/>
      <c r="AF1" s="441"/>
      <c r="AG1" s="441"/>
      <c r="AH1" s="441"/>
      <c r="AI1" s="441"/>
      <c r="AJ1" s="441"/>
      <c r="AK1" s="441"/>
      <c r="AL1" s="441"/>
      <c r="AM1" s="441"/>
      <c r="AN1" s="441"/>
      <c r="AO1" s="441"/>
      <c r="AP1" s="441"/>
      <c r="AQ1" s="441"/>
      <c r="AR1" s="441"/>
      <c r="AS1" s="441"/>
      <c r="AT1" s="441"/>
      <c r="AU1" s="441"/>
      <c r="AV1" s="441"/>
      <c r="AW1" s="441"/>
      <c r="AX1" s="441"/>
      <c r="AY1" s="441"/>
      <c r="AZ1" s="441"/>
      <c r="BA1" s="441"/>
      <c r="BB1" s="441"/>
      <c r="BC1" s="441"/>
      <c r="BD1" s="441"/>
      <c r="BE1" s="441"/>
    </row>
    <row r="2" spans="1:73" ht="15.5" x14ac:dyDescent="0.35">
      <c r="A2" s="441" t="s">
        <v>1</v>
      </c>
      <c r="B2" s="441"/>
      <c r="C2" s="441"/>
      <c r="D2" s="441"/>
      <c r="E2" s="441"/>
      <c r="F2" s="441"/>
      <c r="G2" s="441"/>
      <c r="H2" s="441"/>
      <c r="I2" s="441"/>
      <c r="J2" s="441"/>
      <c r="K2" s="441"/>
      <c r="L2" s="441"/>
      <c r="M2" s="441"/>
      <c r="N2" s="441"/>
      <c r="O2" s="441"/>
      <c r="P2" s="441"/>
      <c r="Q2" s="441"/>
      <c r="R2" s="441"/>
      <c r="S2" s="441"/>
      <c r="T2" s="441"/>
      <c r="U2" s="441"/>
      <c r="V2" s="441"/>
      <c r="W2" s="441"/>
      <c r="X2" s="441"/>
      <c r="Y2" s="441"/>
      <c r="Z2" s="441"/>
      <c r="AA2" s="441"/>
      <c r="AB2" s="441"/>
      <c r="AC2" s="441"/>
      <c r="AD2" s="441"/>
      <c r="AE2" s="441"/>
      <c r="AF2" s="441"/>
      <c r="AG2" s="441"/>
      <c r="AH2" s="441"/>
      <c r="AI2" s="441"/>
      <c r="AJ2" s="441"/>
      <c r="AK2" s="441"/>
      <c r="AL2" s="441"/>
      <c r="AM2" s="441"/>
      <c r="AN2" s="441"/>
      <c r="AO2" s="441"/>
      <c r="AP2" s="441"/>
      <c r="AQ2" s="441"/>
      <c r="AR2" s="441"/>
      <c r="AS2" s="441"/>
      <c r="AT2" s="441"/>
      <c r="AU2" s="441"/>
      <c r="AV2" s="441"/>
      <c r="AW2" s="441"/>
      <c r="AX2" s="441"/>
      <c r="AY2" s="441"/>
      <c r="AZ2" s="441"/>
      <c r="BA2" s="441"/>
      <c r="BB2" s="441"/>
      <c r="BC2" s="441"/>
      <c r="BD2" s="441"/>
      <c r="BE2" s="441"/>
    </row>
    <row r="3" spans="1:73" ht="15.5" x14ac:dyDescent="0.35">
      <c r="A3" s="441" t="s">
        <v>196</v>
      </c>
      <c r="B3" s="441"/>
      <c r="C3" s="441"/>
      <c r="D3" s="441"/>
      <c r="E3" s="441"/>
      <c r="F3" s="441"/>
      <c r="G3" s="441"/>
      <c r="H3" s="441"/>
      <c r="I3" s="441"/>
      <c r="J3" s="441"/>
      <c r="K3" s="441"/>
      <c r="L3" s="441"/>
      <c r="M3" s="441"/>
      <c r="N3" s="441"/>
      <c r="O3" s="441"/>
      <c r="P3" s="441"/>
      <c r="Q3" s="441"/>
      <c r="R3" s="441"/>
      <c r="S3" s="441"/>
      <c r="T3" s="441"/>
      <c r="U3" s="441"/>
      <c r="V3" s="441"/>
      <c r="W3" s="441"/>
      <c r="X3" s="441"/>
      <c r="Y3" s="441"/>
      <c r="Z3" s="441"/>
      <c r="AA3" s="441"/>
      <c r="AB3" s="441"/>
      <c r="AC3" s="441"/>
      <c r="AD3" s="441"/>
      <c r="AE3" s="441"/>
      <c r="AF3" s="441"/>
      <c r="AG3" s="441"/>
      <c r="AH3" s="441"/>
      <c r="AI3" s="441"/>
      <c r="AJ3" s="441"/>
      <c r="AK3" s="441"/>
      <c r="AL3" s="441"/>
      <c r="AM3" s="441"/>
      <c r="AN3" s="441"/>
      <c r="AO3" s="441"/>
      <c r="AP3" s="441"/>
      <c r="AQ3" s="441"/>
      <c r="AR3" s="441"/>
      <c r="AS3" s="441"/>
      <c r="AT3" s="441"/>
      <c r="AU3" s="441"/>
      <c r="AV3" s="441"/>
      <c r="AW3" s="441"/>
      <c r="AX3" s="441"/>
      <c r="AY3" s="441"/>
      <c r="AZ3" s="441"/>
      <c r="BA3" s="441"/>
      <c r="BB3" s="441"/>
      <c r="BC3" s="441"/>
      <c r="BD3" s="441"/>
      <c r="BE3" s="441"/>
    </row>
    <row r="4" spans="1:73" ht="15.5" x14ac:dyDescent="0.35">
      <c r="A4" s="441" t="s">
        <v>197</v>
      </c>
      <c r="B4" s="441"/>
      <c r="C4" s="441"/>
      <c r="D4" s="441"/>
      <c r="E4" s="441"/>
      <c r="F4" s="441"/>
      <c r="G4" s="441"/>
      <c r="H4" s="441"/>
      <c r="I4" s="441"/>
      <c r="J4" s="441"/>
      <c r="K4" s="441"/>
      <c r="L4" s="441"/>
      <c r="M4" s="441"/>
      <c r="N4" s="441"/>
      <c r="O4" s="441"/>
      <c r="P4" s="441"/>
      <c r="Q4" s="441"/>
      <c r="R4" s="441"/>
      <c r="S4" s="441"/>
      <c r="T4" s="441"/>
      <c r="U4" s="441"/>
      <c r="V4" s="441"/>
      <c r="W4" s="441"/>
      <c r="X4" s="441"/>
      <c r="Y4" s="441"/>
      <c r="Z4" s="441"/>
      <c r="AA4" s="441"/>
      <c r="AB4" s="441"/>
      <c r="AC4" s="441"/>
      <c r="AD4" s="441"/>
      <c r="AE4" s="441"/>
      <c r="AF4" s="441"/>
      <c r="AG4" s="441"/>
      <c r="AH4" s="441"/>
      <c r="AI4" s="441"/>
      <c r="AJ4" s="441"/>
      <c r="AK4" s="441"/>
      <c r="AL4" s="441"/>
      <c r="AM4" s="441"/>
      <c r="AN4" s="441"/>
      <c r="AO4" s="441"/>
      <c r="AP4" s="441"/>
      <c r="AQ4" s="441"/>
      <c r="AR4" s="441"/>
      <c r="AS4" s="441"/>
      <c r="AT4" s="441"/>
      <c r="AU4" s="441"/>
      <c r="AV4" s="441"/>
      <c r="AW4" s="441"/>
      <c r="AX4" s="441"/>
      <c r="AY4" s="441"/>
      <c r="AZ4" s="441"/>
      <c r="BA4" s="441"/>
      <c r="BB4" s="441"/>
      <c r="BC4" s="441"/>
      <c r="BD4" s="441"/>
      <c r="BE4" s="441"/>
    </row>
    <row r="5" spans="1:73" x14ac:dyDescent="0.35">
      <c r="A5" s="440"/>
      <c r="B5" s="440"/>
      <c r="C5" s="440"/>
      <c r="D5" s="440"/>
      <c r="E5" s="440"/>
      <c r="F5" s="440"/>
      <c r="G5" s="440"/>
      <c r="H5" s="440"/>
      <c r="I5" s="440"/>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440"/>
      <c r="AK5" s="440"/>
      <c r="AL5" s="440"/>
      <c r="AM5" s="440"/>
      <c r="AN5" s="440"/>
      <c r="AO5" s="440"/>
      <c r="AP5" s="440"/>
      <c r="AQ5" s="440"/>
      <c r="AR5" s="440"/>
      <c r="AS5" s="440"/>
      <c r="AT5" s="440"/>
      <c r="AU5" s="440"/>
      <c r="AV5" s="440"/>
      <c r="AW5" s="440"/>
      <c r="AX5" s="440"/>
      <c r="AY5" s="440"/>
      <c r="AZ5" s="440"/>
      <c r="BA5" s="440"/>
      <c r="BB5" s="440"/>
      <c r="BC5" s="440"/>
      <c r="BD5" s="440"/>
      <c r="BE5" s="440"/>
    </row>
    <row r="6" spans="1:73" x14ac:dyDescent="0.35">
      <c r="A6" s="440"/>
      <c r="B6" s="440"/>
      <c r="C6" s="440"/>
      <c r="D6" s="440"/>
      <c r="E6" s="440"/>
      <c r="F6" s="440"/>
      <c r="G6" s="440"/>
      <c r="H6" s="440"/>
      <c r="I6" s="440"/>
      <c r="J6" s="440"/>
      <c r="K6" s="440"/>
      <c r="L6" s="440"/>
      <c r="M6" s="440"/>
      <c r="N6" s="440"/>
      <c r="O6" s="440"/>
      <c r="P6" s="440"/>
      <c r="Q6" s="440"/>
      <c r="R6" s="440"/>
      <c r="S6" s="440"/>
      <c r="T6" s="440"/>
      <c r="U6" s="440"/>
      <c r="V6" s="440"/>
      <c r="W6" s="440"/>
      <c r="X6" s="440"/>
      <c r="Y6" s="440"/>
      <c r="Z6" s="440"/>
      <c r="AA6" s="440"/>
      <c r="AB6" s="440"/>
      <c r="AC6" s="440"/>
      <c r="AD6" s="440"/>
      <c r="AE6" s="440"/>
      <c r="AF6" s="440"/>
      <c r="AG6" s="440"/>
      <c r="AH6" s="440"/>
      <c r="AI6" s="440"/>
      <c r="AJ6" s="440"/>
      <c r="AK6" s="440"/>
      <c r="AL6" s="440"/>
      <c r="AM6" s="440"/>
      <c r="AN6" s="440"/>
      <c r="AO6" s="440"/>
      <c r="AP6" s="440"/>
      <c r="AQ6" s="440"/>
      <c r="AR6" s="440"/>
      <c r="AS6" s="440"/>
      <c r="AT6" s="440"/>
      <c r="AU6" s="440"/>
      <c r="AV6" s="440"/>
      <c r="AW6" s="440"/>
      <c r="AX6" s="440"/>
      <c r="AY6" s="440"/>
      <c r="AZ6" s="440"/>
      <c r="BA6" s="440"/>
      <c r="BB6" s="440"/>
      <c r="BC6" s="440"/>
      <c r="BD6" s="440"/>
      <c r="BE6" s="440"/>
    </row>
    <row r="7" spans="1:73" x14ac:dyDescent="0.35">
      <c r="A7" s="442" t="s">
        <v>198</v>
      </c>
      <c r="B7" s="442"/>
      <c r="C7" s="442"/>
      <c r="D7" s="442"/>
      <c r="E7" s="442"/>
      <c r="F7" s="442"/>
      <c r="G7" s="442"/>
      <c r="H7" s="442"/>
      <c r="I7" s="442"/>
      <c r="J7" s="442"/>
      <c r="K7" s="442"/>
      <c r="L7" s="442"/>
      <c r="M7" s="442"/>
      <c r="N7" s="442"/>
      <c r="O7" s="442"/>
      <c r="P7" s="442"/>
      <c r="Q7" s="442"/>
      <c r="R7" s="442"/>
      <c r="S7" s="442"/>
      <c r="T7" s="442"/>
      <c r="U7" s="442"/>
      <c r="V7" s="442"/>
      <c r="W7" s="442"/>
      <c r="X7" s="442"/>
      <c r="Y7" s="442"/>
      <c r="Z7" s="442"/>
      <c r="AA7" s="442"/>
      <c r="AB7" s="442"/>
      <c r="AC7" s="442"/>
      <c r="AD7" s="442"/>
      <c r="AE7" s="442"/>
      <c r="AF7" s="442"/>
      <c r="AG7" s="442"/>
      <c r="AH7" s="442"/>
      <c r="AI7" s="442"/>
      <c r="AJ7" s="442"/>
      <c r="AK7" s="442"/>
      <c r="AL7" s="442"/>
      <c r="AM7" s="442"/>
      <c r="AN7" s="442"/>
      <c r="AO7" s="442"/>
      <c r="AP7" s="442"/>
      <c r="AQ7" s="442"/>
      <c r="AR7" s="442"/>
      <c r="AS7" s="442"/>
      <c r="AT7" s="442"/>
      <c r="AU7" s="442"/>
      <c r="AV7" s="442"/>
      <c r="AW7" s="442"/>
      <c r="AX7" s="442"/>
      <c r="AY7" s="442"/>
      <c r="AZ7" s="442"/>
      <c r="BA7" s="442"/>
      <c r="BB7" s="442"/>
      <c r="BC7" s="442"/>
      <c r="BD7" s="442"/>
      <c r="BE7" s="442"/>
    </row>
    <row r="8" spans="1:73" x14ac:dyDescent="0.35">
      <c r="A8" s="442"/>
      <c r="B8" s="442"/>
      <c r="C8" s="442"/>
      <c r="D8" s="442"/>
      <c r="E8" s="442"/>
      <c r="F8" s="442"/>
      <c r="G8" s="442"/>
      <c r="H8" s="442"/>
      <c r="I8" s="442"/>
      <c r="J8" s="442"/>
      <c r="K8" s="442"/>
      <c r="L8" s="442"/>
      <c r="M8" s="442"/>
      <c r="N8" s="442"/>
      <c r="O8" s="442"/>
      <c r="P8" s="442"/>
      <c r="Q8" s="442"/>
      <c r="R8" s="442"/>
      <c r="S8" s="442"/>
      <c r="T8" s="442"/>
      <c r="U8" s="442"/>
      <c r="V8" s="442"/>
      <c r="W8" s="442"/>
      <c r="X8" s="442"/>
      <c r="Y8" s="442"/>
      <c r="Z8" s="442"/>
      <c r="AA8" s="442"/>
      <c r="AB8" s="442"/>
      <c r="AC8" s="442"/>
      <c r="AD8" s="442"/>
      <c r="AE8" s="442"/>
      <c r="AF8" s="442"/>
      <c r="AG8" s="442"/>
      <c r="AH8" s="442"/>
      <c r="AI8" s="442"/>
      <c r="AJ8" s="442"/>
      <c r="AK8" s="442"/>
      <c r="AL8" s="442"/>
      <c r="AM8" s="442"/>
      <c r="AN8" s="442"/>
      <c r="AO8" s="442"/>
      <c r="AP8" s="442"/>
      <c r="AQ8" s="442"/>
      <c r="AR8" s="442"/>
      <c r="AS8" s="442"/>
      <c r="AT8" s="442"/>
      <c r="AU8" s="442"/>
      <c r="AV8" s="442"/>
      <c r="AW8" s="442"/>
      <c r="AX8" s="442"/>
      <c r="AY8" s="442"/>
      <c r="AZ8" s="442"/>
      <c r="BA8" s="442"/>
      <c r="BB8" s="442"/>
      <c r="BC8" s="442"/>
      <c r="BD8" s="442"/>
      <c r="BE8" s="442"/>
    </row>
    <row r="9" spans="1:73" x14ac:dyDescent="0.35">
      <c r="AI9" s="2"/>
      <c r="AJ9" s="2"/>
      <c r="AK9" s="2"/>
      <c r="AL9" s="2"/>
      <c r="AS9" s="4"/>
      <c r="AT9" s="4"/>
      <c r="AU9" s="4"/>
      <c r="AV9" s="4"/>
      <c r="AW9" s="4"/>
      <c r="AX9" s="4"/>
      <c r="AY9" s="4"/>
      <c r="AZ9" s="4"/>
      <c r="BA9" s="4"/>
      <c r="BB9" s="4"/>
      <c r="BC9" s="4"/>
      <c r="BD9" s="4"/>
      <c r="BE9" s="4"/>
    </row>
    <row r="10" spans="1:73" x14ac:dyDescent="0.35">
      <c r="A10" s="443" t="s">
        <v>154</v>
      </c>
      <c r="B10" s="444">
        <v>1</v>
      </c>
      <c r="C10" s="445"/>
      <c r="D10" s="445"/>
      <c r="E10" s="446"/>
      <c r="F10" s="444">
        <v>2</v>
      </c>
      <c r="G10" s="445"/>
      <c r="H10" s="445"/>
      <c r="I10" s="446"/>
      <c r="J10" s="444">
        <v>3</v>
      </c>
      <c r="K10" s="445"/>
      <c r="L10" s="445"/>
      <c r="M10" s="446"/>
      <c r="N10" s="444">
        <v>4</v>
      </c>
      <c r="O10" s="445"/>
      <c r="P10" s="445"/>
      <c r="Q10" s="446"/>
      <c r="R10" s="444">
        <v>5</v>
      </c>
      <c r="S10" s="445"/>
      <c r="T10" s="445"/>
      <c r="U10" s="446"/>
      <c r="V10" s="444">
        <v>6</v>
      </c>
      <c r="W10" s="445"/>
      <c r="X10" s="445"/>
      <c r="Y10" s="446"/>
      <c r="Z10" s="444">
        <v>7</v>
      </c>
      <c r="AA10" s="445"/>
      <c r="AB10" s="445"/>
      <c r="AC10" s="446"/>
      <c r="AD10" s="444">
        <v>8</v>
      </c>
      <c r="AE10" s="445"/>
      <c r="AF10" s="445"/>
      <c r="AG10" s="446"/>
      <c r="AH10" s="448" t="s">
        <v>156</v>
      </c>
      <c r="AI10" s="449" t="s">
        <v>157</v>
      </c>
      <c r="AJ10" s="449"/>
      <c r="AK10" s="449"/>
      <c r="AL10" s="449"/>
      <c r="AM10" s="449"/>
      <c r="AN10" s="449"/>
      <c r="AO10" s="449"/>
      <c r="AP10" s="449"/>
      <c r="AQ10" s="449"/>
      <c r="AR10" s="449"/>
      <c r="AS10" s="449"/>
      <c r="AT10" s="449"/>
      <c r="AU10" s="449"/>
      <c r="AV10" s="449"/>
      <c r="AW10" s="449"/>
      <c r="AX10" s="449"/>
      <c r="AY10" s="449"/>
      <c r="AZ10" s="449"/>
      <c r="BA10" s="449"/>
      <c r="BB10" s="449"/>
      <c r="BC10" s="449"/>
      <c r="BD10" s="449"/>
      <c r="BE10" s="5"/>
    </row>
    <row r="11" spans="1:73" x14ac:dyDescent="0.35">
      <c r="A11" s="44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448"/>
      <c r="AI11" s="447" t="s">
        <v>199</v>
      </c>
      <c r="AJ11" s="447" t="s">
        <v>200</v>
      </c>
      <c r="AK11" s="447" t="s">
        <v>201</v>
      </c>
      <c r="AL11" s="447" t="s">
        <v>202</v>
      </c>
      <c r="AM11" s="447" t="s">
        <v>203</v>
      </c>
      <c r="AN11" s="447" t="s">
        <v>204</v>
      </c>
      <c r="AO11" s="447" t="s">
        <v>205</v>
      </c>
      <c r="AP11" s="447" t="s">
        <v>206</v>
      </c>
      <c r="AQ11" s="447" t="s">
        <v>207</v>
      </c>
      <c r="AR11" s="447" t="s">
        <v>208</v>
      </c>
      <c r="AS11" s="447" t="s">
        <v>209</v>
      </c>
      <c r="AT11" s="447" t="s">
        <v>210</v>
      </c>
      <c r="AU11" s="447" t="s">
        <v>211</v>
      </c>
      <c r="AV11" s="447" t="s">
        <v>212</v>
      </c>
      <c r="AW11" s="447" t="s">
        <v>213</v>
      </c>
      <c r="AX11" s="447" t="s">
        <v>214</v>
      </c>
      <c r="AY11" s="447" t="s">
        <v>215</v>
      </c>
      <c r="AZ11" s="447" t="s">
        <v>216</v>
      </c>
      <c r="BA11" s="447" t="s">
        <v>36</v>
      </c>
      <c r="BB11" s="447" t="s">
        <v>168</v>
      </c>
      <c r="BC11" s="447" t="s">
        <v>217</v>
      </c>
      <c r="BD11" s="447" t="s">
        <v>218</v>
      </c>
      <c r="BE11" s="7"/>
    </row>
    <row r="12" spans="1:73" s="3" customFormat="1" ht="34.25" customHeight="1" x14ac:dyDescent="0.35">
      <c r="A12" s="443"/>
      <c r="B12" s="443"/>
      <c r="C12" s="443"/>
      <c r="D12" s="443"/>
      <c r="E12" s="443"/>
      <c r="F12" s="443"/>
      <c r="G12" s="443"/>
      <c r="H12" s="443"/>
      <c r="I12" s="443"/>
      <c r="J12" s="443"/>
      <c r="K12" s="443"/>
      <c r="L12" s="443"/>
      <c r="M12" s="443"/>
      <c r="N12" s="443"/>
      <c r="O12" s="443"/>
      <c r="P12" s="443"/>
      <c r="Q12" s="443"/>
      <c r="R12" s="443"/>
      <c r="S12" s="443"/>
      <c r="T12" s="443"/>
      <c r="U12" s="443"/>
      <c r="V12" s="443"/>
      <c r="W12" s="443"/>
      <c r="X12" s="443"/>
      <c r="Y12" s="443"/>
      <c r="Z12" s="443"/>
      <c r="AA12" s="443"/>
      <c r="AB12" s="443"/>
      <c r="AC12" s="443"/>
      <c r="AD12" s="443"/>
      <c r="AE12" s="443"/>
      <c r="AF12" s="443"/>
      <c r="AG12" s="443"/>
      <c r="AH12" s="448"/>
      <c r="AI12" s="447"/>
      <c r="AJ12" s="447"/>
      <c r="AK12" s="447"/>
      <c r="AL12" s="447"/>
      <c r="AM12" s="447"/>
      <c r="AN12" s="447"/>
      <c r="AO12" s="447"/>
      <c r="AP12" s="447"/>
      <c r="AQ12" s="447"/>
      <c r="AR12" s="447"/>
      <c r="AS12" s="447"/>
      <c r="AT12" s="447"/>
      <c r="AU12" s="447"/>
      <c r="AV12" s="447"/>
      <c r="AW12" s="447"/>
      <c r="AX12" s="447"/>
      <c r="AY12" s="447"/>
      <c r="AZ12" s="447"/>
      <c r="BA12" s="447"/>
      <c r="BB12" s="447"/>
      <c r="BC12" s="447"/>
      <c r="BD12" s="447"/>
      <c r="BE12" s="7"/>
    </row>
    <row r="13" spans="1:73" x14ac:dyDescent="0.35">
      <c r="A13" s="8" t="s">
        <v>219</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9" x14ac:dyDescent="0.25">
      <c r="A14" s="8" t="s">
        <v>220</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221</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04" x14ac:dyDescent="0.35">
      <c r="A15" s="8" t="s">
        <v>222</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223</v>
      </c>
      <c r="AI15" s="11">
        <v>0.8</v>
      </c>
      <c r="AJ15" s="11">
        <v>0.8</v>
      </c>
      <c r="AK15" s="11">
        <v>0.8</v>
      </c>
      <c r="AL15" s="11">
        <v>0.8</v>
      </c>
      <c r="AM15" s="11">
        <v>0.8</v>
      </c>
      <c r="AN15" s="11">
        <v>0.8</v>
      </c>
      <c r="AO15" s="11">
        <v>0.8</v>
      </c>
      <c r="AP15" s="11">
        <v>0.8</v>
      </c>
      <c r="AQ15" s="11">
        <v>0.8</v>
      </c>
      <c r="AR15" s="11">
        <v>0.8</v>
      </c>
      <c r="AS15" s="11" t="s">
        <v>224</v>
      </c>
      <c r="AT15" s="11">
        <v>0.8</v>
      </c>
      <c r="AU15" s="11">
        <v>0.8</v>
      </c>
      <c r="AV15" s="11">
        <v>0.8</v>
      </c>
      <c r="AW15" s="11">
        <v>0.8</v>
      </c>
      <c r="AX15" s="11" t="s">
        <v>224</v>
      </c>
      <c r="AY15" s="11" t="s">
        <v>224</v>
      </c>
      <c r="AZ15" s="11" t="s">
        <v>224</v>
      </c>
      <c r="BA15" s="11" t="s">
        <v>224</v>
      </c>
      <c r="BB15" s="11" t="s">
        <v>224</v>
      </c>
      <c r="BC15" s="11" t="s">
        <v>224</v>
      </c>
      <c r="BD15" s="11" t="s">
        <v>224</v>
      </c>
      <c r="BE15" s="14"/>
      <c r="BF15" s="15"/>
    </row>
    <row r="16" spans="1:73" ht="169" x14ac:dyDescent="0.35">
      <c r="A16" s="8" t="s">
        <v>225</v>
      </c>
      <c r="B16" s="9"/>
      <c r="C16" s="9"/>
      <c r="D16" s="9"/>
      <c r="E16" s="9">
        <v>1</v>
      </c>
      <c r="F16" s="9"/>
      <c r="G16" s="9"/>
      <c r="H16" s="9" t="s">
        <v>181</v>
      </c>
      <c r="I16" s="9">
        <v>1</v>
      </c>
      <c r="J16" s="9"/>
      <c r="K16" s="9" t="s">
        <v>181</v>
      </c>
      <c r="L16" s="9" t="s">
        <v>181</v>
      </c>
      <c r="M16" s="9">
        <v>1</v>
      </c>
      <c r="N16" s="9"/>
      <c r="O16" s="9" t="s">
        <v>181</v>
      </c>
      <c r="P16" s="9" t="s">
        <v>181</v>
      </c>
      <c r="Q16" s="9">
        <v>1</v>
      </c>
      <c r="R16" s="9"/>
      <c r="S16" s="9"/>
      <c r="T16" s="9"/>
      <c r="U16" s="9">
        <v>1</v>
      </c>
      <c r="V16" s="9"/>
      <c r="W16" s="9"/>
      <c r="X16" s="9" t="s">
        <v>181</v>
      </c>
      <c r="Y16" s="9">
        <v>1</v>
      </c>
      <c r="Z16" s="9"/>
      <c r="AA16" s="9" t="s">
        <v>181</v>
      </c>
      <c r="AB16" s="9" t="s">
        <v>181</v>
      </c>
      <c r="AC16" s="9">
        <v>1</v>
      </c>
      <c r="AD16" s="9"/>
      <c r="AE16" s="9" t="s">
        <v>181</v>
      </c>
      <c r="AF16" s="9" t="s">
        <v>181</v>
      </c>
      <c r="AG16" s="9">
        <v>1</v>
      </c>
      <c r="AH16" s="13" t="s">
        <v>221</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7" x14ac:dyDescent="0.35">
      <c r="A17" s="8" t="s">
        <v>226</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227</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7" x14ac:dyDescent="0.35">
      <c r="A18" s="8" t="s">
        <v>228</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227</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7" x14ac:dyDescent="0.35">
      <c r="A19" s="8" t="s">
        <v>229</v>
      </c>
      <c r="B19" s="9"/>
      <c r="C19" s="9"/>
      <c r="D19" s="9"/>
      <c r="E19" s="9"/>
      <c r="F19" s="9"/>
      <c r="G19" s="9"/>
      <c r="H19" s="9"/>
      <c r="I19" s="9" t="s">
        <v>181</v>
      </c>
      <c r="J19" s="9"/>
      <c r="K19" s="9"/>
      <c r="L19" s="9"/>
      <c r="M19" s="9" t="s">
        <v>181</v>
      </c>
      <c r="N19" s="9"/>
      <c r="O19" s="9"/>
      <c r="P19" s="9"/>
      <c r="Q19" s="9"/>
      <c r="R19" s="9"/>
      <c r="S19" s="9"/>
      <c r="T19" s="9"/>
      <c r="U19" s="9"/>
      <c r="V19" s="9"/>
      <c r="W19" s="9"/>
      <c r="X19" s="9"/>
      <c r="Y19" s="9" t="s">
        <v>181</v>
      </c>
      <c r="Z19" s="9"/>
      <c r="AA19" s="9"/>
      <c r="AB19" s="9"/>
      <c r="AC19" s="9" t="s">
        <v>181</v>
      </c>
      <c r="AD19" s="9"/>
      <c r="AE19" s="9"/>
      <c r="AF19" s="9"/>
      <c r="AG19" s="9"/>
      <c r="AH19" s="13" t="s">
        <v>230</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7" x14ac:dyDescent="0.35">
      <c r="A20" s="8" t="s">
        <v>231</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227</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5">
      <c r="A21" s="18" t="s">
        <v>181</v>
      </c>
      <c r="B21" s="453" t="s">
        <v>181</v>
      </c>
      <c r="C21" s="453"/>
      <c r="D21" s="453"/>
      <c r="E21" s="453"/>
      <c r="F21" s="453"/>
      <c r="G21" s="453"/>
      <c r="H21" s="453"/>
      <c r="I21" s="453"/>
      <c r="J21" s="453"/>
      <c r="K21" s="453"/>
      <c r="L21" s="453"/>
      <c r="M21" s="453"/>
      <c r="N21" s="453"/>
      <c r="O21" s="453"/>
      <c r="P21" s="453"/>
      <c r="Q21" s="453"/>
      <c r="R21" s="453" t="s">
        <v>181</v>
      </c>
      <c r="S21" s="453"/>
      <c r="T21" s="453"/>
      <c r="U21" s="453"/>
      <c r="V21" s="453"/>
      <c r="W21" s="453"/>
      <c r="X21" s="453"/>
      <c r="Y21" s="453"/>
      <c r="Z21" s="453"/>
      <c r="AA21" s="453"/>
      <c r="AB21" s="453"/>
      <c r="AC21" s="453"/>
      <c r="AD21" s="453"/>
      <c r="AE21" s="453"/>
      <c r="AF21" s="453"/>
      <c r="AG21" s="453"/>
      <c r="AH21" s="19" t="s">
        <v>232</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5">
      <c r="A22" s="23"/>
      <c r="B22" s="454"/>
      <c r="C22" s="454"/>
      <c r="D22" s="454"/>
      <c r="E22" s="454"/>
      <c r="F22" s="454"/>
      <c r="G22" s="454"/>
      <c r="H22" s="454"/>
      <c r="I22" s="454"/>
      <c r="J22" s="454"/>
      <c r="K22" s="454"/>
      <c r="L22" s="454"/>
      <c r="M22" s="454"/>
      <c r="N22" s="454"/>
      <c r="O22" s="454"/>
      <c r="P22" s="454"/>
      <c r="Q22" s="454"/>
      <c r="R22" s="454"/>
      <c r="S22" s="454"/>
      <c r="T22" s="454"/>
      <c r="U22" s="454"/>
      <c r="V22" s="454"/>
      <c r="W22" s="454"/>
      <c r="X22" s="454"/>
      <c r="Y22" s="454"/>
      <c r="Z22" s="454"/>
      <c r="AA22" s="454"/>
      <c r="AB22" s="454"/>
      <c r="AC22" s="454"/>
      <c r="AD22" s="454"/>
      <c r="AE22" s="454"/>
      <c r="AF22" s="454"/>
      <c r="AG22" s="454"/>
      <c r="AH22" s="19" t="s">
        <v>189</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5">
      <c r="AH23" s="1" t="s">
        <v>181</v>
      </c>
      <c r="AI23" s="25" t="s">
        <v>233</v>
      </c>
      <c r="AJ23" s="25" t="s">
        <v>233</v>
      </c>
      <c r="AK23" s="25" t="s">
        <v>233</v>
      </c>
      <c r="AL23" s="25" t="s">
        <v>233</v>
      </c>
      <c r="AM23" s="25" t="s">
        <v>233</v>
      </c>
      <c r="AN23" s="25" t="s">
        <v>233</v>
      </c>
      <c r="AO23" s="25" t="s">
        <v>233</v>
      </c>
      <c r="AP23" s="25" t="s">
        <v>233</v>
      </c>
      <c r="AQ23" s="25" t="s">
        <v>233</v>
      </c>
      <c r="AR23" s="25" t="s">
        <v>233</v>
      </c>
      <c r="AS23" s="25" t="s">
        <v>233</v>
      </c>
      <c r="AT23" s="25" t="s">
        <v>234</v>
      </c>
      <c r="AU23" s="25" t="s">
        <v>234</v>
      </c>
      <c r="AV23" s="25" t="s">
        <v>233</v>
      </c>
      <c r="AW23" s="25" t="s">
        <v>233</v>
      </c>
      <c r="AX23" s="25" t="s">
        <v>233</v>
      </c>
      <c r="AY23" s="25" t="s">
        <v>233</v>
      </c>
      <c r="AZ23" s="25" t="s">
        <v>233</v>
      </c>
      <c r="BA23" s="25" t="s">
        <v>233</v>
      </c>
      <c r="BB23" s="25" t="s">
        <v>233</v>
      </c>
      <c r="BC23" s="25" t="s">
        <v>233</v>
      </c>
      <c r="BD23" s="25" t="s">
        <v>233</v>
      </c>
    </row>
    <row r="24" spans="1:58" x14ac:dyDescent="0.35">
      <c r="AQ24" s="3"/>
      <c r="AR24" s="3"/>
      <c r="AS24" s="3"/>
      <c r="AT24" s="3"/>
      <c r="AU24" s="3"/>
      <c r="AV24" s="3"/>
      <c r="AW24" s="3"/>
      <c r="AX24" s="3"/>
      <c r="AY24" s="3"/>
      <c r="AZ24" s="3"/>
      <c r="BA24" s="3"/>
      <c r="BB24" s="3"/>
      <c r="BC24" s="3"/>
      <c r="BD24" s="3"/>
    </row>
    <row r="26" spans="1:58" ht="15.5" x14ac:dyDescent="0.3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5">
      <c r="A27" s="450"/>
      <c r="B27" s="450"/>
      <c r="C27" s="450"/>
      <c r="D27" s="450"/>
      <c r="E27" s="450"/>
      <c r="F27" s="450"/>
      <c r="G27" s="450"/>
      <c r="H27" s="45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5">
      <c r="A28" s="451" t="s">
        <v>235</v>
      </c>
      <c r="B28" s="451"/>
      <c r="C28" s="451"/>
      <c r="D28" s="451"/>
      <c r="E28" s="451"/>
      <c r="F28" s="451"/>
      <c r="G28" s="451"/>
      <c r="H28" s="451"/>
      <c r="R28" s="452" t="s">
        <v>236</v>
      </c>
      <c r="S28" s="452"/>
      <c r="T28" s="452"/>
      <c r="U28" s="452"/>
      <c r="V28" s="452"/>
      <c r="W28" s="452"/>
      <c r="X28" s="452"/>
      <c r="Y28" s="45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5">
      <c r="AI35" s="14"/>
      <c r="AJ35" s="14"/>
      <c r="AL35" s="14"/>
    </row>
    <row r="36" spans="35:56" x14ac:dyDescent="0.35">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328125" defaultRowHeight="14.5" x14ac:dyDescent="0.35"/>
  <cols>
    <col min="1" max="1" width="31.453125" customWidth="1"/>
    <col min="2" max="2" width="26.453125" customWidth="1"/>
    <col min="3" max="3" width="24.453125" customWidth="1"/>
  </cols>
  <sheetData>
    <row r="1" spans="1:3" ht="15" thickBot="1" x14ac:dyDescent="0.4">
      <c r="A1" s="33" t="s">
        <v>237</v>
      </c>
      <c r="B1" s="455" t="s">
        <v>238</v>
      </c>
      <c r="C1" s="456"/>
    </row>
    <row r="2" spans="1:3" ht="29" customHeight="1" thickBot="1" x14ac:dyDescent="0.4">
      <c r="A2" s="34"/>
      <c r="B2" s="457" t="s">
        <v>239</v>
      </c>
      <c r="C2" s="458"/>
    </row>
    <row r="3" spans="1:3" x14ac:dyDescent="0.35">
      <c r="A3" s="36" t="s">
        <v>237</v>
      </c>
      <c r="B3" s="37" t="s">
        <v>240</v>
      </c>
      <c r="C3" s="38" t="s">
        <v>241</v>
      </c>
    </row>
    <row r="4" spans="1:3" x14ac:dyDescent="0.35">
      <c r="A4" s="39" t="s">
        <v>30</v>
      </c>
      <c r="B4" s="35">
        <v>7750000</v>
      </c>
      <c r="C4" s="40">
        <v>7900000</v>
      </c>
    </row>
    <row r="5" spans="1:3" x14ac:dyDescent="0.35">
      <c r="A5" s="39" t="s">
        <v>31</v>
      </c>
      <c r="B5" s="35">
        <v>6000000</v>
      </c>
      <c r="C5" s="40">
        <v>6145000</v>
      </c>
    </row>
    <row r="6" spans="1:3" x14ac:dyDescent="0.35">
      <c r="A6" s="39" t="s">
        <v>32</v>
      </c>
      <c r="B6" s="35">
        <v>3920000</v>
      </c>
      <c r="C6" s="40">
        <v>4050000</v>
      </c>
    </row>
    <row r="7" spans="1:3" x14ac:dyDescent="0.35">
      <c r="A7" s="39" t="s">
        <v>242</v>
      </c>
      <c r="B7" s="35">
        <v>6000000</v>
      </c>
      <c r="C7" s="40">
        <v>6145000</v>
      </c>
    </row>
    <row r="8" spans="1:3" x14ac:dyDescent="0.35">
      <c r="A8" s="39" t="s">
        <v>243</v>
      </c>
      <c r="B8" s="35">
        <v>3920000</v>
      </c>
      <c r="C8" s="40">
        <v>4050000</v>
      </c>
    </row>
    <row r="9" spans="1:3" x14ac:dyDescent="0.35">
      <c r="A9" s="39" t="s">
        <v>36</v>
      </c>
      <c r="B9" s="35">
        <v>7090000</v>
      </c>
      <c r="C9" s="40">
        <v>7240000</v>
      </c>
    </row>
    <row r="10" spans="1:3" x14ac:dyDescent="0.35">
      <c r="A10" s="39" t="s">
        <v>37</v>
      </c>
      <c r="B10" s="35">
        <v>7090000</v>
      </c>
      <c r="C10" s="40">
        <v>7240000</v>
      </c>
    </row>
    <row r="11" spans="1:3" x14ac:dyDescent="0.35">
      <c r="A11" s="39" t="s">
        <v>35</v>
      </c>
      <c r="B11" s="35">
        <v>7090000</v>
      </c>
      <c r="C11" s="40">
        <v>7240000</v>
      </c>
    </row>
    <row r="12" spans="1:3" x14ac:dyDescent="0.35">
      <c r="A12" s="39" t="s">
        <v>168</v>
      </c>
      <c r="B12" s="35">
        <v>7090000</v>
      </c>
      <c r="C12" s="40">
        <v>7240000</v>
      </c>
    </row>
    <row r="13" spans="1:3" x14ac:dyDescent="0.35">
      <c r="A13" s="39" t="s">
        <v>244</v>
      </c>
      <c r="B13" s="35">
        <v>7090000</v>
      </c>
      <c r="C13" s="40">
        <v>7240000</v>
      </c>
    </row>
    <row r="14" spans="1:3" x14ac:dyDescent="0.35">
      <c r="A14" s="39" t="s">
        <v>38</v>
      </c>
      <c r="B14" s="35">
        <v>7090000</v>
      </c>
      <c r="C14" s="40">
        <v>7240000</v>
      </c>
    </row>
    <row r="15" spans="1:3" x14ac:dyDescent="0.35">
      <c r="A15" s="39" t="s">
        <v>114</v>
      </c>
      <c r="B15" s="35">
        <v>7090000</v>
      </c>
      <c r="C15" s="40">
        <v>7240000</v>
      </c>
    </row>
    <row r="16" spans="1:3" x14ac:dyDescent="0.35">
      <c r="A16" s="39" t="s">
        <v>245</v>
      </c>
      <c r="B16" s="35">
        <v>7090000</v>
      </c>
      <c r="C16" s="40">
        <v>7240000</v>
      </c>
    </row>
    <row r="17" spans="1:3" x14ac:dyDescent="0.35">
      <c r="A17" s="39" t="s">
        <v>246</v>
      </c>
      <c r="B17" s="35">
        <v>6000000</v>
      </c>
      <c r="C17" s="40">
        <v>6145000</v>
      </c>
    </row>
    <row r="18" spans="1:3" x14ac:dyDescent="0.35">
      <c r="A18" s="39" t="s">
        <v>247</v>
      </c>
      <c r="B18" s="35">
        <v>6550000</v>
      </c>
      <c r="C18" s="40">
        <v>6700000</v>
      </c>
    </row>
    <row r="19" spans="1:3" x14ac:dyDescent="0.35">
      <c r="A19" s="39" t="s">
        <v>248</v>
      </c>
      <c r="B19" s="35">
        <v>6550000</v>
      </c>
      <c r="C19" s="40">
        <v>6700000</v>
      </c>
    </row>
    <row r="20" spans="1:3" x14ac:dyDescent="0.35">
      <c r="A20" s="39" t="s">
        <v>249</v>
      </c>
      <c r="B20" s="35">
        <v>4450000</v>
      </c>
      <c r="C20" s="40">
        <v>4600000</v>
      </c>
    </row>
    <row r="21" spans="1:3" x14ac:dyDescent="0.35">
      <c r="A21" s="39" t="s">
        <v>250</v>
      </c>
      <c r="B21" s="35">
        <v>4450000</v>
      </c>
      <c r="C21" s="40">
        <v>4600000</v>
      </c>
    </row>
    <row r="22" spans="1:3" x14ac:dyDescent="0.35">
      <c r="A22" s="39" t="s">
        <v>45</v>
      </c>
      <c r="B22" s="35">
        <v>4450000</v>
      </c>
      <c r="C22" s="40">
        <v>4600000</v>
      </c>
    </row>
    <row r="23" spans="1:3" x14ac:dyDescent="0.35">
      <c r="A23" s="39" t="s">
        <v>47</v>
      </c>
      <c r="B23" s="35">
        <v>4450000</v>
      </c>
      <c r="C23" s="40">
        <v>4600000</v>
      </c>
    </row>
    <row r="24" spans="1:3" ht="23" x14ac:dyDescent="0.35">
      <c r="A24" s="39" t="s">
        <v>48</v>
      </c>
      <c r="B24" s="35">
        <v>4450000</v>
      </c>
      <c r="C24" s="40">
        <v>4600000</v>
      </c>
    </row>
    <row r="25" spans="1:3" x14ac:dyDescent="0.35">
      <c r="A25" s="39" t="s">
        <v>251</v>
      </c>
      <c r="B25" s="35">
        <v>4450000</v>
      </c>
      <c r="C25" s="40">
        <v>4600000</v>
      </c>
    </row>
    <row r="26" spans="1:3" x14ac:dyDescent="0.35">
      <c r="A26" s="39" t="s">
        <v>252</v>
      </c>
      <c r="B26" s="35">
        <v>4450000</v>
      </c>
      <c r="C26" s="40">
        <v>4600000</v>
      </c>
    </row>
    <row r="27" spans="1:3" x14ac:dyDescent="0.35">
      <c r="A27" s="39" t="s">
        <v>125</v>
      </c>
      <c r="B27" s="35">
        <v>4450000</v>
      </c>
      <c r="C27" s="40">
        <v>4600000</v>
      </c>
    </row>
    <row r="28" spans="1:3" x14ac:dyDescent="0.35">
      <c r="A28" s="39" t="s">
        <v>253</v>
      </c>
      <c r="B28" s="35">
        <v>4450000</v>
      </c>
      <c r="C28" s="40">
        <v>4600000</v>
      </c>
    </row>
    <row r="29" spans="1:3" x14ac:dyDescent="0.35">
      <c r="A29" s="39" t="s">
        <v>254</v>
      </c>
      <c r="B29" s="35">
        <v>4450000</v>
      </c>
      <c r="C29" s="40">
        <v>4600000</v>
      </c>
    </row>
    <row r="30" spans="1:3" x14ac:dyDescent="0.35">
      <c r="A30" s="39" t="s">
        <v>123</v>
      </c>
      <c r="B30" s="35">
        <v>6000000</v>
      </c>
      <c r="C30" s="40">
        <v>6145000</v>
      </c>
    </row>
    <row r="31" spans="1:3" x14ac:dyDescent="0.35">
      <c r="A31" s="39" t="s">
        <v>53</v>
      </c>
      <c r="B31" s="35">
        <v>2260000</v>
      </c>
      <c r="C31" s="40">
        <v>2290000</v>
      </c>
    </row>
    <row r="32" spans="1:3" x14ac:dyDescent="0.35">
      <c r="A32" s="39" t="s">
        <v>51</v>
      </c>
      <c r="B32" s="35">
        <v>2370000</v>
      </c>
      <c r="C32" s="40">
        <v>2400000</v>
      </c>
    </row>
    <row r="33" spans="1:3" x14ac:dyDescent="0.35">
      <c r="A33" s="39" t="s">
        <v>52</v>
      </c>
      <c r="B33" s="35">
        <v>2370000</v>
      </c>
      <c r="C33" s="40">
        <v>2400000</v>
      </c>
    </row>
    <row r="34" spans="1:3" x14ac:dyDescent="0.35">
      <c r="A34" s="39" t="s">
        <v>255</v>
      </c>
      <c r="B34" s="35">
        <v>2370000</v>
      </c>
      <c r="C34" s="40">
        <v>2400000</v>
      </c>
    </row>
    <row r="35" spans="1:3" x14ac:dyDescent="0.35">
      <c r="A35" s="39" t="s">
        <v>256</v>
      </c>
      <c r="B35" s="35">
        <v>2370000</v>
      </c>
      <c r="C35" s="40">
        <v>2400000</v>
      </c>
    </row>
    <row r="36" spans="1:3" x14ac:dyDescent="0.35">
      <c r="A36" s="39" t="s">
        <v>54</v>
      </c>
      <c r="B36" s="35">
        <v>2260000</v>
      </c>
      <c r="C36" s="40">
        <v>2290000</v>
      </c>
    </row>
    <row r="37" spans="1:3" x14ac:dyDescent="0.35">
      <c r="A37" s="39" t="s">
        <v>56</v>
      </c>
      <c r="B37" s="35">
        <v>1470000</v>
      </c>
      <c r="C37" s="40">
        <v>1520000</v>
      </c>
    </row>
    <row r="38" spans="1:3" x14ac:dyDescent="0.35">
      <c r="A38" s="39" t="s">
        <v>128</v>
      </c>
      <c r="B38" s="35">
        <v>1470000</v>
      </c>
      <c r="C38" s="40">
        <v>1520000</v>
      </c>
    </row>
    <row r="39" spans="1:3" x14ac:dyDescent="0.35">
      <c r="A39" s="39" t="s">
        <v>257</v>
      </c>
      <c r="B39" s="35">
        <v>1240000</v>
      </c>
      <c r="C39" s="40">
        <v>1250000</v>
      </c>
    </row>
    <row r="40" spans="1:3" x14ac:dyDescent="0.35">
      <c r="A40" s="39" t="s">
        <v>258</v>
      </c>
      <c r="B40" s="35">
        <v>1200000</v>
      </c>
      <c r="C40" s="40">
        <v>1210000</v>
      </c>
    </row>
    <row r="41" spans="1:3" x14ac:dyDescent="0.35">
      <c r="A41" s="39" t="s">
        <v>59</v>
      </c>
      <c r="B41" s="35">
        <v>1250000</v>
      </c>
      <c r="C41" s="40">
        <v>1260000</v>
      </c>
    </row>
    <row r="42" spans="1:3" x14ac:dyDescent="0.35">
      <c r="A42" s="39" t="s">
        <v>75</v>
      </c>
      <c r="B42" s="35">
        <v>235000</v>
      </c>
      <c r="C42" s="40">
        <v>250000</v>
      </c>
    </row>
    <row r="43" spans="1:3" ht="57.5" x14ac:dyDescent="0.35">
      <c r="A43" s="39" t="s">
        <v>259</v>
      </c>
      <c r="B43" s="35">
        <v>4990000</v>
      </c>
      <c r="C43" s="40">
        <v>5145000</v>
      </c>
    </row>
    <row r="44" spans="1:3" ht="57.5" x14ac:dyDescent="0.35">
      <c r="A44" s="39" t="s">
        <v>260</v>
      </c>
      <c r="B44" s="35">
        <v>5650000</v>
      </c>
      <c r="C44" s="40">
        <v>5770000</v>
      </c>
    </row>
    <row r="45" spans="1:3" ht="34.5" x14ac:dyDescent="0.35">
      <c r="A45" s="39" t="s">
        <v>261</v>
      </c>
      <c r="B45" s="35">
        <v>805000</v>
      </c>
      <c r="C45" s="40">
        <v>830000</v>
      </c>
    </row>
    <row r="46" spans="1:3" ht="46" x14ac:dyDescent="0.35">
      <c r="A46" s="39" t="s">
        <v>262</v>
      </c>
      <c r="B46" s="35">
        <v>4990000</v>
      </c>
      <c r="C46" s="40">
        <v>5145000</v>
      </c>
    </row>
    <row r="47" spans="1:3" x14ac:dyDescent="0.35">
      <c r="A47" s="39" t="s">
        <v>263</v>
      </c>
      <c r="B47" s="35">
        <v>2440000</v>
      </c>
      <c r="C47" s="40">
        <v>2550000</v>
      </c>
    </row>
    <row r="48" spans="1:3" ht="23" x14ac:dyDescent="0.35">
      <c r="A48" s="39" t="s">
        <v>264</v>
      </c>
      <c r="B48" s="35">
        <v>6570000</v>
      </c>
      <c r="C48" s="40">
        <v>6690000</v>
      </c>
    </row>
    <row r="49" spans="1:3" ht="34.5" x14ac:dyDescent="0.35">
      <c r="A49" s="39" t="s">
        <v>265</v>
      </c>
      <c r="B49" s="35">
        <v>2440000</v>
      </c>
      <c r="C49" s="40">
        <v>2550000</v>
      </c>
    </row>
    <row r="50" spans="1:3" ht="23" x14ac:dyDescent="0.35">
      <c r="A50" s="39" t="s">
        <v>266</v>
      </c>
      <c r="B50" s="35">
        <v>595000</v>
      </c>
      <c r="C50" s="40">
        <v>610000</v>
      </c>
    </row>
    <row r="51" spans="1:3" ht="23" x14ac:dyDescent="0.35">
      <c r="A51" s="39" t="s">
        <v>136</v>
      </c>
      <c r="B51" s="35">
        <v>1800000</v>
      </c>
      <c r="C51" s="40">
        <v>1950000</v>
      </c>
    </row>
    <row r="52" spans="1:3" ht="23" x14ac:dyDescent="0.35">
      <c r="A52" s="39" t="s">
        <v>267</v>
      </c>
      <c r="B52" s="35">
        <v>2340000</v>
      </c>
      <c r="C52" s="40">
        <v>2490000</v>
      </c>
    </row>
    <row r="53" spans="1:3" ht="34.5" x14ac:dyDescent="0.35">
      <c r="A53" s="39" t="s">
        <v>137</v>
      </c>
      <c r="B53" s="35">
        <v>905000</v>
      </c>
      <c r="C53" s="40">
        <v>980000</v>
      </c>
    </row>
    <row r="54" spans="1:3" ht="23.5" thickBot="1" x14ac:dyDescent="0.4">
      <c r="A54" s="41" t="s">
        <v>268</v>
      </c>
      <c r="B54" s="42">
        <v>905000</v>
      </c>
      <c r="C54" s="43">
        <v>980000</v>
      </c>
    </row>
    <row r="55" spans="1:3" x14ac:dyDescent="0.3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Presupuesto Oficial V GUIA</vt:lpstr>
      <vt:lpstr>FORMULARIO No1</vt:lpstr>
      <vt:lpstr>Presupuesto Oficial </vt:lpstr>
      <vt:lpstr>PLAN DE CARGAS</vt:lpstr>
      <vt:lpstr>Cronograma y plan de cargas</vt:lpstr>
      <vt:lpstr>Hoja2</vt:lpstr>
      <vt:lpstr>'FORMULARIO No1'!Área_de_impresión</vt:lpstr>
      <vt:lpstr>'Presupuesto Oficial '!Área_de_impresión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MEDINA</cp:lastModifiedBy>
  <cp:revision/>
  <dcterms:created xsi:type="dcterms:W3CDTF">2023-01-13T16:39:29Z</dcterms:created>
  <dcterms:modified xsi:type="dcterms:W3CDTF">2025-12-27T17:06:36Z</dcterms:modified>
  <cp:category/>
  <cp:contentStatus/>
</cp:coreProperties>
</file>