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SENA 2025\PROCESOS CPS 2025\BIENES Y SERVICIOS\COMPRA DE MOBILIARIOS DOTACION BIBLIOTECA\MODIFICACIÓN\"/>
    </mc:Choice>
  </mc:AlternateContent>
  <xr:revisionPtr revIDLastSave="0" documentId="8_{F73ACE22-4CCE-4792-88AF-98F517C0DA42}" xr6:coauthVersionLast="46" xr6:coauthVersionMax="46" xr10:uidLastSave="{00000000-0000-0000-0000-000000000000}"/>
  <bookViews>
    <workbookView xWindow="-108" yWindow="-108" windowWidth="23256" windowHeight="12456" xr2:uid="{00000000-000D-0000-FFFF-FFFF00000000}"/>
  </bookViews>
  <sheets>
    <sheet name="OFERTA ECONÓMICA"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6" l="1"/>
  <c r="R19" i="6"/>
  <c r="R18" i="6"/>
  <c r="R17" i="6"/>
  <c r="R16" i="6"/>
  <c r="R15" i="6"/>
  <c r="R14" i="6"/>
  <c r="R13" i="6"/>
  <c r="R12" i="6"/>
  <c r="R11" i="6"/>
  <c r="R10" i="6"/>
  <c r="R9" i="6"/>
  <c r="R8" i="6"/>
  <c r="R7" i="6"/>
  <c r="R6" i="6"/>
  <c r="Q6" i="6"/>
  <c r="Q19" i="6"/>
  <c r="Q18" i="6"/>
  <c r="Q17" i="6"/>
  <c r="Q16" i="6"/>
  <c r="Q15" i="6"/>
  <c r="Q14" i="6"/>
  <c r="Q13" i="6"/>
  <c r="Q12" i="6"/>
  <c r="Q11" i="6"/>
  <c r="Q10" i="6"/>
  <c r="Q9" i="6"/>
  <c r="Q8" i="6"/>
  <c r="Q7" i="6"/>
  <c r="M7" i="6"/>
  <c r="M8" i="6"/>
  <c r="M9" i="6"/>
  <c r="M10" i="6"/>
  <c r="M11" i="6"/>
  <c r="M12" i="6"/>
  <c r="M13" i="6"/>
  <c r="M14" i="6"/>
  <c r="M15" i="6"/>
  <c r="M16" i="6"/>
  <c r="M17" i="6"/>
  <c r="M18" i="6"/>
  <c r="M19" i="6"/>
  <c r="M6" i="6"/>
  <c r="R20" i="6" l="1"/>
  <c r="G19" i="6"/>
  <c r="N19" i="6" s="1"/>
  <c r="G9" i="6"/>
  <c r="N9" i="6" s="1"/>
  <c r="G8" i="6"/>
  <c r="N8" i="6" s="1"/>
  <c r="G7" i="6"/>
  <c r="N7" i="6" s="1"/>
  <c r="G6" i="6"/>
  <c r="N6" i="6" s="1"/>
  <c r="G18" i="6" l="1"/>
  <c r="N18" i="6" s="1"/>
  <c r="G17" i="6"/>
  <c r="N17" i="6" s="1"/>
  <c r="G16" i="6"/>
  <c r="N16" i="6" s="1"/>
  <c r="G15" i="6"/>
  <c r="N15" i="6" s="1"/>
  <c r="G14" i="6"/>
  <c r="N14" i="6" s="1"/>
  <c r="G13" i="6"/>
  <c r="N13" i="6" s="1"/>
  <c r="G12" i="6"/>
  <c r="N12" i="6" s="1"/>
  <c r="G11" i="6"/>
  <c r="N11" i="6" s="1"/>
  <c r="G10" i="6"/>
  <c r="N10" i="6" s="1"/>
  <c r="N20" i="6" l="1"/>
</calcChain>
</file>

<file path=xl/sharedStrings.xml><?xml version="1.0" encoding="utf-8"?>
<sst xmlns="http://schemas.openxmlformats.org/spreadsheetml/2006/main" count="59" uniqueCount="39">
  <si>
    <t xml:space="preserve">ITEM </t>
  </si>
  <si>
    <t xml:space="preserve">DESCRIPCIÓN </t>
  </si>
  <si>
    <t xml:space="preserve">UNIDAD </t>
  </si>
  <si>
    <t xml:space="preserve">CANTIDAD </t>
  </si>
  <si>
    <t xml:space="preserve">VALOR UNITARIO </t>
  </si>
  <si>
    <t xml:space="preserve">Unidad </t>
  </si>
  <si>
    <t>TRANCALIBROS: Dimensiones: 0.20 X 0.20 x 0.20 mts. Fabricación general en lámina CR calibre 20. Base con apliques de corcho. Acabados de las partes metálicas en pintura de aplicación electrostática calidad epoxi-poliéster con espesor de 50 micras como mínimo.</t>
  </si>
  <si>
    <t>Revistero en madera: Dimensiones: 1.10 mts de alto x 1.20 mts de frente x 0.40 mts de fondo Estructurado general interno en madera, entamborado a 3 cms de espesor en MDF, enchapado en fórmica color por definir ó en triplex decorativo de Okumè de 4 mm, con filos rematados en madera maciza cedro. Acabados en pintura al duco color por definir. OPCIONAL: Enchapado en formica. Puertas abatibles y desplazables en lámina CR calibre 18, con acabados en pintura de aplicación electrostática.</t>
  </si>
  <si>
    <t xml:space="preserve">HOTELERIA </t>
  </si>
  <si>
    <t xml:space="preserve">CRA 43 </t>
  </si>
  <si>
    <t xml:space="preserve">LOGISTICA </t>
  </si>
  <si>
    <t xml:space="preserve">COMERCIALIZACIÓN </t>
  </si>
  <si>
    <t>SALA DE TRABAJO EN GRUPO DE 6 PERSONAS. 24 M2</t>
  </si>
  <si>
    <t>AREA DE LECTURA Y TERTULIA 14.5 M2</t>
  </si>
  <si>
    <t>SALA DIGITAL Y DE COMPUTO</t>
  </si>
  <si>
    <t xml:space="preserve">CUBÍCULO DE ESTUDIO INDIVIDUAL </t>
  </si>
  <si>
    <t xml:space="preserve">ESTANDARES </t>
  </si>
  <si>
    <t>AREA DE PRCESAMIENTO TECNICO</t>
  </si>
  <si>
    <t xml:space="preserve">IMÁGENES ILUSTRATIVAS </t>
  </si>
  <si>
    <t xml:space="preserve">MESA AUXILIAR CIRCULAR 
•Tipo : Mesa recibidor
•Modelo : Madera Adrick
•Ancho : 50 cm
•Dimensiones : 50 x 50 x 48 cm </t>
  </si>
  <si>
    <t xml:space="preserve">ESTANTERIA </t>
  </si>
  <si>
    <t xml:space="preserve">SEDES </t>
  </si>
  <si>
    <t xml:space="preserve">CANTIDAD TOTALES </t>
  </si>
  <si>
    <t>COUNTER TIPO RECEPCION RECTO PARA 2 FUNCIONARIOS: Dimensiones aproximadas de 2,50mts de frente x 1,70 de fondo incluyendo puerta. Se debe verificar medida previo elaboracion. Superficie de trabajo en tablex de 25mm de espesor, enchapada en fórmica y balance, filos rematados en canto rígido. Superficie de atención al público en formica cromachore f10 con dos barras decorativas debidamente enchapadas por todos sus lados. Panel frontal entamborado enchapado en fórmica F8 con dilataciones y zócalo plateados. 2 Cajoneras metálica 2*1, con tarjetero en la primera gaveta. 1 costado en tubería elípca. Puerta de abra con cerradura. Verificar medidas ante de fabricar para tener en cuenta medida exacta de la puerta. No incluye sillas. Sin luces</t>
  </si>
  <si>
    <t>SILLA PARA BIBLIOTECARIOS: SIG-BOSS-GR-TAU - Silla Boss Gerente Color Taupe Silla ejecutiva en cuerina. Espaldar Bajo con curva lumbar. Base Metálica cromada 5 puntas - 64 cm. SIN CABECERO . Espaldar ergonómico fijo - Altura media. Reclinación basculante.  5 Ruedas anti rayones para piso duro. Brazos fijos metálicos - forro en cuerina.</t>
  </si>
  <si>
    <t>Mesa de juntas Cuadrada de 6 puestos. 180 cm de largo, con un ancho de 90 cm, Superficie de madera aglomerada resistente a la humedad o hidrófugo de 30 mm enchapada en formica de color ártiko, con cubrecanto. Estructura de base rectangular en tubo metálico rectangular 38x76 mm calibre 16, para mayor estabilidad. dos (2) apoyos niveladores, pintura electrostática termofijada de color blanco. Altura de la estructura sin incluir los niveladores 70 cms. Sin grommet. Sin sillas. Imagen de referencia</t>
  </si>
  <si>
    <r>
      <t>CENTRO DE CÓMPUTO: Isla de  trabajo para trabajar (4) personas.  Imagen de referencia. Superficie de madera aglomerada resistente a la humedad o hidrófugo de 30 mm enchapada en formica de color ártiko, con cubrecanto. Dos superficies de 160x60 cms. Cantidad por puesto dos (2) por estación. Con orificio y tapa pasacables de color blanco. Estructura  rectangular en tubo metálico rectangular de 38x76 mm calibre 16, tres (3) apoyos niveladores, dos (2) en los extremos y uno (1) central,   pintura electrostática termofijada de color blanco. Altura de la estructura sin incluir los niveladores 69 cms. Ancho 120 cms. Con pestaña en forma de cuña para sujetar la tabla. Tubería central en la parte superior uniendo las dos bases rectangulares, debe servir como tubería portacables.  Color eleccion.  Imagen de referencia.  Las pantallas deben ser iguales a las mostradas en la imagen, con una medida aproximada de 160 cm de largo por 30 cm de alto, en color gris oscuro o negro.</t>
    </r>
    <r>
      <rPr>
        <b/>
        <sz val="10"/>
        <color theme="1"/>
        <rFont val="Arial"/>
        <family val="2"/>
      </rPr>
      <t xml:space="preserve"> </t>
    </r>
    <r>
      <rPr>
        <sz val="10"/>
        <color theme="1"/>
        <rFont val="Arial"/>
        <family val="2"/>
      </rPr>
      <t>Puntas redondeadas</t>
    </r>
  </si>
  <si>
    <t xml:space="preserve">POLTRONA PARA SALA DE LECTURA: Estructura interna en fibra de vidrio Abullonado en caucho en caucho espuma de alta densidad calidad Espumados. Tapizado en microsuede colores corporativos. Patas: robustas, con tapones o niveladores que eviten rayar el piso.
Poltrona: de uso o tráfico alto, diseñada para soportar un peso mínimo de 100 kg. Imagen de referencia.  </t>
  </si>
  <si>
    <t xml:space="preserve">SILLA MESA DE LECTURA: SIG-BOSS-GR-TAUPE - Silla Boss Gerente Color Taupe Silla Interlocutora en cuerina. Espaldar Bajo con curva lumbar. Base metalica cantiliver-  Espaldar ergonómico fijo - Altura media. Mecanismo que de flexibilidad y permita la reclinación, Estatica anti rayones para piso duro. Brazos fijos metálicos - forro en cuerina. </t>
  </si>
  <si>
    <r>
      <t>ESTANTERIA ALTA:Dimensiones por estante: 2,00 mts x 0.90 mts x 0.30 mts de fondo. Con 5 entrepaños para 6 niveles de almacenamiento. Fabricación general en lámina calibre 20. Entrepaños con aleta posterior para tope de los libros. Laterales con apliques a manera de parales ranurados para fácil graduación de entrepaños. Acabados en pintura de aplicación electrostática calidad epoxi-poliéster con espesor de 50 micras como mínimo. Acabados en el mismo material y para los laterales y el techo de 15mm de espesor, con todos sus filos rematados Botones en acero inoxidable.</t>
    </r>
    <r>
      <rPr>
        <b/>
        <sz val="10"/>
        <color theme="1"/>
        <rFont val="Arial"/>
        <family val="2"/>
      </rPr>
      <t xml:space="preserve"> </t>
    </r>
  </si>
  <si>
    <t xml:space="preserve">ESTANTERIA SENCILLA MEDIA ALTURA: Dimensiones por estante: 1.30 mts x 0.90 mts x 0.30 mts de fondo. Con 2 entrepaños para 3 niveles de almacenamiento. Fabricación general en lámina calibre 20. Entrepaños con aleta posterior para tope de los libros. Laterales con apliques a manera de parales ranurados para fácil graduación de entrepaños. Acabados en pintura de aplicación electrostática calidad epoxi-poliéster con espesor de 50 micras como mínimo. Acabados en el mismo material y  laterales y el techo de 15mm de espesor, con todos sus filos rematados. Botones en acero inoxidable. </t>
  </si>
  <si>
    <t>LOCKERS ESTRUCTURA EN ACERO LAMINA COLD ROLLED CALIBRE 18 (1,2 MM DE ESPESOR SIN PINTURA), PINTURA EN POLVO PARA APLICACIÓN ELECTROSTÁTICA TIPO EPOXI POLIÉSTER COLOR GRIS RAL 7042. PUERTAS EN ACERO LAMINA COLD ROLLED CALIBRE 18 FIGURADA (1,2 MM DE ESPESOR SIN PINTURA) PINTURA EN POLVO PARA APLICACIÓN ELECTROSTÁTICA TIPO EPOXI POLIÉSTER COLOR GRIS RAL 7044. MANIJA PORTA CANDADO DE ACERO LAMINA COLD ROLLED CALIBRE 18 (1,2 MM DE ESPESOR SIN PINTURA) PINTURA EN POLVO PARA APLICACIÓN ELECTROSTÁTICA TIPO EPOXI POLIÉSTER COLOR GRIS RAL 7042 Y 7044.  GANCHO DE ACERO ALAMBRE ACERADO DE 1/8” CROMADO, ZINCADO, PULIDO O CON PINTURA EN POLVO PARA APLICACIÓN ELECTROSTÁTICA TIPO EPOXI POLIÉSTER. MEDIDA 1,80 X 0,86 X 0,30.  9 PUERTAS . CON ZAPATERA DIVISION INTERNA</t>
  </si>
  <si>
    <t>SALA DE LECTURA: Dimensiones: 1.20m de largo x 0,50m de ancho x 0,73 m de alto. Superficie en aglomerado de 25mm de espesor, enchapados en formica F8, balance F6 y filos rematados en canto rígido termofundido, ESTRUCTURA CON BASES ESPECIALES DE 0,70 DE ALTO (INCLUIDO NIVELADOR), PARA SUPERFICIE DE 1,20 DE LARGO X 0,50 DE
FONDO, CON TRAVESAÑO EN TUBO DE 3 X 1-1/2 CALIBRE 18 Y FALDA TROQUELADA EN LAMINA COLD ROLLED CALIBRE 18, COLOR GRIS CLARO GOFRADO (NO INCLUYE SUPERFICIES) iguales a la imagen de referencia. Con chambrana perimetral y 4 patas Estructura con acabado en pintura de aplicación electrostática . Niveladores en polipropileno a piso.  Estructura con faldero metalico para mayor estabilidad. REVISAR MATERIALES Y COLOR .  Sin grommet. Sin sillas</t>
  </si>
  <si>
    <t>CARRO TRANSPORTADOR DE LIBROS:Dimensiones 1.00 x 1.00 x 0.60 fondo. Estructurado general y manijas en tubo redondo CR de ¾” calibre 18. Tableros en lámina cal 20 con troquelados decorativos. Entrepaños a manera de bandejas elaborados en lámina de acero CR calibre 22 con refuerzo central en V. Acabados en pintura de aplicación electrostática calidad epoxi-poliéster con espesor de 50 micras como mínimo. Ruedas de 3” para tráfico semi-pesado. Imagen de referencia</t>
  </si>
  <si>
    <t>VALOR IVA</t>
  </si>
  <si>
    <t>VALOR TOTAL IVA INCLUIDO</t>
  </si>
  <si>
    <t xml:space="preserve">FORMATO OFERTA ECONÓMICA </t>
  </si>
  <si>
    <t xml:space="preserve">OFERTA ECONOMICA </t>
  </si>
  <si>
    <t xml:space="preserve">ADICIÓN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</si>
</sst>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_-;\-&quot;$&quot;* #,##0_-;_-&quot;$&quot;* &quot;-&quot;_-;_-@_-"/>
    <numFmt numFmtId="165" formatCode="_-&quot;$&quot;* #,##0.00_-;\-&quot;$&quot;* #,##0.00_-;_-&quot;$&quot;* &quot;-&quot;??_-;_-@_-"/>
    <numFmt numFmtId="166" formatCode="_-&quot;$&quot;\ * #,##0_-;\-&quot;$&quot;\ * #,##0_-;_-&quot;$&quot;\ * &quot;-&quot;??_-;_-@_-"/>
  </numFmts>
  <fonts count="9" x14ac:knownFonts="1">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0"/>
      <name val="Arial"/>
      <family val="2"/>
    </font>
    <font>
      <sz val="8"/>
      <color theme="1"/>
      <name val="Arial"/>
      <family val="2"/>
    </font>
    <font>
      <sz val="11"/>
      <color theme="1"/>
      <name val="Arial"/>
      <family val="2"/>
    </font>
    <font>
      <b/>
      <sz val="11"/>
      <color theme="1"/>
      <name val="Arial"/>
      <family val="2"/>
    </font>
    <font>
      <sz val="12"/>
      <color theme="1"/>
      <name val="Arial"/>
      <family val="2"/>
    </font>
  </fonts>
  <fills count="6">
    <fill>
      <patternFill patternType="none"/>
    </fill>
    <fill>
      <patternFill patternType="gray125"/>
    </fill>
    <fill>
      <patternFill patternType="solid">
        <fgColor theme="0" tint="-0.34998626667073579"/>
        <bgColor indexed="64"/>
      </patternFill>
    </fill>
    <fill>
      <patternFill patternType="solid">
        <fgColor theme="9"/>
        <bgColor indexed="64"/>
      </patternFill>
    </fill>
    <fill>
      <patternFill patternType="solid">
        <fgColor theme="0"/>
        <bgColor indexed="64"/>
      </patternFill>
    </fill>
    <fill>
      <patternFill patternType="solid">
        <fgColor theme="7"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4" fontId="3" fillId="0" borderId="0" applyFont="0" applyFill="0" applyBorder="0" applyAlignment="0" applyProtection="0"/>
    <xf numFmtId="0" fontId="4" fillId="0" borderId="0"/>
    <xf numFmtId="44" fontId="4" fillId="0" borderId="0" applyFont="0" applyFill="0" applyBorder="0" applyAlignment="0" applyProtection="0"/>
    <xf numFmtId="164" fontId="3" fillId="0" borderId="0" applyFont="0" applyFill="0" applyBorder="0" applyAlignment="0" applyProtection="0"/>
  </cellStyleXfs>
  <cellXfs count="36">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166" fontId="2" fillId="2" borderId="1" xfId="1"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1" xfId="0" applyFont="1" applyFill="1" applyBorder="1" applyAlignment="1">
      <alignment horizontal="left" vertical="center" wrapText="1"/>
    </xf>
    <xf numFmtId="0" fontId="1" fillId="4" borderId="0" xfId="0" applyFont="1" applyFill="1" applyAlignment="1">
      <alignment horizontal="center" vertical="center"/>
    </xf>
    <xf numFmtId="0" fontId="1" fillId="0" borderId="1" xfId="0" applyFont="1" applyBorder="1" applyAlignment="1">
      <alignment horizontal="center" vertical="center" wrapText="1"/>
    </xf>
    <xf numFmtId="0" fontId="6" fillId="0" borderId="1" xfId="0" applyFont="1" applyBorder="1" applyAlignment="1">
      <alignment horizontal="center"/>
    </xf>
    <xf numFmtId="0" fontId="5" fillId="0" borderId="1" xfId="0" applyFont="1" applyBorder="1" applyAlignment="1">
      <alignment horizontal="left" vertical="center" wrapText="1"/>
    </xf>
    <xf numFmtId="166" fontId="1" fillId="0" borderId="0" xfId="0" applyNumberFormat="1" applyFont="1" applyAlignment="1">
      <alignment horizontal="center" vertical="center"/>
    </xf>
    <xf numFmtId="164" fontId="1" fillId="0" borderId="0" xfId="4" applyFont="1" applyAlignment="1">
      <alignment horizontal="center" vertical="center"/>
    </xf>
    <xf numFmtId="44" fontId="6" fillId="0" borderId="1" xfId="1" applyFont="1" applyBorder="1" applyAlignment="1">
      <alignment vertical="center"/>
    </xf>
    <xf numFmtId="44" fontId="6" fillId="4" borderId="1" xfId="1" applyFont="1" applyFill="1" applyBorder="1" applyAlignment="1">
      <alignment vertical="center"/>
    </xf>
    <xf numFmtId="44" fontId="6" fillId="0" borderId="1" xfId="0" applyNumberFormat="1" applyFont="1" applyBorder="1" applyAlignment="1">
      <alignment horizontal="center" vertical="center"/>
    </xf>
    <xf numFmtId="44" fontId="7" fillId="0" borderId="1" xfId="0" applyNumberFormat="1" applyFont="1" applyBorder="1" applyAlignment="1">
      <alignment horizontal="center" vertical="center"/>
    </xf>
    <xf numFmtId="166" fontId="2" fillId="5" borderId="1" xfId="1" applyNumberFormat="1" applyFont="1" applyFill="1" applyBorder="1" applyAlignment="1">
      <alignment horizontal="center" vertical="center" wrapText="1"/>
    </xf>
    <xf numFmtId="0" fontId="6" fillId="0" borderId="0" xfId="0" applyFont="1" applyAlignment="1">
      <alignment horizontal="center" vertical="center"/>
    </xf>
    <xf numFmtId="166" fontId="6" fillId="0" borderId="0" xfId="0" applyNumberFormat="1" applyFont="1" applyAlignment="1">
      <alignment horizontal="center" vertical="center"/>
    </xf>
    <xf numFmtId="164" fontId="1" fillId="0" borderId="0" xfId="4" applyFont="1" applyBorder="1" applyAlignment="1">
      <alignment horizontal="center" vertical="center"/>
    </xf>
    <xf numFmtId="164" fontId="1" fillId="0" borderId="0" xfId="0" applyNumberFormat="1" applyFont="1" applyAlignment="1">
      <alignment horizontal="center" vertical="center"/>
    </xf>
    <xf numFmtId="165" fontId="8" fillId="3" borderId="0" xfId="0" applyNumberFormat="1" applyFont="1" applyFill="1" applyAlignment="1">
      <alignment horizontal="center" vertical="center"/>
    </xf>
    <xf numFmtId="166" fontId="2" fillId="5" borderId="2" xfId="1" applyNumberFormat="1" applyFont="1" applyFill="1" applyBorder="1" applyAlignment="1">
      <alignment horizontal="center" vertical="center" wrapText="1"/>
    </xf>
    <xf numFmtId="166" fontId="2" fillId="5" borderId="3" xfId="1" applyNumberFormat="1" applyFont="1" applyFill="1" applyBorder="1" applyAlignment="1">
      <alignment horizontal="center" vertical="center" wrapText="1"/>
    </xf>
    <xf numFmtId="166" fontId="2" fillId="5" borderId="4" xfId="1" applyNumberFormat="1" applyFont="1" applyFill="1" applyBorder="1" applyAlignment="1">
      <alignment horizontal="center" vertical="center" wrapText="1"/>
    </xf>
    <xf numFmtId="0" fontId="1" fillId="0" borderId="1" xfId="0" applyFont="1" applyBorder="1" applyAlignment="1">
      <alignment horizontal="center" vertical="center"/>
    </xf>
    <xf numFmtId="166" fontId="2" fillId="2" borderId="1" xfId="1"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2" fillId="3" borderId="1" xfId="0" applyFont="1" applyFill="1" applyBorder="1" applyAlignment="1">
      <alignment horizontal="center" vertical="center"/>
    </xf>
  </cellXfs>
  <cellStyles count="5">
    <cellStyle name="Moneda" xfId="1" builtinId="4"/>
    <cellStyle name="Moneda [0]" xfId="4" builtinId="7"/>
    <cellStyle name="Moneda 2" xfId="3" xr:uid="{EF2F4E6F-68C6-8B40-8344-8FC34116C4EE}"/>
    <cellStyle name="Normal" xfId="0" builtinId="0"/>
    <cellStyle name="Normal 2" xfId="2" xr:uid="{72D4DD02-21D5-B64A-96DE-C3804A496B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jp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4</xdr:col>
      <xdr:colOff>1366373</xdr:colOff>
      <xdr:row>6</xdr:row>
      <xdr:rowOff>149678</xdr:rowOff>
    </xdr:from>
    <xdr:to>
      <xdr:col>4</xdr:col>
      <xdr:colOff>3224893</xdr:colOff>
      <xdr:row>6</xdr:row>
      <xdr:rowOff>1413835</xdr:rowOff>
    </xdr:to>
    <xdr:pic>
      <xdr:nvPicPr>
        <xdr:cNvPr id="2" name="Imagen 1">
          <a:extLst>
            <a:ext uri="{FF2B5EF4-FFF2-40B4-BE49-F238E27FC236}">
              <a16:creationId xmlns:a16="http://schemas.microsoft.com/office/drawing/2014/main" id="{54327283-BE12-4E43-B18E-368E5263CAA0}"/>
            </a:ext>
          </a:extLst>
        </xdr:cNvPr>
        <xdr:cNvPicPr>
          <a:picLocks noChangeAspect="1"/>
        </xdr:cNvPicPr>
      </xdr:nvPicPr>
      <xdr:blipFill>
        <a:blip xmlns:r="http://schemas.openxmlformats.org/officeDocument/2006/relationships" r:embed="rId1"/>
        <a:stretch>
          <a:fillRect/>
        </a:stretch>
      </xdr:blipFill>
      <xdr:spPr>
        <a:xfrm>
          <a:off x="8850302" y="3088821"/>
          <a:ext cx="1858520" cy="1264157"/>
        </a:xfrm>
        <a:prstGeom prst="rect">
          <a:avLst/>
        </a:prstGeom>
      </xdr:spPr>
    </xdr:pic>
    <xdr:clientData/>
  </xdr:twoCellAnchor>
  <xdr:twoCellAnchor editAs="oneCell">
    <xdr:from>
      <xdr:col>4</xdr:col>
      <xdr:colOff>1079988</xdr:colOff>
      <xdr:row>5</xdr:row>
      <xdr:rowOff>245416</xdr:rowOff>
    </xdr:from>
    <xdr:to>
      <xdr:col>4</xdr:col>
      <xdr:colOff>3483429</xdr:colOff>
      <xdr:row>5</xdr:row>
      <xdr:rowOff>2017403</xdr:rowOff>
    </xdr:to>
    <xdr:pic>
      <xdr:nvPicPr>
        <xdr:cNvPr id="4" name="Imagen 3">
          <a:extLst>
            <a:ext uri="{FF2B5EF4-FFF2-40B4-BE49-F238E27FC236}">
              <a16:creationId xmlns:a16="http://schemas.microsoft.com/office/drawing/2014/main" id="{AD396F69-70BA-2087-56EF-E39972A8793F}"/>
            </a:ext>
          </a:extLst>
        </xdr:cNvPr>
        <xdr:cNvPicPr>
          <a:picLocks noChangeAspect="1"/>
        </xdr:cNvPicPr>
      </xdr:nvPicPr>
      <xdr:blipFill>
        <a:blip xmlns:r="http://schemas.openxmlformats.org/officeDocument/2006/relationships" r:embed="rId2"/>
        <a:stretch>
          <a:fillRect/>
        </a:stretch>
      </xdr:blipFill>
      <xdr:spPr>
        <a:xfrm>
          <a:off x="8563917" y="1007416"/>
          <a:ext cx="2403441" cy="1771987"/>
        </a:xfrm>
        <a:prstGeom prst="rect">
          <a:avLst/>
        </a:prstGeom>
      </xdr:spPr>
    </xdr:pic>
    <xdr:clientData/>
  </xdr:twoCellAnchor>
  <xdr:twoCellAnchor editAs="oneCell">
    <xdr:from>
      <xdr:col>4</xdr:col>
      <xdr:colOff>1024955</xdr:colOff>
      <xdr:row>8</xdr:row>
      <xdr:rowOff>4436124</xdr:rowOff>
    </xdr:from>
    <xdr:to>
      <xdr:col>4</xdr:col>
      <xdr:colOff>3204882</xdr:colOff>
      <xdr:row>9</xdr:row>
      <xdr:rowOff>2275678</xdr:rowOff>
    </xdr:to>
    <xdr:pic>
      <xdr:nvPicPr>
        <xdr:cNvPr id="6" name="Imagen 5">
          <a:extLst>
            <a:ext uri="{FF2B5EF4-FFF2-40B4-BE49-F238E27FC236}">
              <a16:creationId xmlns:a16="http://schemas.microsoft.com/office/drawing/2014/main" id="{2DCB1EA7-E71A-F7B6-3B58-1220E6964990}"/>
            </a:ext>
          </a:extLst>
        </xdr:cNvPr>
        <xdr:cNvPicPr>
          <a:picLocks noChangeAspect="1"/>
        </xdr:cNvPicPr>
      </xdr:nvPicPr>
      <xdr:blipFill>
        <a:blip xmlns:r="http://schemas.openxmlformats.org/officeDocument/2006/relationships" r:embed="rId3"/>
        <a:stretch>
          <a:fillRect/>
        </a:stretch>
      </xdr:blipFill>
      <xdr:spPr>
        <a:xfrm>
          <a:off x="7109749" y="11619095"/>
          <a:ext cx="2179927" cy="2277083"/>
        </a:xfrm>
        <a:prstGeom prst="rect">
          <a:avLst/>
        </a:prstGeom>
      </xdr:spPr>
    </xdr:pic>
    <xdr:clientData/>
  </xdr:twoCellAnchor>
  <xdr:twoCellAnchor editAs="oneCell">
    <xdr:from>
      <xdr:col>4</xdr:col>
      <xdr:colOff>1666021</xdr:colOff>
      <xdr:row>10</xdr:row>
      <xdr:rowOff>218495</xdr:rowOff>
    </xdr:from>
    <xdr:to>
      <xdr:col>4</xdr:col>
      <xdr:colOff>3072581</xdr:colOff>
      <xdr:row>10</xdr:row>
      <xdr:rowOff>1770445</xdr:rowOff>
    </xdr:to>
    <xdr:pic>
      <xdr:nvPicPr>
        <xdr:cNvPr id="7" name="Imagen 6">
          <a:extLst>
            <a:ext uri="{FF2B5EF4-FFF2-40B4-BE49-F238E27FC236}">
              <a16:creationId xmlns:a16="http://schemas.microsoft.com/office/drawing/2014/main" id="{8AE90867-2CEE-ABEB-875A-D39FAC28AC5C}"/>
            </a:ext>
          </a:extLst>
        </xdr:cNvPr>
        <xdr:cNvPicPr>
          <a:picLocks noChangeAspect="1"/>
        </xdr:cNvPicPr>
      </xdr:nvPicPr>
      <xdr:blipFill>
        <a:blip xmlns:r="http://schemas.openxmlformats.org/officeDocument/2006/relationships" r:embed="rId4"/>
        <a:stretch>
          <a:fillRect/>
        </a:stretch>
      </xdr:blipFill>
      <xdr:spPr>
        <a:xfrm>
          <a:off x="10228279" y="10487742"/>
          <a:ext cx="1406560" cy="1551950"/>
        </a:xfrm>
        <a:prstGeom prst="rect">
          <a:avLst/>
        </a:prstGeom>
      </xdr:spPr>
    </xdr:pic>
    <xdr:clientData/>
  </xdr:twoCellAnchor>
  <xdr:twoCellAnchor editAs="oneCell">
    <xdr:from>
      <xdr:col>4</xdr:col>
      <xdr:colOff>1407537</xdr:colOff>
      <xdr:row>12</xdr:row>
      <xdr:rowOff>27799</xdr:rowOff>
    </xdr:from>
    <xdr:to>
      <xdr:col>4</xdr:col>
      <xdr:colOff>3102429</xdr:colOff>
      <xdr:row>12</xdr:row>
      <xdr:rowOff>1944453</xdr:rowOff>
    </xdr:to>
    <xdr:pic>
      <xdr:nvPicPr>
        <xdr:cNvPr id="12" name="Imagen 11">
          <a:extLst>
            <a:ext uri="{FF2B5EF4-FFF2-40B4-BE49-F238E27FC236}">
              <a16:creationId xmlns:a16="http://schemas.microsoft.com/office/drawing/2014/main" id="{88842119-1E38-AE00-DA64-70A65FEB9026}"/>
            </a:ext>
          </a:extLst>
        </xdr:cNvPr>
        <xdr:cNvPicPr>
          <a:picLocks noChangeAspect="1"/>
        </xdr:cNvPicPr>
      </xdr:nvPicPr>
      <xdr:blipFill>
        <a:blip xmlns:r="http://schemas.openxmlformats.org/officeDocument/2006/relationships" r:embed="rId5"/>
        <a:stretch>
          <a:fillRect/>
        </a:stretch>
      </xdr:blipFill>
      <xdr:spPr>
        <a:xfrm>
          <a:off x="7653216" y="18152513"/>
          <a:ext cx="1694892" cy="1916654"/>
        </a:xfrm>
        <a:prstGeom prst="rect">
          <a:avLst/>
        </a:prstGeom>
      </xdr:spPr>
    </xdr:pic>
    <xdr:clientData/>
  </xdr:twoCellAnchor>
  <xdr:twoCellAnchor editAs="oneCell">
    <xdr:from>
      <xdr:col>4</xdr:col>
      <xdr:colOff>1052531</xdr:colOff>
      <xdr:row>16</xdr:row>
      <xdr:rowOff>381683</xdr:rowOff>
    </xdr:from>
    <xdr:to>
      <xdr:col>4</xdr:col>
      <xdr:colOff>3005327</xdr:colOff>
      <xdr:row>16</xdr:row>
      <xdr:rowOff>2299607</xdr:rowOff>
    </xdr:to>
    <xdr:pic>
      <xdr:nvPicPr>
        <xdr:cNvPr id="13" name="Imagen 12">
          <a:extLst>
            <a:ext uri="{FF2B5EF4-FFF2-40B4-BE49-F238E27FC236}">
              <a16:creationId xmlns:a16="http://schemas.microsoft.com/office/drawing/2014/main" id="{FCD28CBB-F97E-2BEB-4EDB-6EB3CF19A04B}"/>
            </a:ext>
          </a:extLst>
        </xdr:cNvPr>
        <xdr:cNvPicPr>
          <a:picLocks noChangeAspect="1"/>
        </xdr:cNvPicPr>
      </xdr:nvPicPr>
      <xdr:blipFill>
        <a:blip xmlns:r="http://schemas.openxmlformats.org/officeDocument/2006/relationships" r:embed="rId6"/>
        <a:stretch>
          <a:fillRect/>
        </a:stretch>
      </xdr:blipFill>
      <xdr:spPr>
        <a:xfrm>
          <a:off x="7298210" y="27010862"/>
          <a:ext cx="1952796" cy="1917924"/>
        </a:xfrm>
        <a:prstGeom prst="rect">
          <a:avLst/>
        </a:prstGeom>
      </xdr:spPr>
    </xdr:pic>
    <xdr:clientData/>
  </xdr:twoCellAnchor>
  <xdr:twoCellAnchor editAs="oneCell">
    <xdr:from>
      <xdr:col>4</xdr:col>
      <xdr:colOff>476250</xdr:colOff>
      <xdr:row>17</xdr:row>
      <xdr:rowOff>278016</xdr:rowOff>
    </xdr:from>
    <xdr:to>
      <xdr:col>4</xdr:col>
      <xdr:colOff>2054678</xdr:colOff>
      <xdr:row>17</xdr:row>
      <xdr:rowOff>2502516</xdr:rowOff>
    </xdr:to>
    <xdr:pic>
      <xdr:nvPicPr>
        <xdr:cNvPr id="14" name="Imagen 13">
          <a:extLst>
            <a:ext uri="{FF2B5EF4-FFF2-40B4-BE49-F238E27FC236}">
              <a16:creationId xmlns:a16="http://schemas.microsoft.com/office/drawing/2014/main" id="{85D96E38-6C46-1B42-B5FC-69BD7E95BDB8}"/>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558643" y="30159302"/>
          <a:ext cx="1578428" cy="2224500"/>
        </a:xfrm>
        <a:prstGeom prst="rect">
          <a:avLst/>
        </a:prstGeom>
      </xdr:spPr>
    </xdr:pic>
    <xdr:clientData/>
  </xdr:twoCellAnchor>
  <xdr:twoCellAnchor editAs="oneCell">
    <xdr:from>
      <xdr:col>4</xdr:col>
      <xdr:colOff>2039450</xdr:colOff>
      <xdr:row>18</xdr:row>
      <xdr:rowOff>749127</xdr:rowOff>
    </xdr:from>
    <xdr:to>
      <xdr:col>4</xdr:col>
      <xdr:colOff>3592286</xdr:colOff>
      <xdr:row>18</xdr:row>
      <xdr:rowOff>2149481</xdr:rowOff>
    </xdr:to>
    <xdr:pic>
      <xdr:nvPicPr>
        <xdr:cNvPr id="15" name="Imagen 14">
          <a:extLst>
            <a:ext uri="{FF2B5EF4-FFF2-40B4-BE49-F238E27FC236}">
              <a16:creationId xmlns:a16="http://schemas.microsoft.com/office/drawing/2014/main" id="{A374922A-E1FC-44BF-3ADC-526294A43FA0}"/>
            </a:ext>
          </a:extLst>
        </xdr:cNvPr>
        <xdr:cNvPicPr>
          <a:picLocks noChangeAspect="1"/>
        </xdr:cNvPicPr>
      </xdr:nvPicPr>
      <xdr:blipFill>
        <a:blip xmlns:r="http://schemas.openxmlformats.org/officeDocument/2006/relationships" r:embed="rId8"/>
        <a:stretch>
          <a:fillRect/>
        </a:stretch>
      </xdr:blipFill>
      <xdr:spPr>
        <a:xfrm>
          <a:off x="8285129" y="32480984"/>
          <a:ext cx="1552836" cy="1400354"/>
        </a:xfrm>
        <a:prstGeom prst="rect">
          <a:avLst/>
        </a:prstGeom>
      </xdr:spPr>
    </xdr:pic>
    <xdr:clientData/>
  </xdr:twoCellAnchor>
  <xdr:twoCellAnchor editAs="oneCell">
    <xdr:from>
      <xdr:col>4</xdr:col>
      <xdr:colOff>98437</xdr:colOff>
      <xdr:row>18</xdr:row>
      <xdr:rowOff>612711</xdr:rowOff>
    </xdr:from>
    <xdr:to>
      <xdr:col>4</xdr:col>
      <xdr:colOff>2027465</xdr:colOff>
      <xdr:row>18</xdr:row>
      <xdr:rowOff>2333665</xdr:rowOff>
    </xdr:to>
    <xdr:pic>
      <xdr:nvPicPr>
        <xdr:cNvPr id="16" name="Imagen 15">
          <a:extLst>
            <a:ext uri="{FF2B5EF4-FFF2-40B4-BE49-F238E27FC236}">
              <a16:creationId xmlns:a16="http://schemas.microsoft.com/office/drawing/2014/main" id="{655B2603-F9D3-4BF5-39D3-D8A6A35FE0F6}"/>
            </a:ext>
          </a:extLst>
        </xdr:cNvPr>
        <xdr:cNvPicPr>
          <a:picLocks noChangeAspect="1"/>
        </xdr:cNvPicPr>
      </xdr:nvPicPr>
      <xdr:blipFill>
        <a:blip xmlns:r="http://schemas.openxmlformats.org/officeDocument/2006/relationships" r:embed="rId9"/>
        <a:stretch>
          <a:fillRect/>
        </a:stretch>
      </xdr:blipFill>
      <xdr:spPr>
        <a:xfrm>
          <a:off x="7718437" y="30208247"/>
          <a:ext cx="1929028" cy="1720954"/>
        </a:xfrm>
        <a:prstGeom prst="rect">
          <a:avLst/>
        </a:prstGeom>
      </xdr:spPr>
    </xdr:pic>
    <xdr:clientData/>
  </xdr:twoCellAnchor>
  <xdr:twoCellAnchor editAs="oneCell">
    <xdr:from>
      <xdr:col>4</xdr:col>
      <xdr:colOff>95592</xdr:colOff>
      <xdr:row>13</xdr:row>
      <xdr:rowOff>13657</xdr:rowOff>
    </xdr:from>
    <xdr:to>
      <xdr:col>4</xdr:col>
      <xdr:colOff>3181828</xdr:colOff>
      <xdr:row>13</xdr:row>
      <xdr:rowOff>1925485</xdr:rowOff>
    </xdr:to>
    <xdr:pic>
      <xdr:nvPicPr>
        <xdr:cNvPr id="17" name="Imagen 16">
          <a:extLst>
            <a:ext uri="{FF2B5EF4-FFF2-40B4-BE49-F238E27FC236}">
              <a16:creationId xmlns:a16="http://schemas.microsoft.com/office/drawing/2014/main" id="{E86D15A5-38FE-2526-F630-0D97F41F9604}"/>
            </a:ext>
          </a:extLst>
        </xdr:cNvPr>
        <xdr:cNvPicPr>
          <a:picLocks noChangeAspect="1"/>
        </xdr:cNvPicPr>
      </xdr:nvPicPr>
      <xdr:blipFill>
        <a:blip xmlns:r="http://schemas.openxmlformats.org/officeDocument/2006/relationships" r:embed="rId10"/>
        <a:stretch>
          <a:fillRect/>
        </a:stretch>
      </xdr:blipFill>
      <xdr:spPr>
        <a:xfrm>
          <a:off x="7579521" y="17702943"/>
          <a:ext cx="3086236" cy="1911828"/>
        </a:xfrm>
        <a:prstGeom prst="rect">
          <a:avLst/>
        </a:prstGeom>
      </xdr:spPr>
    </xdr:pic>
    <xdr:clientData/>
  </xdr:twoCellAnchor>
  <xdr:twoCellAnchor editAs="oneCell">
    <xdr:from>
      <xdr:col>4</xdr:col>
      <xdr:colOff>3291075</xdr:colOff>
      <xdr:row>13</xdr:row>
      <xdr:rowOff>40968</xdr:rowOff>
    </xdr:from>
    <xdr:to>
      <xdr:col>4</xdr:col>
      <xdr:colOff>4180703</xdr:colOff>
      <xdr:row>13</xdr:row>
      <xdr:rowOff>1939140</xdr:rowOff>
    </xdr:to>
    <xdr:pic>
      <xdr:nvPicPr>
        <xdr:cNvPr id="18" name="Imagen 17">
          <a:extLst>
            <a:ext uri="{FF2B5EF4-FFF2-40B4-BE49-F238E27FC236}">
              <a16:creationId xmlns:a16="http://schemas.microsoft.com/office/drawing/2014/main" id="{88D4DB97-7456-1E39-EAD9-5F37758D8566}"/>
            </a:ext>
          </a:extLst>
        </xdr:cNvPr>
        <xdr:cNvPicPr>
          <a:picLocks noChangeAspect="1"/>
        </xdr:cNvPicPr>
      </xdr:nvPicPr>
      <xdr:blipFill>
        <a:blip xmlns:r="http://schemas.openxmlformats.org/officeDocument/2006/relationships" r:embed="rId11"/>
        <a:stretch>
          <a:fillRect/>
        </a:stretch>
      </xdr:blipFill>
      <xdr:spPr>
        <a:xfrm>
          <a:off x="10772530" y="17705513"/>
          <a:ext cx="885917" cy="1898172"/>
        </a:xfrm>
        <a:prstGeom prst="rect">
          <a:avLst/>
        </a:prstGeom>
      </xdr:spPr>
    </xdr:pic>
    <xdr:clientData/>
  </xdr:twoCellAnchor>
  <xdr:twoCellAnchor editAs="oneCell">
    <xdr:from>
      <xdr:col>4</xdr:col>
      <xdr:colOff>27312</xdr:colOff>
      <xdr:row>14</xdr:row>
      <xdr:rowOff>109247</xdr:rowOff>
    </xdr:from>
    <xdr:to>
      <xdr:col>4</xdr:col>
      <xdr:colOff>3086236</xdr:colOff>
      <xdr:row>14</xdr:row>
      <xdr:rowOff>1829891</xdr:rowOff>
    </xdr:to>
    <xdr:pic>
      <xdr:nvPicPr>
        <xdr:cNvPr id="19" name="Imagen 18">
          <a:extLst>
            <a:ext uri="{FF2B5EF4-FFF2-40B4-BE49-F238E27FC236}">
              <a16:creationId xmlns:a16="http://schemas.microsoft.com/office/drawing/2014/main" id="{F3E99F43-1781-D842-948E-1CD4E1D38F4A}"/>
            </a:ext>
          </a:extLst>
        </xdr:cNvPr>
        <xdr:cNvPicPr>
          <a:picLocks noChangeAspect="1"/>
        </xdr:cNvPicPr>
      </xdr:nvPicPr>
      <xdr:blipFill>
        <a:blip xmlns:r="http://schemas.openxmlformats.org/officeDocument/2006/relationships" r:embed="rId10"/>
        <a:stretch>
          <a:fillRect/>
        </a:stretch>
      </xdr:blipFill>
      <xdr:spPr>
        <a:xfrm>
          <a:off x="6113787" y="22388222"/>
          <a:ext cx="3058924" cy="1720644"/>
        </a:xfrm>
        <a:prstGeom prst="rect">
          <a:avLst/>
        </a:prstGeom>
      </xdr:spPr>
    </xdr:pic>
    <xdr:clientData/>
  </xdr:twoCellAnchor>
  <xdr:twoCellAnchor editAs="oneCell">
    <xdr:from>
      <xdr:col>4</xdr:col>
      <xdr:colOff>3163517</xdr:colOff>
      <xdr:row>14</xdr:row>
      <xdr:rowOff>138545</xdr:rowOff>
    </xdr:from>
    <xdr:to>
      <xdr:col>4</xdr:col>
      <xdr:colOff>4066301</xdr:colOff>
      <xdr:row>14</xdr:row>
      <xdr:rowOff>1887682</xdr:rowOff>
    </xdr:to>
    <xdr:pic>
      <xdr:nvPicPr>
        <xdr:cNvPr id="20" name="Imagen 19">
          <a:extLst>
            <a:ext uri="{FF2B5EF4-FFF2-40B4-BE49-F238E27FC236}">
              <a16:creationId xmlns:a16="http://schemas.microsoft.com/office/drawing/2014/main" id="{6BC9F5A1-798E-B84B-87FC-33077EA1348E}"/>
            </a:ext>
          </a:extLst>
        </xdr:cNvPr>
        <xdr:cNvPicPr>
          <a:picLocks noChangeAspect="1"/>
        </xdr:cNvPicPr>
      </xdr:nvPicPr>
      <xdr:blipFill>
        <a:blip xmlns:r="http://schemas.openxmlformats.org/officeDocument/2006/relationships" r:embed="rId11"/>
        <a:stretch>
          <a:fillRect/>
        </a:stretch>
      </xdr:blipFill>
      <xdr:spPr>
        <a:xfrm>
          <a:off x="9242199" y="22392409"/>
          <a:ext cx="902784" cy="1749137"/>
        </a:xfrm>
        <a:prstGeom prst="rect">
          <a:avLst/>
        </a:prstGeom>
      </xdr:spPr>
    </xdr:pic>
    <xdr:clientData/>
  </xdr:twoCellAnchor>
  <xdr:twoCellAnchor editAs="oneCell">
    <xdr:from>
      <xdr:col>4</xdr:col>
      <xdr:colOff>381001</xdr:colOff>
      <xdr:row>7</xdr:row>
      <xdr:rowOff>119426</xdr:rowOff>
    </xdr:from>
    <xdr:to>
      <xdr:col>4</xdr:col>
      <xdr:colOff>3279321</xdr:colOff>
      <xdr:row>7</xdr:row>
      <xdr:rowOff>1526037</xdr:rowOff>
    </xdr:to>
    <xdr:pic>
      <xdr:nvPicPr>
        <xdr:cNvPr id="25" name="Imagen 24">
          <a:extLst>
            <a:ext uri="{FF2B5EF4-FFF2-40B4-BE49-F238E27FC236}">
              <a16:creationId xmlns:a16="http://schemas.microsoft.com/office/drawing/2014/main" id="{B2549D2E-C387-4382-8061-D0992EC67FC3}"/>
            </a:ext>
          </a:extLst>
        </xdr:cNvPr>
        <xdr:cNvPicPr>
          <a:picLocks noChangeAspect="1"/>
        </xdr:cNvPicPr>
      </xdr:nvPicPr>
      <xdr:blipFill>
        <a:blip xmlns:r="http://schemas.openxmlformats.org/officeDocument/2006/relationships" r:embed="rId12"/>
        <a:stretch>
          <a:fillRect/>
        </a:stretch>
      </xdr:blipFill>
      <xdr:spPr>
        <a:xfrm>
          <a:off x="7960180" y="5303747"/>
          <a:ext cx="2898320" cy="1406611"/>
        </a:xfrm>
        <a:prstGeom prst="rect">
          <a:avLst/>
        </a:prstGeom>
      </xdr:spPr>
    </xdr:pic>
    <xdr:clientData/>
  </xdr:twoCellAnchor>
  <xdr:twoCellAnchor editAs="oneCell">
    <xdr:from>
      <xdr:col>4</xdr:col>
      <xdr:colOff>707571</xdr:colOff>
      <xdr:row>11</xdr:row>
      <xdr:rowOff>68035</xdr:rowOff>
    </xdr:from>
    <xdr:to>
      <xdr:col>4</xdr:col>
      <xdr:colOff>3714749</xdr:colOff>
      <xdr:row>11</xdr:row>
      <xdr:rowOff>2202807</xdr:rowOff>
    </xdr:to>
    <xdr:pic>
      <xdr:nvPicPr>
        <xdr:cNvPr id="27" name="Imagen 26">
          <a:extLst>
            <a:ext uri="{FF2B5EF4-FFF2-40B4-BE49-F238E27FC236}">
              <a16:creationId xmlns:a16="http://schemas.microsoft.com/office/drawing/2014/main" id="{F2D3057A-2E47-41BC-9F23-B6861A7A46D0}"/>
            </a:ext>
          </a:extLst>
        </xdr:cNvPr>
        <xdr:cNvPicPr>
          <a:picLocks noChangeAspect="1"/>
        </xdr:cNvPicPr>
      </xdr:nvPicPr>
      <xdr:blipFill>
        <a:blip xmlns:r="http://schemas.openxmlformats.org/officeDocument/2006/relationships" r:embed="rId13"/>
        <a:stretch>
          <a:fillRect/>
        </a:stretch>
      </xdr:blipFill>
      <xdr:spPr>
        <a:xfrm>
          <a:off x="8286750" y="13974535"/>
          <a:ext cx="3007178" cy="2134772"/>
        </a:xfrm>
        <a:prstGeom prst="rect">
          <a:avLst/>
        </a:prstGeom>
      </xdr:spPr>
    </xdr:pic>
    <xdr:clientData/>
  </xdr:twoCellAnchor>
  <xdr:twoCellAnchor editAs="oneCell">
    <xdr:from>
      <xdr:col>4</xdr:col>
      <xdr:colOff>802823</xdr:colOff>
      <xdr:row>8</xdr:row>
      <xdr:rowOff>95250</xdr:rowOff>
    </xdr:from>
    <xdr:to>
      <xdr:col>4</xdr:col>
      <xdr:colOff>3224893</xdr:colOff>
      <xdr:row>8</xdr:row>
      <xdr:rowOff>4399978</xdr:rowOff>
    </xdr:to>
    <xdr:pic>
      <xdr:nvPicPr>
        <xdr:cNvPr id="5" name="Imagen 4">
          <a:extLst>
            <a:ext uri="{FF2B5EF4-FFF2-40B4-BE49-F238E27FC236}">
              <a16:creationId xmlns:a16="http://schemas.microsoft.com/office/drawing/2014/main" id="{FAC9B615-317B-4DBF-949D-DE207595D5FB}"/>
            </a:ext>
          </a:extLst>
        </xdr:cNvPr>
        <xdr:cNvPicPr>
          <a:picLocks noChangeAspect="1"/>
        </xdr:cNvPicPr>
      </xdr:nvPicPr>
      <xdr:blipFill>
        <a:blip xmlns:r="http://schemas.openxmlformats.org/officeDocument/2006/relationships" r:embed="rId14"/>
        <a:stretch>
          <a:fillRect/>
        </a:stretch>
      </xdr:blipFill>
      <xdr:spPr>
        <a:xfrm>
          <a:off x="8005537" y="7261679"/>
          <a:ext cx="2422070" cy="4304728"/>
        </a:xfrm>
        <a:prstGeom prst="rect">
          <a:avLst/>
        </a:prstGeom>
      </xdr:spPr>
    </xdr:pic>
    <xdr:clientData/>
  </xdr:twoCellAnchor>
  <xdr:twoCellAnchor editAs="oneCell">
    <xdr:from>
      <xdr:col>4</xdr:col>
      <xdr:colOff>2190750</xdr:colOff>
      <xdr:row>17</xdr:row>
      <xdr:rowOff>149678</xdr:rowOff>
    </xdr:from>
    <xdr:to>
      <xdr:col>4</xdr:col>
      <xdr:colOff>4122964</xdr:colOff>
      <xdr:row>18</xdr:row>
      <xdr:rowOff>2710</xdr:rowOff>
    </xdr:to>
    <xdr:pic>
      <xdr:nvPicPr>
        <xdr:cNvPr id="3" name="Imagen 2">
          <a:extLst>
            <a:ext uri="{FF2B5EF4-FFF2-40B4-BE49-F238E27FC236}">
              <a16:creationId xmlns:a16="http://schemas.microsoft.com/office/drawing/2014/main" id="{33489BDF-6547-464D-91A8-51303EA5DBD0}"/>
            </a:ext>
          </a:extLst>
        </xdr:cNvPr>
        <xdr:cNvPicPr>
          <a:picLocks noChangeAspect="1"/>
        </xdr:cNvPicPr>
      </xdr:nvPicPr>
      <xdr:blipFill>
        <a:blip xmlns:r="http://schemas.openxmlformats.org/officeDocument/2006/relationships" r:embed="rId15"/>
        <a:stretch>
          <a:fillRect/>
        </a:stretch>
      </xdr:blipFill>
      <xdr:spPr>
        <a:xfrm>
          <a:off x="8273143" y="30030964"/>
          <a:ext cx="1932214" cy="2551782"/>
        </a:xfrm>
        <a:prstGeom prst="rect">
          <a:avLst/>
        </a:prstGeom>
      </xdr:spPr>
    </xdr:pic>
    <xdr:clientData/>
  </xdr:twoCellAnchor>
  <xdr:twoCellAnchor editAs="oneCell">
    <xdr:from>
      <xdr:col>4</xdr:col>
      <xdr:colOff>2428875</xdr:colOff>
      <xdr:row>15</xdr:row>
      <xdr:rowOff>381000</xdr:rowOff>
    </xdr:from>
    <xdr:to>
      <xdr:col>4</xdr:col>
      <xdr:colOff>3787775</xdr:colOff>
      <xdr:row>15</xdr:row>
      <xdr:rowOff>1930400</xdr:rowOff>
    </xdr:to>
    <xdr:pic>
      <xdr:nvPicPr>
        <xdr:cNvPr id="8" name="Imagen 7">
          <a:extLst>
            <a:ext uri="{FF2B5EF4-FFF2-40B4-BE49-F238E27FC236}">
              <a16:creationId xmlns:a16="http://schemas.microsoft.com/office/drawing/2014/main" id="{EEEE6D6B-0763-40C4-C490-6C2666130C81}"/>
            </a:ext>
          </a:extLst>
        </xdr:cNvPr>
        <xdr:cNvPicPr>
          <a:picLocks noChangeAspect="1"/>
        </xdr:cNvPicPr>
      </xdr:nvPicPr>
      <xdr:blipFill>
        <a:blip xmlns:r="http://schemas.openxmlformats.org/officeDocument/2006/relationships" r:embed="rId16"/>
        <a:stretch>
          <a:fillRect/>
        </a:stretch>
      </xdr:blipFill>
      <xdr:spPr>
        <a:xfrm>
          <a:off x="9620250" y="24892000"/>
          <a:ext cx="1358900" cy="1549400"/>
        </a:xfrm>
        <a:prstGeom prst="rect">
          <a:avLst/>
        </a:prstGeom>
      </xdr:spPr>
    </xdr:pic>
    <xdr:clientData/>
  </xdr:twoCellAnchor>
  <xdr:twoCellAnchor editAs="oneCell">
    <xdr:from>
      <xdr:col>3</xdr:col>
      <xdr:colOff>3648330</xdr:colOff>
      <xdr:row>0</xdr:row>
      <xdr:rowOff>294409</xdr:rowOff>
    </xdr:from>
    <xdr:to>
      <xdr:col>7</xdr:col>
      <xdr:colOff>732678</xdr:colOff>
      <xdr:row>0</xdr:row>
      <xdr:rowOff>1516355</xdr:rowOff>
    </xdr:to>
    <xdr:pic>
      <xdr:nvPicPr>
        <xdr:cNvPr id="9" name="Imagen 8">
          <a:extLst>
            <a:ext uri="{FF2B5EF4-FFF2-40B4-BE49-F238E27FC236}">
              <a16:creationId xmlns:a16="http://schemas.microsoft.com/office/drawing/2014/main" id="{C79C9D6F-0797-4D2F-9961-AA6027EFA6D2}"/>
            </a:ext>
          </a:extLst>
        </xdr:cNvPr>
        <xdr:cNvPicPr>
          <a:picLocks noChangeAspect="1"/>
        </xdr:cNvPicPr>
      </xdr:nvPicPr>
      <xdr:blipFill>
        <a:blip xmlns:r="http://schemas.openxmlformats.org/officeDocument/2006/relationships" r:embed="rId17"/>
        <a:stretch>
          <a:fillRect/>
        </a:stretch>
      </xdr:blipFill>
      <xdr:spPr>
        <a:xfrm>
          <a:off x="6194103" y="294409"/>
          <a:ext cx="8167984" cy="1221946"/>
        </a:xfrm>
        <a:prstGeom prst="rect">
          <a:avLst/>
        </a:prstGeom>
      </xdr:spPr>
    </xdr:pic>
    <xdr:clientData/>
  </xdr:twoCellAnchor>
  <xdr:twoCellAnchor editAs="oneCell">
    <xdr:from>
      <xdr:col>3</xdr:col>
      <xdr:colOff>2555875</xdr:colOff>
      <xdr:row>21</xdr:row>
      <xdr:rowOff>95250</xdr:rowOff>
    </xdr:from>
    <xdr:to>
      <xdr:col>4</xdr:col>
      <xdr:colOff>2105485</xdr:colOff>
      <xdr:row>34</xdr:row>
      <xdr:rowOff>36656</xdr:rowOff>
    </xdr:to>
    <xdr:pic>
      <xdr:nvPicPr>
        <xdr:cNvPr id="10" name="Imagen 9">
          <a:extLst>
            <a:ext uri="{FF2B5EF4-FFF2-40B4-BE49-F238E27FC236}">
              <a16:creationId xmlns:a16="http://schemas.microsoft.com/office/drawing/2014/main" id="{CD13C3C2-0CE4-4AE4-BDCF-BE185D52C1EB}"/>
            </a:ext>
          </a:extLst>
        </xdr:cNvPr>
        <xdr:cNvPicPr>
          <a:picLocks noChangeAspect="1"/>
        </xdr:cNvPicPr>
      </xdr:nvPicPr>
      <xdr:blipFill>
        <a:blip xmlns:r="http://schemas.openxmlformats.org/officeDocument/2006/relationships" r:embed="rId18"/>
        <a:stretch>
          <a:fillRect/>
        </a:stretch>
      </xdr:blipFill>
      <xdr:spPr>
        <a:xfrm>
          <a:off x="5111750" y="38115875"/>
          <a:ext cx="3296110" cy="206721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700F9-65C0-C549-A000-B4593E61679D}">
  <dimension ref="B1:R27"/>
  <sheetViews>
    <sheetView tabSelected="1" topLeftCell="E18" zoomScale="55" zoomScaleNormal="55" workbookViewId="0">
      <selection activeCell="I40" sqref="I40"/>
    </sheetView>
  </sheetViews>
  <sheetFormatPr baseColWidth="10" defaultColWidth="11.44140625" defaultRowHeight="13.2" x14ac:dyDescent="0.3"/>
  <cols>
    <col min="1" max="1" width="5.44140625" style="2" customWidth="1"/>
    <col min="2" max="2" width="13" style="2" customWidth="1"/>
    <col min="3" max="3" width="19.6640625" style="2" customWidth="1"/>
    <col min="4" max="4" width="56.109375" style="3" customWidth="1"/>
    <col min="5" max="5" width="66.44140625" style="3" customWidth="1"/>
    <col min="6" max="6" width="16.33203125" style="2" customWidth="1"/>
    <col min="7" max="7" width="27.109375" style="2" customWidth="1"/>
    <col min="8" max="8" width="24" style="2" customWidth="1"/>
    <col min="9" max="9" width="15.109375" style="2" customWidth="1"/>
    <col min="10" max="10" width="16.6640625" style="2" customWidth="1"/>
    <col min="11" max="11" width="29" style="2" customWidth="1"/>
    <col min="12" max="12" width="23" style="2" customWidth="1"/>
    <col min="13" max="13" width="20.109375" style="2" customWidth="1"/>
    <col min="14" max="14" width="29.109375" style="2" customWidth="1"/>
    <col min="15" max="15" width="23.109375" style="2" customWidth="1"/>
    <col min="16" max="16" width="17" style="2" customWidth="1"/>
    <col min="17" max="17" width="17.77734375" style="2" customWidth="1"/>
    <col min="18" max="18" width="16" style="2" customWidth="1"/>
    <col min="19" max="16384" width="11.44140625" style="2"/>
  </cols>
  <sheetData>
    <row r="1" spans="2:18" ht="136.5" customHeight="1" x14ac:dyDescent="0.3"/>
    <row r="4" spans="2:18" ht="26.25" customHeight="1" x14ac:dyDescent="0.3">
      <c r="B4" s="35" t="s">
        <v>36</v>
      </c>
      <c r="C4" s="35"/>
      <c r="D4" s="35"/>
      <c r="E4" s="35"/>
      <c r="F4" s="35"/>
      <c r="G4" s="8" t="s">
        <v>21</v>
      </c>
      <c r="H4" s="8" t="s">
        <v>8</v>
      </c>
      <c r="I4" s="8" t="s">
        <v>9</v>
      </c>
      <c r="J4" s="8" t="s">
        <v>10</v>
      </c>
      <c r="K4" s="9" t="s">
        <v>11</v>
      </c>
      <c r="L4" s="33" t="s">
        <v>37</v>
      </c>
      <c r="M4" s="33"/>
      <c r="N4" s="33"/>
      <c r="O4" s="29" t="s">
        <v>38</v>
      </c>
      <c r="P4" s="30"/>
      <c r="Q4" s="30"/>
      <c r="R4" s="31"/>
    </row>
    <row r="5" spans="2:18" s="1" customFormat="1" ht="33" customHeight="1" x14ac:dyDescent="0.3">
      <c r="B5" s="6" t="s">
        <v>0</v>
      </c>
      <c r="C5" s="6" t="s">
        <v>16</v>
      </c>
      <c r="D5" s="6" t="s">
        <v>1</v>
      </c>
      <c r="E5" s="6" t="s">
        <v>18</v>
      </c>
      <c r="F5" s="6" t="s">
        <v>2</v>
      </c>
      <c r="G5" s="6" t="s">
        <v>22</v>
      </c>
      <c r="H5" s="6" t="s">
        <v>3</v>
      </c>
      <c r="I5" s="6" t="s">
        <v>3</v>
      </c>
      <c r="J5" s="6" t="s">
        <v>3</v>
      </c>
      <c r="K5" s="6" t="s">
        <v>3</v>
      </c>
      <c r="L5" s="7" t="s">
        <v>4</v>
      </c>
      <c r="M5" s="7" t="s">
        <v>34</v>
      </c>
      <c r="N5" s="7" t="s">
        <v>35</v>
      </c>
      <c r="O5" s="23" t="s">
        <v>3</v>
      </c>
      <c r="P5" s="23" t="s">
        <v>4</v>
      </c>
      <c r="Q5" s="23" t="s">
        <v>34</v>
      </c>
      <c r="R5" s="23" t="s">
        <v>35</v>
      </c>
    </row>
    <row r="6" spans="2:18" ht="192.75" customHeight="1" x14ac:dyDescent="0.3">
      <c r="B6" s="4">
        <v>1</v>
      </c>
      <c r="C6" s="34" t="s">
        <v>17</v>
      </c>
      <c r="D6" s="5" t="s">
        <v>23</v>
      </c>
      <c r="E6" s="5"/>
      <c r="F6" s="4" t="s">
        <v>5</v>
      </c>
      <c r="G6" s="4">
        <f t="shared" ref="G6:G19" si="0">SUM(H6:K6)</f>
        <v>6</v>
      </c>
      <c r="H6" s="4">
        <v>1</v>
      </c>
      <c r="I6" s="4">
        <v>3</v>
      </c>
      <c r="J6" s="4">
        <v>1</v>
      </c>
      <c r="K6" s="4">
        <v>1</v>
      </c>
      <c r="L6" s="19">
        <v>6554200</v>
      </c>
      <c r="M6" s="19">
        <f>+L6*19%</f>
        <v>1245298</v>
      </c>
      <c r="N6" s="19">
        <f>SUM(L6:M6)*G6</f>
        <v>46796988</v>
      </c>
      <c r="O6" s="4"/>
      <c r="P6" s="19">
        <v>6554200</v>
      </c>
      <c r="Q6" s="19">
        <f>+P6*19%</f>
        <v>1245298</v>
      </c>
      <c r="R6" s="19">
        <f>SUM(P6:Q6)*O6</f>
        <v>0</v>
      </c>
    </row>
    <row r="7" spans="2:18" ht="155.25" customHeight="1" x14ac:dyDescent="0.3">
      <c r="B7" s="4">
        <v>2</v>
      </c>
      <c r="C7" s="34"/>
      <c r="D7" s="5" t="s">
        <v>24</v>
      </c>
      <c r="E7" s="5"/>
      <c r="F7" s="4" t="s">
        <v>5</v>
      </c>
      <c r="G7" s="4">
        <f t="shared" si="0"/>
        <v>11</v>
      </c>
      <c r="H7" s="4">
        <v>2</v>
      </c>
      <c r="I7" s="4">
        <v>5</v>
      </c>
      <c r="J7" s="4">
        <v>2</v>
      </c>
      <c r="K7" s="4">
        <v>2</v>
      </c>
      <c r="L7" s="19">
        <v>1099900</v>
      </c>
      <c r="M7" s="19">
        <f t="shared" ref="M7:M19" si="1">+L7*19%</f>
        <v>208981</v>
      </c>
      <c r="N7" s="19">
        <f t="shared" ref="N7:N19" si="2">SUM(L7:M7)*G7</f>
        <v>14397691</v>
      </c>
      <c r="O7" s="4">
        <v>1</v>
      </c>
      <c r="P7" s="19">
        <v>1099900</v>
      </c>
      <c r="Q7" s="19">
        <f t="shared" ref="Q7:Q19" si="3">+P7*19%</f>
        <v>208981</v>
      </c>
      <c r="R7" s="19">
        <f t="shared" ref="R7:R19" si="4">SUM(P7:Q7)*O7</f>
        <v>1308881</v>
      </c>
    </row>
    <row r="8" spans="2:18" ht="159" customHeight="1" x14ac:dyDescent="0.3">
      <c r="B8" s="4">
        <v>3</v>
      </c>
      <c r="C8" s="14" t="s">
        <v>12</v>
      </c>
      <c r="D8" s="5" t="s">
        <v>25</v>
      </c>
      <c r="E8" s="5"/>
      <c r="F8" s="4" t="s">
        <v>5</v>
      </c>
      <c r="G8" s="4">
        <f t="shared" si="0"/>
        <v>8</v>
      </c>
      <c r="H8" s="4">
        <v>2</v>
      </c>
      <c r="I8" s="4">
        <v>2</v>
      </c>
      <c r="J8" s="4">
        <v>2</v>
      </c>
      <c r="K8" s="4">
        <v>2</v>
      </c>
      <c r="L8" s="19">
        <v>2688900</v>
      </c>
      <c r="M8" s="19">
        <f t="shared" si="1"/>
        <v>510891</v>
      </c>
      <c r="N8" s="19">
        <f t="shared" si="2"/>
        <v>25598328</v>
      </c>
      <c r="O8" s="4"/>
      <c r="P8" s="19">
        <v>2688900</v>
      </c>
      <c r="Q8" s="19">
        <f t="shared" si="3"/>
        <v>510891</v>
      </c>
      <c r="R8" s="19">
        <f t="shared" si="4"/>
        <v>0</v>
      </c>
    </row>
    <row r="9" spans="2:18" s="13" customFormat="1" ht="349.5" customHeight="1" x14ac:dyDescent="0.3">
      <c r="B9" s="4">
        <v>4</v>
      </c>
      <c r="C9" s="11" t="s">
        <v>14</v>
      </c>
      <c r="D9" s="5" t="s">
        <v>26</v>
      </c>
      <c r="E9" s="12"/>
      <c r="F9" s="10" t="s">
        <v>5</v>
      </c>
      <c r="G9" s="10">
        <f t="shared" si="0"/>
        <v>5</v>
      </c>
      <c r="H9" s="10">
        <v>0</v>
      </c>
      <c r="I9" s="10">
        <v>5</v>
      </c>
      <c r="J9" s="10">
        <v>0</v>
      </c>
      <c r="K9" s="10">
        <v>0</v>
      </c>
      <c r="L9" s="20">
        <v>4621500</v>
      </c>
      <c r="M9" s="19">
        <f t="shared" si="1"/>
        <v>878085</v>
      </c>
      <c r="N9" s="19">
        <f t="shared" si="2"/>
        <v>27497925</v>
      </c>
      <c r="O9" s="4"/>
      <c r="P9" s="20">
        <v>4621500</v>
      </c>
      <c r="Q9" s="19">
        <f t="shared" si="3"/>
        <v>878085</v>
      </c>
      <c r="R9" s="19">
        <f t="shared" si="4"/>
        <v>0</v>
      </c>
    </row>
    <row r="10" spans="2:18" s="13" customFormat="1" ht="184.5" customHeight="1" x14ac:dyDescent="0.3">
      <c r="B10" s="4">
        <v>5</v>
      </c>
      <c r="C10" s="34" t="s">
        <v>13</v>
      </c>
      <c r="D10" s="12" t="s">
        <v>27</v>
      </c>
      <c r="E10" s="12"/>
      <c r="F10" s="10" t="s">
        <v>5</v>
      </c>
      <c r="G10" s="10">
        <f t="shared" si="0"/>
        <v>12</v>
      </c>
      <c r="H10" s="10"/>
      <c r="I10" s="10">
        <v>4</v>
      </c>
      <c r="J10" s="10">
        <v>4</v>
      </c>
      <c r="K10" s="10">
        <v>4</v>
      </c>
      <c r="L10" s="20">
        <v>1349900</v>
      </c>
      <c r="M10" s="19">
        <f t="shared" si="1"/>
        <v>256481</v>
      </c>
      <c r="N10" s="19">
        <f t="shared" si="2"/>
        <v>19276572</v>
      </c>
      <c r="O10" s="4"/>
      <c r="P10" s="20">
        <v>1349900</v>
      </c>
      <c r="Q10" s="19">
        <f t="shared" si="3"/>
        <v>256481</v>
      </c>
      <c r="R10" s="19">
        <f t="shared" si="4"/>
        <v>0</v>
      </c>
    </row>
    <row r="11" spans="2:18" ht="148.19999999999999" customHeight="1" x14ac:dyDescent="0.3">
      <c r="B11" s="4">
        <v>6</v>
      </c>
      <c r="C11" s="34"/>
      <c r="D11" s="5" t="s">
        <v>19</v>
      </c>
      <c r="E11" s="5"/>
      <c r="F11" s="4" t="s">
        <v>5</v>
      </c>
      <c r="G11" s="4">
        <f t="shared" si="0"/>
        <v>3</v>
      </c>
      <c r="H11" s="4"/>
      <c r="I11" s="4">
        <v>1</v>
      </c>
      <c r="J11" s="4">
        <v>1</v>
      </c>
      <c r="K11" s="4">
        <v>1</v>
      </c>
      <c r="L11" s="19">
        <v>1803800</v>
      </c>
      <c r="M11" s="19">
        <f t="shared" si="1"/>
        <v>342722</v>
      </c>
      <c r="N11" s="19">
        <f t="shared" si="2"/>
        <v>6439566</v>
      </c>
      <c r="O11" s="4"/>
      <c r="P11" s="19">
        <v>1803800</v>
      </c>
      <c r="Q11" s="19">
        <f t="shared" si="3"/>
        <v>342722</v>
      </c>
      <c r="R11" s="19">
        <f t="shared" si="4"/>
        <v>0</v>
      </c>
    </row>
    <row r="12" spans="2:18" ht="184.95" customHeight="1" x14ac:dyDescent="0.3">
      <c r="B12" s="4">
        <v>7</v>
      </c>
      <c r="C12" s="34" t="s">
        <v>15</v>
      </c>
      <c r="D12" s="5" t="s">
        <v>32</v>
      </c>
      <c r="E12" s="5"/>
      <c r="F12" s="4" t="s">
        <v>5</v>
      </c>
      <c r="G12" s="4">
        <f t="shared" si="0"/>
        <v>25</v>
      </c>
      <c r="H12" s="4">
        <v>5</v>
      </c>
      <c r="I12" s="4">
        <v>10</v>
      </c>
      <c r="J12" s="4">
        <v>5</v>
      </c>
      <c r="K12" s="4">
        <v>5</v>
      </c>
      <c r="L12" s="19">
        <v>1699900</v>
      </c>
      <c r="M12" s="19">
        <f t="shared" si="1"/>
        <v>322981</v>
      </c>
      <c r="N12" s="19">
        <f t="shared" si="2"/>
        <v>50572025</v>
      </c>
      <c r="O12" s="4"/>
      <c r="P12" s="19">
        <v>1699900</v>
      </c>
      <c r="Q12" s="19">
        <f t="shared" si="3"/>
        <v>322981</v>
      </c>
      <c r="R12" s="19">
        <f t="shared" si="4"/>
        <v>0</v>
      </c>
    </row>
    <row r="13" spans="2:18" ht="166.2" customHeight="1" x14ac:dyDescent="0.3">
      <c r="B13" s="4">
        <v>8</v>
      </c>
      <c r="C13" s="34"/>
      <c r="D13" s="5" t="s">
        <v>28</v>
      </c>
      <c r="E13" s="5"/>
      <c r="F13" s="4" t="s">
        <v>5</v>
      </c>
      <c r="G13" s="4">
        <f t="shared" si="0"/>
        <v>100</v>
      </c>
      <c r="H13" s="4">
        <v>20</v>
      </c>
      <c r="I13" s="4">
        <v>40</v>
      </c>
      <c r="J13" s="4">
        <v>20</v>
      </c>
      <c r="K13" s="4">
        <v>20</v>
      </c>
      <c r="L13" s="19">
        <v>979900</v>
      </c>
      <c r="M13" s="19">
        <f t="shared" si="1"/>
        <v>186181</v>
      </c>
      <c r="N13" s="19">
        <f t="shared" si="2"/>
        <v>116608100</v>
      </c>
      <c r="O13" s="4"/>
      <c r="P13" s="19">
        <v>979900</v>
      </c>
      <c r="Q13" s="19">
        <f t="shared" si="3"/>
        <v>186181</v>
      </c>
      <c r="R13" s="19">
        <f t="shared" si="4"/>
        <v>0</v>
      </c>
    </row>
    <row r="14" spans="2:18" ht="156" customHeight="1" x14ac:dyDescent="0.3">
      <c r="B14" s="4">
        <v>9</v>
      </c>
      <c r="C14" s="32" t="s">
        <v>20</v>
      </c>
      <c r="D14" s="5" t="s">
        <v>29</v>
      </c>
      <c r="E14" s="5"/>
      <c r="F14" s="4" t="s">
        <v>5</v>
      </c>
      <c r="G14" s="4">
        <f t="shared" si="0"/>
        <v>8</v>
      </c>
      <c r="H14" s="4">
        <v>2</v>
      </c>
      <c r="I14" s="4">
        <v>2</v>
      </c>
      <c r="J14" s="4">
        <v>2</v>
      </c>
      <c r="K14" s="4">
        <v>2</v>
      </c>
      <c r="L14" s="19">
        <v>2352800</v>
      </c>
      <c r="M14" s="19">
        <f t="shared" si="1"/>
        <v>447032</v>
      </c>
      <c r="N14" s="19">
        <f t="shared" si="2"/>
        <v>22398656</v>
      </c>
      <c r="O14" s="4"/>
      <c r="P14" s="19">
        <v>2352800</v>
      </c>
      <c r="Q14" s="19">
        <f t="shared" si="3"/>
        <v>447032</v>
      </c>
      <c r="R14" s="19">
        <f t="shared" si="4"/>
        <v>0</v>
      </c>
    </row>
    <row r="15" spans="2:18" ht="177" customHeight="1" x14ac:dyDescent="0.3">
      <c r="B15" s="4">
        <v>10</v>
      </c>
      <c r="C15" s="32"/>
      <c r="D15" s="5" t="s">
        <v>30</v>
      </c>
      <c r="E15" s="5"/>
      <c r="F15" s="4" t="s">
        <v>5</v>
      </c>
      <c r="G15" s="4">
        <f t="shared" si="0"/>
        <v>4</v>
      </c>
      <c r="H15" s="4">
        <v>1</v>
      </c>
      <c r="I15" s="4">
        <v>1</v>
      </c>
      <c r="J15" s="4">
        <v>1</v>
      </c>
      <c r="K15" s="4">
        <v>1</v>
      </c>
      <c r="L15" s="19">
        <v>1932600</v>
      </c>
      <c r="M15" s="19">
        <f t="shared" si="1"/>
        <v>367194</v>
      </c>
      <c r="N15" s="19">
        <f t="shared" si="2"/>
        <v>9199176</v>
      </c>
      <c r="O15" s="4"/>
      <c r="P15" s="19">
        <v>1932600</v>
      </c>
      <c r="Q15" s="19">
        <f t="shared" si="3"/>
        <v>367194</v>
      </c>
      <c r="R15" s="19">
        <f t="shared" si="4"/>
        <v>0</v>
      </c>
    </row>
    <row r="16" spans="2:18" ht="196.5" customHeight="1" x14ac:dyDescent="0.25">
      <c r="B16" s="4">
        <v>11</v>
      </c>
      <c r="C16" s="32"/>
      <c r="D16" s="5" t="s">
        <v>33</v>
      </c>
      <c r="E16" s="15"/>
      <c r="F16" s="4" t="s">
        <v>5</v>
      </c>
      <c r="G16" s="4">
        <f t="shared" si="0"/>
        <v>9</v>
      </c>
      <c r="H16" s="4">
        <v>2</v>
      </c>
      <c r="I16" s="4">
        <v>3</v>
      </c>
      <c r="J16" s="4">
        <v>2</v>
      </c>
      <c r="K16" s="4">
        <v>2</v>
      </c>
      <c r="L16" s="19">
        <v>2399800</v>
      </c>
      <c r="M16" s="19">
        <f t="shared" si="1"/>
        <v>455962</v>
      </c>
      <c r="N16" s="19">
        <f t="shared" si="2"/>
        <v>25701858</v>
      </c>
      <c r="O16" s="4"/>
      <c r="P16" s="19">
        <v>2399800</v>
      </c>
      <c r="Q16" s="19">
        <f t="shared" si="3"/>
        <v>455962</v>
      </c>
      <c r="R16" s="19">
        <f t="shared" si="4"/>
        <v>0</v>
      </c>
    </row>
    <row r="17" spans="2:18" ht="225" customHeight="1" x14ac:dyDescent="0.3">
      <c r="B17" s="4">
        <v>12</v>
      </c>
      <c r="C17" s="32"/>
      <c r="D17" s="5" t="s">
        <v>6</v>
      </c>
      <c r="E17" s="5"/>
      <c r="F17" s="4" t="s">
        <v>5</v>
      </c>
      <c r="G17" s="4">
        <f t="shared" si="0"/>
        <v>79</v>
      </c>
      <c r="H17" s="4">
        <v>10</v>
      </c>
      <c r="I17" s="4">
        <v>49</v>
      </c>
      <c r="J17" s="4">
        <v>10</v>
      </c>
      <c r="K17" s="4">
        <v>10</v>
      </c>
      <c r="L17" s="19">
        <v>879900</v>
      </c>
      <c r="M17" s="19">
        <f t="shared" si="1"/>
        <v>167181</v>
      </c>
      <c r="N17" s="19">
        <f t="shared" si="2"/>
        <v>82719399</v>
      </c>
      <c r="O17" s="4">
        <v>1</v>
      </c>
      <c r="P17" s="19">
        <v>879900</v>
      </c>
      <c r="Q17" s="19">
        <f t="shared" si="3"/>
        <v>167181</v>
      </c>
      <c r="R17" s="19">
        <f t="shared" si="4"/>
        <v>1047081</v>
      </c>
    </row>
    <row r="18" spans="2:18" ht="213" customHeight="1" x14ac:dyDescent="0.3">
      <c r="B18" s="4">
        <v>13</v>
      </c>
      <c r="C18" s="32"/>
      <c r="D18" s="16" t="s">
        <v>31</v>
      </c>
      <c r="E18" s="5"/>
      <c r="F18" s="4" t="s">
        <v>5</v>
      </c>
      <c r="G18" s="4">
        <f t="shared" si="0"/>
        <v>6</v>
      </c>
      <c r="H18" s="4">
        <v>1</v>
      </c>
      <c r="I18" s="4">
        <v>3</v>
      </c>
      <c r="J18" s="4">
        <v>1</v>
      </c>
      <c r="K18" s="4">
        <v>1</v>
      </c>
      <c r="L18" s="19">
        <v>2042800</v>
      </c>
      <c r="M18" s="19">
        <f t="shared" si="1"/>
        <v>388132</v>
      </c>
      <c r="N18" s="19">
        <f t="shared" si="2"/>
        <v>14585592</v>
      </c>
      <c r="O18" s="4">
        <v>1</v>
      </c>
      <c r="P18" s="19">
        <v>2042800</v>
      </c>
      <c r="Q18" s="19">
        <f t="shared" si="3"/>
        <v>388132</v>
      </c>
      <c r="R18" s="19">
        <f t="shared" si="4"/>
        <v>2430932</v>
      </c>
    </row>
    <row r="19" spans="2:18" ht="237.75" customHeight="1" x14ac:dyDescent="0.3">
      <c r="B19" s="4">
        <v>14</v>
      </c>
      <c r="C19" s="32"/>
      <c r="D19" s="5" t="s">
        <v>7</v>
      </c>
      <c r="E19" s="5"/>
      <c r="F19" s="4" t="s">
        <v>5</v>
      </c>
      <c r="G19" s="4">
        <f t="shared" si="0"/>
        <v>5</v>
      </c>
      <c r="H19" s="4">
        <v>1</v>
      </c>
      <c r="I19" s="4">
        <v>2</v>
      </c>
      <c r="J19" s="4">
        <v>1</v>
      </c>
      <c r="K19" s="4">
        <v>1</v>
      </c>
      <c r="L19" s="19">
        <v>2402900</v>
      </c>
      <c r="M19" s="19">
        <f t="shared" si="1"/>
        <v>456551</v>
      </c>
      <c r="N19" s="19">
        <f t="shared" si="2"/>
        <v>14297255</v>
      </c>
      <c r="O19" s="4"/>
      <c r="P19" s="19">
        <v>2402900</v>
      </c>
      <c r="Q19" s="19">
        <f t="shared" si="3"/>
        <v>456551</v>
      </c>
      <c r="R19" s="19">
        <f t="shared" si="4"/>
        <v>0</v>
      </c>
    </row>
    <row r="20" spans="2:18" ht="13.8" x14ac:dyDescent="0.3">
      <c r="L20" s="21"/>
      <c r="M20" s="21"/>
      <c r="N20" s="22">
        <f>SUM(N6:N19)</f>
        <v>476089131</v>
      </c>
      <c r="O20" s="22"/>
      <c r="P20" s="21"/>
      <c r="Q20" s="21"/>
      <c r="R20" s="22">
        <f>SUM(R6:R19)</f>
        <v>4786894</v>
      </c>
    </row>
    <row r="21" spans="2:18" x14ac:dyDescent="0.3">
      <c r="N21" s="17"/>
      <c r="O21" s="17"/>
      <c r="R21" s="26"/>
    </row>
    <row r="22" spans="2:18" ht="13.8" x14ac:dyDescent="0.3">
      <c r="L22" s="24"/>
      <c r="M22" s="24"/>
      <c r="N22" s="25"/>
      <c r="O22" s="25"/>
      <c r="R22" s="27"/>
    </row>
    <row r="23" spans="2:18" ht="15" x14ac:dyDescent="0.3">
      <c r="O23" s="28">
        <f>+N20+R20</f>
        <v>480876025</v>
      </c>
    </row>
    <row r="24" spans="2:18" x14ac:dyDescent="0.3">
      <c r="N24" s="17"/>
      <c r="O24" s="17"/>
    </row>
    <row r="27" spans="2:18" x14ac:dyDescent="0.3">
      <c r="N27" s="18"/>
      <c r="O27" s="18"/>
    </row>
  </sheetData>
  <mergeCells count="7">
    <mergeCell ref="O4:R4"/>
    <mergeCell ref="C14:C19"/>
    <mergeCell ref="L4:N4"/>
    <mergeCell ref="C10:C11"/>
    <mergeCell ref="C6:C7"/>
    <mergeCell ref="B4:F4"/>
    <mergeCell ref="C12:C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user user</cp:lastModifiedBy>
  <dcterms:created xsi:type="dcterms:W3CDTF">2023-05-04T21:31:08Z</dcterms:created>
  <dcterms:modified xsi:type="dcterms:W3CDTF">2025-12-30T14:50:58Z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2025-11-19T13:49:06Z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e1c57a32-ac60-4679-9468-7231bafeaa59</vt:lpwstr>
  </property>
  <property fmtid="{D5CDD505-2E9C-101B-9397-08002B2CF9AE}" pid="8" name="MSIP_Label_fc111285-cafa-4fc9-8a9a-bd902089b24f_ContentBits">
    <vt:lpwstr>0</vt:lpwstr>
  </property>
</Properties>
</file>