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E:\ALCALDIA BOSA 2025\MINIMA CUANTIA DOTACION GESTORES\"/>
    </mc:Choice>
  </mc:AlternateContent>
  <xr:revisionPtr revIDLastSave="0" documentId="13_ncr:1_{22119090-6596-4226-966D-FB15DF62C29C}" xr6:coauthVersionLast="47" xr6:coauthVersionMax="47" xr10:uidLastSave="{00000000-0000-0000-0000-000000000000}"/>
  <bookViews>
    <workbookView xWindow="-120" yWindow="-120" windowWidth="29040" windowHeight="15720" activeTab="1" xr2:uid="{AE34AFBF-347F-4460-AE0C-5C9A773060C0}"/>
  </bookViews>
  <sheets>
    <sheet name="Resumen" sheetId="6" r:id="rId1"/>
    <sheet name="Proponente 1" sheetId="1" r:id="rId2"/>
    <sheet name="Proponente 2" sheetId="8" r:id="rId3"/>
    <sheet name="Proponente 3" sheetId="9" r:id="rId4"/>
    <sheet name="Proponente 4" sheetId="10" r:id="rId5"/>
    <sheet name="Proponente 5" sheetId="11" r:id="rId6"/>
    <sheet name="Proponente 6" sheetId="12" r:id="rId7"/>
    <sheet name="Hoja7" sheetId="7" r:id="rId8"/>
  </sheets>
  <definedNames>
    <definedName name="_xlnm.Print_Area" localSheetId="1">'Proponente 1'!$A$1</definedName>
    <definedName name="_xlnm.Print_Area" localSheetId="2">'Proponente 2'!$A$1</definedName>
    <definedName name="_xlnm.Print_Area" localSheetId="3">'Proponente 3'!$A$1</definedName>
    <definedName name="_xlnm.Print_Area" localSheetId="4">'Proponente 4'!$A$1</definedName>
    <definedName name="_xlnm.Print_Area" localSheetId="5">'Proponente 5'!$A$1</definedName>
    <definedName name="_xlnm.Print_Area" localSheetId="6">'Proponente 6'!$A$1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79" i="12" l="1"/>
  <c r="F66" i="12"/>
  <c r="G52" i="12"/>
  <c r="I52" i="12"/>
  <c r="J51" i="12"/>
  <c r="J51" i="11"/>
  <c r="I51" i="12"/>
  <c r="G65" i="12" s="1"/>
  <c r="I51" i="11"/>
  <c r="G65" i="11" s="1"/>
  <c r="H29" i="6"/>
  <c r="H30" i="6"/>
  <c r="H31" i="6"/>
  <c r="G29" i="6"/>
  <c r="G30" i="6"/>
  <c r="G31" i="6"/>
  <c r="F29" i="6"/>
  <c r="F30" i="6"/>
  <c r="F31" i="6"/>
  <c r="E29" i="6"/>
  <c r="E30" i="6"/>
  <c r="E31" i="6"/>
  <c r="D29" i="6"/>
  <c r="D30" i="6"/>
  <c r="D31" i="6"/>
  <c r="C29" i="6"/>
  <c r="C30" i="6"/>
  <c r="C31" i="6"/>
  <c r="C28" i="6"/>
  <c r="D32" i="6"/>
  <c r="F32" i="6"/>
  <c r="G32" i="6"/>
  <c r="H32" i="6"/>
  <c r="C32" i="6"/>
  <c r="H28" i="6"/>
  <c r="G28" i="6"/>
  <c r="F28" i="6"/>
  <c r="E28" i="6"/>
  <c r="E32" i="6" s="1"/>
  <c r="D28" i="6"/>
  <c r="F23" i="6"/>
  <c r="F22" i="6"/>
  <c r="F21" i="6"/>
  <c r="F20" i="6"/>
  <c r="F19" i="6"/>
  <c r="F18" i="6"/>
  <c r="B18" i="6"/>
  <c r="B23" i="6"/>
  <c r="B22" i="6"/>
  <c r="B21" i="6"/>
  <c r="B20" i="6"/>
  <c r="B19" i="6"/>
  <c r="C78" i="12"/>
  <c r="C73" i="12"/>
  <c r="C65" i="12"/>
  <c r="C60" i="12"/>
  <c r="G51" i="12"/>
  <c r="C14" i="12"/>
  <c r="J54" i="12" s="1"/>
  <c r="C78" i="11"/>
  <c r="C73" i="11"/>
  <c r="C65" i="11"/>
  <c r="C60" i="11"/>
  <c r="G52" i="11"/>
  <c r="G51" i="11"/>
  <c r="C14" i="11"/>
  <c r="J54" i="11" s="1"/>
  <c r="C78" i="10"/>
  <c r="C73" i="10"/>
  <c r="C65" i="10"/>
  <c r="C60" i="10"/>
  <c r="G78" i="10"/>
  <c r="G52" i="10"/>
  <c r="G65" i="10"/>
  <c r="G51" i="10"/>
  <c r="J53" i="10" s="1"/>
  <c r="C14" i="10"/>
  <c r="J54" i="10" s="1"/>
  <c r="C78" i="9"/>
  <c r="C73" i="9"/>
  <c r="C65" i="9"/>
  <c r="C60" i="9"/>
  <c r="G78" i="9"/>
  <c r="G52" i="9"/>
  <c r="I51" i="9"/>
  <c r="G65" i="9" s="1"/>
  <c r="G51" i="9"/>
  <c r="C14" i="9"/>
  <c r="J54" i="9" s="1"/>
  <c r="C78" i="8"/>
  <c r="C73" i="8"/>
  <c r="C65" i="8"/>
  <c r="C60" i="8"/>
  <c r="I52" i="8"/>
  <c r="G78" i="8" s="1"/>
  <c r="G52" i="8"/>
  <c r="I51" i="8"/>
  <c r="G65" i="8" s="1"/>
  <c r="G51" i="8"/>
  <c r="C14" i="8"/>
  <c r="J54" i="8" s="1"/>
  <c r="C78" i="1"/>
  <c r="C65" i="1"/>
  <c r="C73" i="1"/>
  <c r="C60" i="1"/>
  <c r="G52" i="1"/>
  <c r="G51" i="1"/>
  <c r="I52" i="1"/>
  <c r="G78" i="1" s="1"/>
  <c r="I51" i="1"/>
  <c r="G65" i="1" s="1"/>
  <c r="C14" i="1"/>
  <c r="G78" i="12" l="1"/>
  <c r="J52" i="12"/>
  <c r="J53" i="12"/>
  <c r="J53" i="11"/>
  <c r="J51" i="9"/>
  <c r="J53" i="9" s="1"/>
  <c r="J52" i="8"/>
  <c r="J51" i="8"/>
  <c r="J53" i="8" s="1"/>
  <c r="G78" i="11"/>
  <c r="F66" i="11"/>
  <c r="F79" i="10"/>
  <c r="F66" i="9"/>
  <c r="F79" i="8"/>
  <c r="F66" i="8"/>
  <c r="F79" i="1"/>
  <c r="F66" i="1"/>
  <c r="J54" i="1"/>
  <c r="J51" i="1"/>
  <c r="J52" i="1"/>
  <c r="J53" i="1" l="1"/>
</calcChain>
</file>

<file path=xl/sharedStrings.xml><?xml version="1.0" encoding="utf-8"?>
<sst xmlns="http://schemas.openxmlformats.org/spreadsheetml/2006/main" count="648" uniqueCount="129">
  <si>
    <t>ALCALDÍA LOCAL DE BOSA
EVALUACIÓN TÉCNICA DE PROPONENTES
FDLBOSAMC 024-2025 (151104)</t>
  </si>
  <si>
    <t>IDENTIFICACIÓN DEL PROCESO</t>
  </si>
  <si>
    <t>PROCESO</t>
  </si>
  <si>
    <t>FDLBOSAMC 024-2025 (151104)</t>
  </si>
  <si>
    <t>OBJETO</t>
  </si>
  <si>
    <t>PRESTAR EL SERVICIO DE TRANSPORTE TERRESTRE AUTOMOTOR INTEGRAL DE BIENES MUEBLES, EQUIPOS Y PERSONAL DENTRO DEL PERÍMETRO URBANO DE LA CIUDAD DE BOGOTÁ A MONTO AGOTABLE Y PRECIOS UNITARIOS PARA EL FONDO DE DESARROLLO LOCAL DE BOSA</t>
  </si>
  <si>
    <t>PRESUPUESTO</t>
  </si>
  <si>
    <t>CONSOLIDADO DE LA EVALUACIÓN HABILITANTE TÉCNICA</t>
  </si>
  <si>
    <t>LISTADO DE PROPONENTES</t>
  </si>
  <si>
    <t>NÚMERO</t>
  </si>
  <si>
    <t>PROPONENTE</t>
  </si>
  <si>
    <t>DOCUMENTO</t>
  </si>
  <si>
    <t>RESUMEN EVALUACIÓN</t>
  </si>
  <si>
    <t>ÍTEM A EVALUAR</t>
  </si>
  <si>
    <t>NÚMERO DE PROPONENTE</t>
  </si>
  <si>
    <t>EXPERIENCIA DEL PROPONENTE</t>
  </si>
  <si>
    <t>VERIFICACIÓN DE CALIDAD DE MATERIAS PRIMAS, DISPONIBILIDAD</t>
  </si>
  <si>
    <t>ACREDITACIÓN DE CAPACIDAD TÉCNICA OPERATIVA Y DISPONIBILIDAD INMEDIATA DE PRODUCCIÓN</t>
  </si>
  <si>
    <t>ACEPTACIÓN DE CONDICIONES TÉCNICAS</t>
  </si>
  <si>
    <t>HABILITADO SI O NO</t>
  </si>
  <si>
    <t>REALIZADA EN BOGOTÁ D.C. A LOS 30 DÍAS DEL MES DE DICIEMBRE DE 2025</t>
  </si>
  <si>
    <t>RUBEN LEONARDO TARQUINO DÍAZ</t>
  </si>
  <si>
    <t xml:space="preserve">Referente de seguridad FDLB </t>
  </si>
  <si>
    <r>
      <t xml:space="preserve">ALCALDÍA LOCAL DE BOSA
EVALUACIÓN TÉCNICA DE PROPONENTES
</t>
    </r>
    <r>
      <rPr>
        <b/>
        <sz val="11"/>
        <rFont val="Garamond"/>
        <family val="1"/>
      </rPr>
      <t>FDLBOSAMC 024-2025 (151104)</t>
    </r>
  </si>
  <si>
    <t>ADQUIRIR LOS ELEMENTOS DE VISIBILIZACIÓN, PROTECCIÓN Y AUTOCUIDADO PERSONAL PARA LA ATENCIÓN Y GESTIÓN DE MOVILIZACIONES Y DE ACCIONES DE CUIDADO EN EL ESPACIO PÚBLICO EN EL MARCO DE LOS PROYECTOS DE INVERSIÓN 2855</t>
  </si>
  <si>
    <t>PRESUPUESTO EN SMLMV</t>
  </si>
  <si>
    <t>RESULTADO EVALUACIÓN</t>
  </si>
  <si>
    <t>RECHAZADO</t>
  </si>
  <si>
    <t>SMLMV VIGENCIA 2025</t>
  </si>
  <si>
    <t>IDENTIFICACIÓN DEL PROPONENTE</t>
  </si>
  <si>
    <t>RAZON SOCIAL</t>
  </si>
  <si>
    <t>BLANCO FORERO PEDRO JESUS</t>
  </si>
  <si>
    <t>TIPO DE EMPRESA</t>
  </si>
  <si>
    <t>EMPRESA</t>
  </si>
  <si>
    <t>MYPIMES</t>
  </si>
  <si>
    <t>MUJER</t>
  </si>
  <si>
    <t>SEGÚN EL REGSITRO MERCANTIL EL INSCRITO SE CLASIFICO COMO:</t>
  </si>
  <si>
    <t xml:space="preserve">NO APORTO DOCUMENTO </t>
  </si>
  <si>
    <t>RESUMEN DE LA EVALUACIÓN</t>
  </si>
  <si>
    <t>CUMPLE</t>
  </si>
  <si>
    <t>NO CUMPLE</t>
  </si>
  <si>
    <t>OBSERVACIÓN</t>
  </si>
  <si>
    <t>X</t>
  </si>
  <si>
    <t>NO APORTO DOCUMENTO</t>
  </si>
  <si>
    <t>CRITERIOS DE EVALUACIÓN</t>
  </si>
  <si>
    <t xml:space="preserve">El Fondo de Desarrollo Local de Bosa se reserva la facultad de comprobarla autenticidad de los documentos aportados y se reserva el derecho de solicitar aclaraciones y/o soportes adicionales de la información que se anexe para acreditar la experiencia.
Las certificaciones o actas de liquidación que contengan observaciones de insatisfacción en el contrato ejecutado o calificativos del servicio como regular o malo, no se tendrán en cuenta para la verificación de experiencia del proponente. 
Las certificaciones que no cumplan con la totalidad de los requisitos y condiciones exigidos para ellas en el presente proceso, no se anexen o no contengan la totalidad de la información solicitada, no se tendrán en cuenta para efecto de verificar la experiencia mínima del proponente. 
Nota 1: Para el efecto de traducir el valor del contrato en salarios mínimos mensuales legales vigentes, se tendrá en cuenta el valor del salario mínimo de la fecha de suscripción del contrato que se pretenda acreditar. 
Nota 2: Para los contratos en los que se pretenda acreditar experiencia con entidades privadas se debe entregar mínimo tres de los siguientes documentos: -Copia del contrato. - Acta de liquidación -Informe de actividades o ejecución. -Anexo Técnico u orden de compra. 
Si en un mismo documento se presenta la acreditación de la experiencia en más de un contrato, se tomará cada contrato como una (1) certificación de experiencia. </t>
  </si>
  <si>
    <t>EVALUACIÓN DE EXPERIENCIA</t>
  </si>
  <si>
    <t>No. ORDEN</t>
  </si>
  <si>
    <t>No. CTO</t>
  </si>
  <si>
    <t>VALOR</t>
  </si>
  <si>
    <t>AÑO INICIO</t>
  </si>
  <si>
    <t>% PARTICIPACIÓN</t>
  </si>
  <si>
    <t>VALOR EXPERIENCIA</t>
  </si>
  <si>
    <t>SMLMV AÑO INICIO</t>
  </si>
  <si>
    <t>EXPERIENCIA EN SMLMV</t>
  </si>
  <si>
    <t>1015 de 2024</t>
  </si>
  <si>
    <t>605 de 2017</t>
  </si>
  <si>
    <t>TOTAL DE EXPERIENCIA APORTADA</t>
  </si>
  <si>
    <t>TOTAL EXPERIENCIA REQUERIDA</t>
  </si>
  <si>
    <t>HABILITACIÓN POR EXPERIENCIA (SI O NO)</t>
  </si>
  <si>
    <t>SI</t>
  </si>
  <si>
    <t>EXPERIENCIA APORTADA</t>
  </si>
  <si>
    <t>CONTRATO 1.</t>
  </si>
  <si>
    <t>N° EXPERIENCIA</t>
  </si>
  <si>
    <t>¿EL OBJETO Y EL O LOS CÓDIGOS UNSPSC SE AJUSTAN AL PLIEGO?</t>
  </si>
  <si>
    <t>NÚMERO DE CONTRATO</t>
  </si>
  <si>
    <t>INICIO</t>
  </si>
  <si>
    <t>FIN</t>
  </si>
  <si>
    <t>"SUMINISTRO DE ELEMENTOS PARA ATENDER LA DOTACIÓN DE
VESTIDO Y CALZADO DE LABOR, SEGURIDAD INDUSTRIAL DE
LOS FUNCIONARIOS DE PLANTA Y AGENTES DE TRÁNSITO DE
LA ALCALDÍA DEL MUNICIPIO DE MADRID, VIGENCIA 2024."</t>
  </si>
  <si>
    <t>CONTRATANTE</t>
  </si>
  <si>
    <t>ALCALDIA MUNICIPAL DE MADRID</t>
  </si>
  <si>
    <t>VALOR DEL CONTRATO</t>
  </si>
  <si>
    <t>SMLMV DE AÑO DE INICIO</t>
  </si>
  <si>
    <t>VALOR CONTRATO EN SMLMV CÁLCULO FDLB AÑO INICIO</t>
  </si>
  <si>
    <t>PORCENTAJE DE PARTICIPACIÓN EN EL VALOR EJECUTADO EN CASO DE CONSORCIOS Y UNIONES TEMPORALES</t>
  </si>
  <si>
    <t>OBSERVACIONES</t>
  </si>
  <si>
    <t>NO</t>
  </si>
  <si>
    <t>CONTRATO 2.</t>
  </si>
  <si>
    <t>"CONTRATAR LA ADQUISICIÓN DE ELEMENTOS DE PROTECCIÓN PARA LOS EMPLEADOS DEL MUNICIPIO Y LA DOTACION PARA LOS TRABAJADORES OFICIALES QUE SE BENEFICIAN DE LA CONVENCION COLECTIVA SUSCRITA ENTRE EL MUNICIPIO DE FACATATIVA Y EL SINDICATO DE TRABAJADORES OFICIALES STOMF."</t>
  </si>
  <si>
    <t>ALCALDIA MUNICIPAL DE FACATATIVA</t>
  </si>
  <si>
    <t>REQUISITOS HABILITANTES TÉCNICOS</t>
  </si>
  <si>
    <t>¿El proponente aportó Ficha Técnica de la tela propuesta y una Certificación emitida por el Fabricante de la misma o distribuidor mayorista (autorizado), en la cual conste expresamente que 
La materia prima cumple con la composición, gramaje, solidez y normas técnicas descritas en el Anexo Técnico de este proceso.
Se garantiza la existencia en inventario y la disponibilidad inmediata de los metros requeridos para la ejecución del contrato, asegurando el suministro continuo ante la alta demanda del mercado</t>
  </si>
  <si>
    <t xml:space="preserve">¿El proponente acreditó, bajo la gravedad de juramento, que cuenta con la infraestructura operativa necesaria (maquinaria, personal y planta física) para iniciar la confección una vez legalizado el contrato. Para 
tal efecto, deberá aportar UNA de las siguientes dos opciones documentales:
A. SI ES FABRICANTE DIRECTO (Producción Propia): 1. Relación de Maquinaria: Listado de los equipos propios o arrendados disponibles para la ejecución 
del objeto contractual. 2. Certificación de Disponibilidad de Planta: Documento suscrito por el Representante Legal y/o Revisor Fiscal (si aplica), certificando que la empresa cuenta con capacidad de producción libre y no comprometida para asumir el volumen de este contrato de manera inmediata, sin afectar otros compromisos comerciales vigentes.
B. SI REALIZA PROCESOS MEDIANTE TERCEROS (Maquila/Satélite): 1. Contrato o Convenio de Maquila: Copia del acuerdo comercial vigente suscrito con una planta de producción o taller industrial. 2. Relación de Maquinaria del Tercero: Listado de los equipos con los que cuenta la planta aliada. 3. Carta de Compromiso de Prioridad y Reserva de Cupo: Documento firmado por el propietario o representante legal de la planta de producción (taller satélite), en el cual manifieste expresamente que: *Conoce el objeto y los plazos del presente proceso de selección. *Garantiza la reserva de cupo de producción para los bienes de este contrato, otorgando prioridad 
operativa sobre otros pedidos de temporada, asegurando así la entrega oportuna a la Entidad. </t>
  </si>
  <si>
    <t>DOCUMENTO APORTADO</t>
  </si>
  <si>
    <t>¿El contratista aporto certificación en la cual maniefiesta conocer y aceptar las condiciones técnicas del proceso?</t>
  </si>
  <si>
    <t>NOTAS DE LA EVALUACIÓN</t>
  </si>
  <si>
    <t>El proponente NO SUBSANÓ los requisitos solicitados en el informe de evaluación preliminar dentro del término otorgado. Por lo tanto, la oferta se declara RECHAZADA de conformidad con lo establecido en el pliego de condiciones y el Artículo 5 de la Ley 1150 de 2007, al no cumplir con los requisitos habilitantes de carácter técnico.</t>
  </si>
  <si>
    <t xml:space="preserve">                                                                                  </t>
  </si>
  <si>
    <t>Referente seguridad FDLB</t>
  </si>
  <si>
    <t>COMERCIALIZADORA CAFE BOTERO S A S</t>
  </si>
  <si>
    <t>PEQUEÑA EMPRESA</t>
  </si>
  <si>
    <t xml:space="preserve">DENTRO DE LA SUBSANACIÓN NO SE ALLEGO FICHAS TÉCNICAS REQUERIDAS. </t>
  </si>
  <si>
    <t>017 de 2025</t>
  </si>
  <si>
    <t>0344 de 2023</t>
  </si>
  <si>
    <t>"COMPRAVENTA DE ELEMENTOS PARA LA IMAGEN INSTITUCIONAL Y DESARROLLO DE ACTIVIDADES DEL EQUIPO DE GESTORES DE CONVIVENCIA DE LA SECRETARÍA DE SEGURIDAD Y CONVIVENCIA CIUDADANA EN EL MUNICJPIO DE MOSQUERA Y COMPRAVENTA DE ELEMENTOS DISTINTIVOS PARA
LOS FRENTES DE SEGURIDAD"</t>
  </si>
  <si>
    <t>ALCALDIA MUNICIPAL DE MOSQUERA</t>
  </si>
  <si>
    <t>"ADQUISICION DE DOTACION PARA LOS GRUPOS OPERATIVOS DE LAS AREAS DE
LA UNIDAD ADMINISTRATIVA ESPECIAL DE IMPUESTOS, RENTAS Y GESTION TRIBUTARIA DEL DEPARTAMENTO DEL VALLE DEL CAUCA"</t>
  </si>
  <si>
    <t>No</t>
  </si>
  <si>
    <t>El proponente no subsanó los requisitos técnicos exigidos en el Anexo Técnico y solicitados en el Informe de Evaluación Preliminar. Al no aportar la documentación que acredita las especificaciones técnicas/materias primas en el término otorgado, la oferta se declara RECHAZADA de plano, por ser un requisito habilitante insubsanable una vez vencido el plazo (Art. 5 Ley 1150 de 2007).</t>
  </si>
  <si>
    <t xml:space="preserve">Referente seguridad FDLB </t>
  </si>
  <si>
    <t>TECNOSOLUCIONES A&amp;K SAS</t>
  </si>
  <si>
    <t>SOLO SE ADJUNTA UNA (01) CERTIFICACION.</t>
  </si>
  <si>
    <t>NO ADJUNTA DOCUMENTO</t>
  </si>
  <si>
    <t>29221-20</t>
  </si>
  <si>
    <t>"SUMINISTRO DE ELEMENTOS DE PROTECCIÓN PERSONAL Y DE EMERGENCIA, PARA PROYECTO
EN LA CIUDAD DE CARTAGENA."</t>
  </si>
  <si>
    <t>SOLUCIONES INTEGRALES B&amp;V S.A.S.</t>
  </si>
  <si>
    <t>NO ADJUNTA CERTIFICACIÓN</t>
  </si>
  <si>
    <t>DISTRIBUCIONES EYG S.A.S</t>
  </si>
  <si>
    <t>PEQUEÑA</t>
  </si>
  <si>
    <t>SE ADJUNTA FORMATO Y NO CERTIFICACIONES</t>
  </si>
  <si>
    <t>EL DOCUMENTO ADJUNTO PRESENTA FALLAS Y NO ES POSIBLE SU APERTURA</t>
  </si>
  <si>
    <t>NO ADJUNTO CERTIFICACION</t>
  </si>
  <si>
    <t>CREACIONES BAGS STAR S.A.S</t>
  </si>
  <si>
    <t xml:space="preserve">ADJUNTA UNA (01) CERTIFICACION. </t>
  </si>
  <si>
    <t>DOCUMENTO ADJUNTO PRESENTA ERROR</t>
  </si>
  <si>
    <t>"SUMINISTRO DE ELEMENTOS DE DOTACION, SEÑALIZACION Y ELEMENTOS DE PROTECCION PERSONAL PARA EL MANTEMIENTO DE LA MALLA VIAL Y CONSTRUCCION Y RECUPERACION DEL ESPACIO PUBLICO PARA MEJOR CALIDAD DE VIDA Y ESPACIO PUBLICO INCLUYENTE"</t>
  </si>
  <si>
    <t>MUNICIPIO DE SOGAMOSO</t>
  </si>
  <si>
    <t>HABILITADO</t>
  </si>
  <si>
    <t>MOLINA RUBIO MAIRA KATERIN</t>
  </si>
  <si>
    <t>PERSONA NATURAL CON REGISTRO MERCANTIL.</t>
  </si>
  <si>
    <t>Suministro y entrega de elementos de visibilización (chalecos reflectivos,
gorras), elementos de protección y autocuidado personal (kits de bioseguridad, cascos) destinados a
la gestión de movilizaciones sociales y acciones de cuidado en el espacio público.</t>
  </si>
  <si>
    <t>FUNDACION REAMAPAZ</t>
  </si>
  <si>
    <t>Prestación de servicios logísticos para la provisión integral de dotación de seguridad,
prendas de visibilización técnica y elementos de protección personal (EPP) requeridos para el personal
encargado de la atención de brigadas y gestión de intervenciones en espacio público.</t>
  </si>
  <si>
    <t>SOLUFRANVEL S.A.S</t>
  </si>
  <si>
    <t xml:space="preserve">El proponente allegó los documentos de subsanación mediante el mensaje CO1.MSG.8961384 dentro del término legal, cumpliendo con la totalidad de los requisitos de capacidad técnica, experiencia y ficha técnica  exigidos en el anexo técnico del proceso. </t>
  </si>
  <si>
    <t>Referente de seguridad FDLB</t>
  </si>
  <si>
    <t>VIGENCIA</t>
  </si>
  <si>
    <t>SMLMV</t>
  </si>
  <si>
    <t>NO HABILITADO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</si>
</sst>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240A]\ * #,##0.00_-;\-[$$-240A]\ * #,##0.00_-;_-[$$-240A]\ * &quot;-&quot;??_-;_-@_-"/>
  </numFmts>
  <fonts count="14" x14ac:knownFonts="1">
    <font>
      <sz val="11"/>
      <color theme="1"/>
      <name val="Aptos Narrow"/>
      <family val="2"/>
      <scheme val="minor"/>
    </font>
    <font>
      <sz val="11"/>
      <color theme="1"/>
      <name val="Aptos Narrow"/>
      <family val="2"/>
      <scheme val="minor"/>
    </font>
    <font>
      <sz val="11"/>
      <color theme="1"/>
      <name val="Garamond"/>
      <family val="1"/>
    </font>
    <font>
      <b/>
      <sz val="11"/>
      <color theme="1"/>
      <name val="Garamond"/>
      <family val="1"/>
    </font>
    <font>
      <b/>
      <sz val="10"/>
      <color theme="1"/>
      <name val="Garamond"/>
      <family val="1"/>
    </font>
    <font>
      <sz val="10"/>
      <color theme="1"/>
      <name val="Garamond"/>
      <family val="1"/>
    </font>
    <font>
      <b/>
      <sz val="9"/>
      <color theme="1"/>
      <name val="Garamond"/>
      <family val="1"/>
    </font>
    <font>
      <b/>
      <sz val="8"/>
      <color theme="1"/>
      <name val="Garamond"/>
      <family val="1"/>
    </font>
    <font>
      <sz val="9"/>
      <color theme="1"/>
      <name val="Garamond"/>
      <family val="1"/>
    </font>
    <font>
      <b/>
      <sz val="7"/>
      <color theme="1"/>
      <name val="Garamond"/>
      <family val="1"/>
    </font>
    <font>
      <b/>
      <sz val="11"/>
      <name val="Garamond"/>
      <family val="1"/>
    </font>
    <font>
      <sz val="26"/>
      <color theme="1"/>
      <name val="Garamond"/>
      <family val="1"/>
    </font>
    <font>
      <b/>
      <sz val="18"/>
      <color theme="1"/>
      <name val="Garamond"/>
      <family val="1"/>
    </font>
    <font>
      <b/>
      <sz val="11"/>
      <color theme="1"/>
      <name val="Aptos Narrow"/>
      <family val="2"/>
      <scheme val="minor"/>
    </font>
  </fonts>
  <fills count="5">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2" tint="-0.249977111117893"/>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right/>
      <top/>
      <bottom style="thin">
        <color indexed="64"/>
      </bottom>
      <diagonal/>
    </border>
    <border>
      <left/>
      <right style="thin">
        <color indexed="64"/>
      </right>
      <top/>
      <bottom/>
      <diagonal/>
    </border>
    <border>
      <left style="medium">
        <color indexed="64"/>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301">
    <xf numFmtId="0" fontId="0" fillId="0" borderId="0" xfId="0"/>
    <xf numFmtId="0" fontId="2" fillId="0" borderId="10" xfId="0" applyFont="1" applyBorder="1" applyAlignment="1">
      <alignment horizontal="center"/>
    </xf>
    <xf numFmtId="0" fontId="2" fillId="0" borderId="1" xfId="0" applyFont="1" applyBorder="1"/>
    <xf numFmtId="0" fontId="4" fillId="2" borderId="1" xfId="0" applyFont="1" applyFill="1" applyBorder="1" applyAlignment="1">
      <alignment horizontal="center" vertical="center"/>
    </xf>
    <xf numFmtId="0" fontId="5" fillId="0" borderId="1" xfId="0" applyFont="1" applyBorder="1"/>
    <xf numFmtId="0" fontId="4" fillId="2" borderId="1" xfId="0" applyFont="1" applyFill="1" applyBorder="1" applyAlignment="1">
      <alignment horizontal="center"/>
    </xf>
    <xf numFmtId="0" fontId="5" fillId="2" borderId="1" xfId="0" applyFont="1" applyFill="1" applyBorder="1" applyAlignment="1">
      <alignment horizontal="center"/>
    </xf>
    <xf numFmtId="0" fontId="6"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3" fillId="3" borderId="1" xfId="0" applyFont="1" applyFill="1" applyBorder="1" applyAlignment="1">
      <alignment horizontal="center"/>
    </xf>
    <xf numFmtId="0" fontId="2" fillId="0" borderId="7" xfId="0" applyFont="1" applyBorder="1"/>
    <xf numFmtId="0" fontId="2" fillId="0" borderId="0" xfId="0" applyFont="1"/>
    <xf numFmtId="0" fontId="2" fillId="0" borderId="8" xfId="0" applyFont="1" applyBorder="1"/>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2" fillId="0" borderId="9" xfId="0" applyFont="1" applyBorder="1" applyAlignment="1">
      <alignment horizontal="center" vertical="center"/>
    </xf>
    <xf numFmtId="0" fontId="3" fillId="3" borderId="10" xfId="0" applyFont="1" applyFill="1" applyBorder="1" applyAlignment="1">
      <alignment horizontal="center"/>
    </xf>
    <xf numFmtId="9" fontId="2" fillId="0" borderId="10" xfId="2" applyFont="1" applyBorder="1"/>
    <xf numFmtId="0" fontId="0" fillId="0" borderId="30" xfId="0" applyBorder="1"/>
    <xf numFmtId="0" fontId="0" fillId="0" borderId="31" xfId="0" applyBorder="1"/>
    <xf numFmtId="0" fontId="0" fillId="0" borderId="32" xfId="0" applyBorder="1"/>
    <xf numFmtId="0" fontId="0" fillId="0" borderId="7" xfId="0" applyBorder="1"/>
    <xf numFmtId="0" fontId="0" fillId="0" borderId="8" xfId="0" applyBorder="1"/>
    <xf numFmtId="0" fontId="2" fillId="0" borderId="31" xfId="0" applyFont="1" applyBorder="1"/>
    <xf numFmtId="0" fontId="5" fillId="0" borderId="7" xfId="0" applyFont="1" applyBorder="1"/>
    <xf numFmtId="0" fontId="5" fillId="0" borderId="0" xfId="0" applyFont="1"/>
    <xf numFmtId="0" fontId="5" fillId="0" borderId="8" xfId="0" applyFont="1" applyBorder="1"/>
    <xf numFmtId="0" fontId="8" fillId="0" borderId="23" xfId="0" applyFont="1" applyBorder="1"/>
    <xf numFmtId="0" fontId="8" fillId="0" borderId="12" xfId="0" applyFont="1" applyBorder="1"/>
    <xf numFmtId="2" fontId="2" fillId="0" borderId="10" xfId="0" applyNumberFormat="1" applyFont="1" applyBorder="1"/>
    <xf numFmtId="0" fontId="3" fillId="2" borderId="1" xfId="0" applyFont="1" applyFill="1" applyBorder="1" applyAlignment="1">
      <alignment horizontal="center" vertical="center"/>
    </xf>
    <xf numFmtId="0" fontId="5" fillId="0" borderId="1" xfId="0" applyFont="1" applyBorder="1" applyAlignment="1">
      <alignment horizontal="center" vertical="center"/>
    </xf>
    <xf numFmtId="0" fontId="2" fillId="0" borderId="1" xfId="0" applyFont="1" applyBorder="1" applyAlignment="1">
      <alignment horizontal="center" vertical="center"/>
    </xf>
    <xf numFmtId="14" fontId="5" fillId="0" borderId="1" xfId="0" applyNumberFormat="1" applyFont="1" applyBorder="1"/>
    <xf numFmtId="14" fontId="5" fillId="0" borderId="10" xfId="0" applyNumberFormat="1" applyFont="1" applyBorder="1"/>
    <xf numFmtId="9" fontId="2" fillId="0" borderId="1" xfId="0" applyNumberFormat="1" applyFont="1" applyBorder="1"/>
    <xf numFmtId="164" fontId="2" fillId="0" borderId="1" xfId="0" applyNumberFormat="1" applyFont="1" applyBorder="1"/>
    <xf numFmtId="2" fontId="2" fillId="0" borderId="1" xfId="0" applyNumberFormat="1" applyFont="1" applyBorder="1"/>
    <xf numFmtId="44" fontId="0" fillId="0" borderId="0" xfId="1" applyFont="1"/>
    <xf numFmtId="0" fontId="3" fillId="2" borderId="46" xfId="0" applyFont="1" applyFill="1" applyBorder="1" applyAlignment="1">
      <alignment horizontal="center" vertical="center"/>
    </xf>
    <xf numFmtId="0" fontId="3" fillId="3" borderId="45" xfId="0" applyFont="1" applyFill="1" applyBorder="1" applyAlignment="1">
      <alignment horizontal="center" vertical="center" wrapText="1"/>
    </xf>
    <xf numFmtId="0" fontId="3" fillId="3" borderId="41" xfId="0" applyFont="1" applyFill="1" applyBorder="1" applyAlignment="1">
      <alignment horizontal="center" vertical="center" wrapText="1"/>
    </xf>
    <xf numFmtId="0" fontId="3" fillId="2" borderId="41" xfId="0" applyFont="1" applyFill="1" applyBorder="1" applyAlignment="1">
      <alignment horizontal="center" vertical="center"/>
    </xf>
    <xf numFmtId="0" fontId="3" fillId="2" borderId="43" xfId="0" applyFont="1" applyFill="1" applyBorder="1" applyAlignment="1">
      <alignment horizontal="center" vertical="center"/>
    </xf>
    <xf numFmtId="0" fontId="3" fillId="2" borderId="42" xfId="0" applyFont="1" applyFill="1" applyBorder="1" applyAlignment="1">
      <alignment horizontal="center" vertical="center"/>
    </xf>
    <xf numFmtId="0" fontId="3" fillId="0" borderId="47" xfId="0" applyFont="1" applyBorder="1" applyAlignment="1">
      <alignment horizontal="center" vertical="center" wrapText="1"/>
    </xf>
    <xf numFmtId="0" fontId="3" fillId="0" borderId="48" xfId="0" applyFont="1" applyBorder="1" applyAlignment="1">
      <alignment horizontal="center" vertical="center" wrapText="1"/>
    </xf>
    <xf numFmtId="0" fontId="2" fillId="0" borderId="0" xfId="0" applyFont="1" applyAlignment="1">
      <alignment wrapText="1"/>
    </xf>
    <xf numFmtId="0" fontId="2" fillId="0" borderId="0" xfId="0" applyFont="1" applyAlignment="1">
      <alignment vertical="top" wrapText="1"/>
    </xf>
    <xf numFmtId="0" fontId="2" fillId="0" borderId="8" xfId="0" applyFont="1" applyBorder="1" applyAlignment="1">
      <alignment vertical="top" wrapText="1"/>
    </xf>
    <xf numFmtId="0" fontId="2" fillId="0" borderId="31" xfId="0" applyFont="1" applyBorder="1" applyAlignment="1">
      <alignment vertical="top" wrapText="1"/>
    </xf>
    <xf numFmtId="0" fontId="2" fillId="0" borderId="32" xfId="0" applyFont="1" applyBorder="1" applyAlignment="1">
      <alignment vertical="top" wrapText="1"/>
    </xf>
    <xf numFmtId="0" fontId="2" fillId="0" borderId="7" xfId="0" applyFont="1" applyBorder="1" applyAlignment="1">
      <alignment wrapText="1"/>
    </xf>
    <xf numFmtId="0" fontId="2" fillId="0" borderId="8" xfId="0" applyFont="1" applyBorder="1" applyAlignment="1">
      <alignment wrapText="1"/>
    </xf>
    <xf numFmtId="0" fontId="2" fillId="0" borderId="6" xfId="0" applyFont="1" applyBorder="1"/>
    <xf numFmtId="0" fontId="2" fillId="0" borderId="0" xfId="0" applyFont="1" applyAlignment="1">
      <alignment horizontal="center"/>
    </xf>
    <xf numFmtId="0" fontId="2" fillId="0" borderId="8" xfId="0" applyFont="1" applyBorder="1" applyAlignment="1">
      <alignment horizontal="center"/>
    </xf>
    <xf numFmtId="0" fontId="2" fillId="0" borderId="7" xfId="0" applyFont="1" applyBorder="1" applyAlignment="1">
      <alignment horizontal="center"/>
    </xf>
    <xf numFmtId="0" fontId="2" fillId="0" borderId="30" xfId="0" applyFont="1" applyBorder="1" applyAlignment="1">
      <alignment horizontal="center"/>
    </xf>
    <xf numFmtId="0" fontId="2" fillId="0" borderId="31" xfId="0" applyFont="1" applyBorder="1" applyAlignment="1">
      <alignment horizontal="center"/>
    </xf>
    <xf numFmtId="0" fontId="2" fillId="0" borderId="32" xfId="0" applyFont="1" applyBorder="1" applyAlignment="1">
      <alignment horizontal="center"/>
    </xf>
    <xf numFmtId="0" fontId="3" fillId="2" borderId="42" xfId="0" applyFont="1" applyFill="1" applyBorder="1" applyAlignment="1">
      <alignment horizontal="center"/>
    </xf>
    <xf numFmtId="0" fontId="3" fillId="2" borderId="43" xfId="0" applyFont="1" applyFill="1" applyBorder="1" applyAlignment="1">
      <alignment horizontal="center"/>
    </xf>
    <xf numFmtId="0" fontId="3" fillId="2" borderId="44" xfId="0" applyFont="1" applyFill="1" applyBorder="1" applyAlignment="1">
      <alignment horizontal="center"/>
    </xf>
    <xf numFmtId="0" fontId="3" fillId="4" borderId="42" xfId="0" applyFont="1" applyFill="1" applyBorder="1" applyAlignment="1">
      <alignment horizontal="center"/>
    </xf>
    <xf numFmtId="0" fontId="3" fillId="4" borderId="43" xfId="0" applyFont="1" applyFill="1" applyBorder="1" applyAlignment="1">
      <alignment horizontal="center"/>
    </xf>
    <xf numFmtId="0" fontId="3" fillId="4" borderId="44" xfId="0" applyFont="1" applyFill="1" applyBorder="1" applyAlignment="1">
      <alignment horizontal="center"/>
    </xf>
    <xf numFmtId="0" fontId="3" fillId="2" borderId="13" xfId="0" applyFont="1" applyFill="1" applyBorder="1" applyAlignment="1">
      <alignment horizontal="center" vertical="center"/>
    </xf>
    <xf numFmtId="0" fontId="3" fillId="2" borderId="15" xfId="0" applyFont="1" applyFill="1" applyBorder="1" applyAlignment="1">
      <alignment horizontal="center" vertical="center"/>
    </xf>
    <xf numFmtId="0" fontId="3" fillId="2" borderId="16"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45" xfId="0" applyFont="1" applyFill="1" applyBorder="1" applyAlignment="1">
      <alignment horizontal="left" wrapText="1"/>
    </xf>
    <xf numFmtId="0" fontId="3" fillId="2" borderId="46" xfId="0" applyFont="1" applyFill="1" applyBorder="1" applyAlignment="1">
      <alignment horizontal="left" wrapText="1"/>
    </xf>
    <xf numFmtId="0" fontId="3" fillId="2" borderId="47" xfId="0" applyFont="1" applyFill="1" applyBorder="1" applyAlignment="1">
      <alignment horizontal="left"/>
    </xf>
    <xf numFmtId="0" fontId="3" fillId="2" borderId="49" xfId="0" applyFont="1" applyFill="1" applyBorder="1" applyAlignment="1">
      <alignment horizontal="left"/>
    </xf>
    <xf numFmtId="0" fontId="2" fillId="0" borderId="5" xfId="0" applyFont="1" applyBorder="1" applyAlignment="1">
      <alignment horizontal="center"/>
    </xf>
    <xf numFmtId="0" fontId="3" fillId="4" borderId="4" xfId="0" applyFont="1" applyFill="1" applyBorder="1" applyAlignment="1">
      <alignment horizontal="center" vertical="center"/>
    </xf>
    <xf numFmtId="0" fontId="3" fillId="4" borderId="5" xfId="0" applyFont="1" applyFill="1" applyBorder="1" applyAlignment="1">
      <alignment horizontal="center" vertical="center"/>
    </xf>
    <xf numFmtId="0" fontId="3" fillId="4" borderId="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1" xfId="0" applyFont="1" applyFill="1" applyBorder="1" applyAlignment="1">
      <alignment horizontal="center" vertical="center"/>
    </xf>
    <xf numFmtId="0" fontId="3" fillId="4" borderId="32" xfId="0" applyFont="1" applyFill="1" applyBorder="1" applyAlignment="1">
      <alignment horizontal="center" vertical="center"/>
    </xf>
    <xf numFmtId="0" fontId="3" fillId="2" borderId="4" xfId="0" applyFont="1" applyFill="1" applyBorder="1" applyAlignment="1">
      <alignment horizontal="center"/>
    </xf>
    <xf numFmtId="0" fontId="3" fillId="2" borderId="5" xfId="0" applyFont="1" applyFill="1" applyBorder="1" applyAlignment="1">
      <alignment horizontal="center"/>
    </xf>
    <xf numFmtId="0" fontId="3" fillId="2" borderId="6" xfId="0" applyFont="1" applyFill="1" applyBorder="1" applyAlignment="1">
      <alignment horizontal="center"/>
    </xf>
    <xf numFmtId="0" fontId="3" fillId="2" borderId="1" xfId="0" applyFont="1" applyFill="1" applyBorder="1" applyAlignment="1">
      <alignment horizontal="center"/>
    </xf>
    <xf numFmtId="0" fontId="3" fillId="2" borderId="10" xfId="0" applyFont="1" applyFill="1" applyBorder="1" applyAlignment="1">
      <alignment horizontal="center"/>
    </xf>
    <xf numFmtId="0" fontId="8" fillId="0" borderId="1" xfId="0" applyFont="1" applyBorder="1" applyAlignment="1">
      <alignment horizontal="left"/>
    </xf>
    <xf numFmtId="0" fontId="8" fillId="0" borderId="1" xfId="0" applyFont="1" applyBorder="1" applyAlignment="1">
      <alignment horizontal="center"/>
    </xf>
    <xf numFmtId="0" fontId="8" fillId="0" borderId="10" xfId="0" applyFont="1" applyBorder="1" applyAlignment="1">
      <alignment horizontal="center"/>
    </xf>
    <xf numFmtId="0" fontId="8" fillId="0" borderId="19" xfId="0" applyFont="1" applyBorder="1" applyAlignment="1">
      <alignment horizontal="center"/>
    </xf>
    <xf numFmtId="0" fontId="8" fillId="0" borderId="20" xfId="0" applyFont="1" applyBorder="1" applyAlignment="1">
      <alignment horizontal="center"/>
    </xf>
    <xf numFmtId="0" fontId="8" fillId="0" borderId="37" xfId="0" applyFont="1" applyBorder="1" applyAlignment="1">
      <alignment horizontal="center"/>
    </xf>
    <xf numFmtId="0" fontId="4" fillId="2" borderId="45" xfId="0" applyFont="1" applyFill="1" applyBorder="1" applyAlignment="1">
      <alignment horizontal="left"/>
    </xf>
    <xf numFmtId="0" fontId="4" fillId="2" borderId="46" xfId="0" applyFont="1" applyFill="1" applyBorder="1" applyAlignment="1">
      <alignment horizontal="left"/>
    </xf>
    <xf numFmtId="44" fontId="3" fillId="0" borderId="42" xfId="1" applyFont="1" applyBorder="1" applyAlignment="1">
      <alignment horizontal="center"/>
    </xf>
    <xf numFmtId="44" fontId="3" fillId="0" borderId="44" xfId="1" applyFont="1" applyBorder="1" applyAlignment="1">
      <alignment horizontal="center"/>
    </xf>
    <xf numFmtId="0" fontId="3" fillId="0" borderId="42" xfId="0" applyFont="1" applyBorder="1" applyAlignment="1">
      <alignment horizontal="center"/>
    </xf>
    <xf numFmtId="0" fontId="3" fillId="0" borderId="43" xfId="0" applyFont="1" applyBorder="1" applyAlignment="1">
      <alignment horizontal="center"/>
    </xf>
    <xf numFmtId="0" fontId="3" fillId="0" borderId="44" xfId="0" applyFont="1" applyBorder="1" applyAlignment="1">
      <alignment horizontal="center"/>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0" xfId="0" applyFont="1" applyAlignment="1">
      <alignment horizontal="center" vertical="center" wrapText="1"/>
    </xf>
    <xf numFmtId="0" fontId="7" fillId="0" borderId="8"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31" xfId="0" applyFont="1" applyBorder="1" applyAlignment="1">
      <alignment horizontal="center" vertical="center" wrapText="1"/>
    </xf>
    <xf numFmtId="0" fontId="7" fillId="0" borderId="32" xfId="0" applyFont="1" applyBorder="1" applyAlignment="1">
      <alignment horizontal="center" vertical="center" wrapText="1"/>
    </xf>
    <xf numFmtId="0" fontId="2" fillId="2" borderId="42" xfId="0" applyFont="1" applyFill="1" applyBorder="1" applyAlignment="1">
      <alignment horizontal="center"/>
    </xf>
    <xf numFmtId="0" fontId="2" fillId="2" borderId="43" xfId="0" applyFont="1" applyFill="1" applyBorder="1" applyAlignment="1">
      <alignment horizontal="center"/>
    </xf>
    <xf numFmtId="0" fontId="2" fillId="2" borderId="44" xfId="0" applyFont="1" applyFill="1"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7" xfId="0" applyBorder="1" applyAlignment="1">
      <alignment horizontal="center"/>
    </xf>
    <xf numFmtId="0" fontId="0" fillId="0" borderId="0" xfId="0" applyAlignment="1">
      <alignment horizontal="center"/>
    </xf>
    <xf numFmtId="0" fontId="4" fillId="2" borderId="7" xfId="0" applyFont="1" applyFill="1" applyBorder="1" applyAlignment="1">
      <alignment horizontal="left"/>
    </xf>
    <xf numFmtId="0" fontId="4" fillId="2" borderId="0" xfId="0" applyFont="1" applyFill="1" applyAlignment="1">
      <alignment horizontal="left"/>
    </xf>
    <xf numFmtId="0" fontId="4" fillId="2" borderId="13" xfId="0" applyFont="1" applyFill="1" applyBorder="1" applyAlignment="1">
      <alignment horizontal="left" vertical="center"/>
    </xf>
    <xf numFmtId="0" fontId="4" fillId="2" borderId="15" xfId="0" applyFont="1" applyFill="1" applyBorder="1" applyAlignment="1">
      <alignment horizontal="left" vertical="center"/>
    </xf>
    <xf numFmtId="0" fontId="4" fillId="2" borderId="9" xfId="0" applyFont="1" applyFill="1" applyBorder="1" applyAlignment="1">
      <alignment horizontal="left" vertical="center"/>
    </xf>
    <xf numFmtId="0" fontId="4" fillId="2" borderId="10" xfId="0" applyFont="1" applyFill="1" applyBorder="1" applyAlignment="1">
      <alignment horizontal="left" vertical="center"/>
    </xf>
    <xf numFmtId="0" fontId="4" fillId="2" borderId="16" xfId="0" applyFont="1" applyFill="1" applyBorder="1" applyAlignment="1">
      <alignment horizontal="left" vertical="center"/>
    </xf>
    <xf numFmtId="0" fontId="4" fillId="2" borderId="18" xfId="0" applyFont="1" applyFill="1" applyBorder="1" applyAlignment="1">
      <alignment horizontal="left" vertical="center"/>
    </xf>
    <xf numFmtId="0" fontId="3" fillId="0" borderId="5" xfId="0" applyFont="1" applyBorder="1" applyAlignment="1">
      <alignment horizontal="center" wrapText="1"/>
    </xf>
    <xf numFmtId="0" fontId="3" fillId="0" borderId="6" xfId="0" applyFont="1" applyBorder="1" applyAlignment="1">
      <alignment horizontal="center" wrapText="1"/>
    </xf>
    <xf numFmtId="0" fontId="3" fillId="0" borderId="0" xfId="0" applyFont="1" applyAlignment="1">
      <alignment horizontal="center" wrapText="1"/>
    </xf>
    <xf numFmtId="0" fontId="3" fillId="0" borderId="8" xfId="0" applyFont="1" applyBorder="1" applyAlignment="1">
      <alignment horizontal="center" wrapText="1"/>
    </xf>
    <xf numFmtId="0" fontId="10" fillId="2" borderId="4" xfId="0" applyFont="1" applyFill="1" applyBorder="1" applyAlignment="1">
      <alignment horizontal="center" vertical="center"/>
    </xf>
    <xf numFmtId="0" fontId="10" fillId="2" borderId="5" xfId="0" applyFont="1" applyFill="1" applyBorder="1" applyAlignment="1">
      <alignment horizontal="center" vertical="center"/>
    </xf>
    <xf numFmtId="0" fontId="10" fillId="2" borderId="6" xfId="0" applyFont="1" applyFill="1" applyBorder="1" applyAlignment="1">
      <alignment horizontal="center" vertical="center"/>
    </xf>
    <xf numFmtId="0" fontId="10" fillId="2" borderId="30" xfId="0" applyFont="1" applyFill="1" applyBorder="1" applyAlignment="1">
      <alignment horizontal="center" vertical="center"/>
    </xf>
    <xf numFmtId="0" fontId="10" fillId="2" borderId="31" xfId="0" applyFont="1" applyFill="1" applyBorder="1" applyAlignment="1">
      <alignment horizontal="center" vertical="center"/>
    </xf>
    <xf numFmtId="0" fontId="10" fillId="2" borderId="32" xfId="0" applyFont="1" applyFill="1" applyBorder="1" applyAlignment="1">
      <alignment horizontal="center" vertical="center"/>
    </xf>
    <xf numFmtId="0" fontId="3" fillId="0" borderId="31" xfId="0" applyFont="1" applyBorder="1" applyAlignment="1">
      <alignment horizontal="center" vertical="top" wrapText="1"/>
    </xf>
    <xf numFmtId="0" fontId="2" fillId="0" borderId="31" xfId="0" applyFont="1" applyBorder="1" applyAlignment="1">
      <alignment horizontal="center" vertical="top"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0" xfId="0" applyFont="1" applyFill="1" applyAlignment="1">
      <alignment horizontal="center" vertical="center"/>
    </xf>
    <xf numFmtId="0" fontId="3" fillId="2" borderId="8" xfId="0" applyFont="1" applyFill="1" applyBorder="1" applyAlignment="1">
      <alignment horizontal="center" vertical="center"/>
    </xf>
    <xf numFmtId="0" fontId="2" fillId="2" borderId="33" xfId="0" applyFont="1" applyFill="1" applyBorder="1" applyAlignment="1">
      <alignment horizontal="center"/>
    </xf>
    <xf numFmtId="0" fontId="2" fillId="2" borderId="3" xfId="0" applyFont="1" applyFill="1" applyBorder="1" applyAlignment="1">
      <alignment horizontal="center"/>
    </xf>
    <xf numFmtId="0" fontId="2" fillId="2" borderId="25" xfId="0" applyFont="1" applyFill="1" applyBorder="1" applyAlignment="1">
      <alignment horizontal="center"/>
    </xf>
    <xf numFmtId="0" fontId="2" fillId="2" borderId="7" xfId="0" applyFont="1" applyFill="1" applyBorder="1" applyAlignment="1">
      <alignment horizontal="center"/>
    </xf>
    <xf numFmtId="0" fontId="2" fillId="2" borderId="0" xfId="0" applyFont="1" applyFill="1" applyAlignment="1">
      <alignment horizontal="center"/>
    </xf>
    <xf numFmtId="0" fontId="2" fillId="2" borderId="28" xfId="0" applyFont="1" applyFill="1" applyBorder="1" applyAlignment="1">
      <alignment horizontal="center"/>
    </xf>
    <xf numFmtId="44" fontId="8" fillId="0" borderId="11" xfId="1" applyFont="1" applyBorder="1" applyAlignment="1">
      <alignment horizontal="center"/>
    </xf>
    <xf numFmtId="44" fontId="8" fillId="0" borderId="23" xfId="1" applyFont="1" applyBorder="1" applyAlignment="1">
      <alignment horizontal="center"/>
    </xf>
    <xf numFmtId="0" fontId="3" fillId="2" borderId="9"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10" xfId="0" applyFont="1" applyFill="1" applyBorder="1" applyAlignment="1">
      <alignment horizontal="center" vertical="center"/>
    </xf>
    <xf numFmtId="0" fontId="6" fillId="0" borderId="9"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9" xfId="0" applyFont="1" applyBorder="1" applyAlignment="1">
      <alignment horizontal="center" vertical="center" wrapText="1"/>
    </xf>
    <xf numFmtId="0" fontId="3" fillId="0" borderId="0" xfId="0" applyFont="1" applyAlignment="1">
      <alignment horizontal="center"/>
    </xf>
    <xf numFmtId="0" fontId="3" fillId="2" borderId="14" xfId="0" applyFont="1" applyFill="1" applyBorder="1" applyAlignment="1">
      <alignment horizontal="center" vertical="center"/>
    </xf>
    <xf numFmtId="0" fontId="11" fillId="0" borderId="10" xfId="0" applyFont="1" applyBorder="1" applyAlignment="1">
      <alignment horizontal="center" vertical="top"/>
    </xf>
    <xf numFmtId="0" fontId="11" fillId="0" borderId="18" xfId="0" applyFont="1" applyBorder="1" applyAlignment="1">
      <alignment horizontal="center" vertical="top"/>
    </xf>
    <xf numFmtId="0" fontId="8" fillId="0" borderId="33" xfId="0" applyFont="1" applyBorder="1" applyAlignment="1">
      <alignment horizontal="left" wrapText="1"/>
    </xf>
    <xf numFmtId="0" fontId="8" fillId="0" borderId="3" xfId="0" applyFont="1" applyBorder="1" applyAlignment="1">
      <alignment horizontal="left" wrapText="1"/>
    </xf>
    <xf numFmtId="0" fontId="8" fillId="0" borderId="25" xfId="0" applyFont="1" applyBorder="1" applyAlignment="1">
      <alignment horizontal="left" wrapText="1"/>
    </xf>
    <xf numFmtId="0" fontId="8" fillId="0" borderId="35" xfId="0" applyFont="1" applyBorder="1" applyAlignment="1">
      <alignment horizontal="left" wrapText="1"/>
    </xf>
    <xf numFmtId="0" fontId="8" fillId="0" borderId="27" xfId="0" applyFont="1" applyBorder="1" applyAlignment="1">
      <alignment horizontal="left" wrapText="1"/>
    </xf>
    <xf numFmtId="0" fontId="8" fillId="0" borderId="26" xfId="0" applyFont="1" applyBorder="1" applyAlignment="1">
      <alignment horizontal="left" wrapText="1"/>
    </xf>
    <xf numFmtId="0" fontId="3" fillId="2" borderId="29" xfId="0" applyFont="1" applyFill="1" applyBorder="1" applyAlignment="1">
      <alignment horizontal="center" wrapText="1"/>
    </xf>
    <xf numFmtId="0" fontId="3" fillId="2" borderId="21" xfId="0" applyFont="1" applyFill="1" applyBorder="1" applyAlignment="1">
      <alignment horizontal="center" wrapText="1"/>
    </xf>
    <xf numFmtId="0" fontId="2" fillId="0" borderId="19" xfId="0" applyFont="1" applyBorder="1" applyAlignment="1">
      <alignment horizontal="center" wrapText="1"/>
    </xf>
    <xf numFmtId="0" fontId="2" fillId="0" borderId="20" xfId="0" applyFont="1" applyBorder="1" applyAlignment="1">
      <alignment horizontal="center" wrapText="1"/>
    </xf>
    <xf numFmtId="0" fontId="2" fillId="0" borderId="21" xfId="0" applyFont="1" applyBorder="1" applyAlignment="1">
      <alignment horizontal="center" wrapText="1"/>
    </xf>
    <xf numFmtId="0" fontId="8" fillId="0" borderId="33" xfId="0" applyFont="1" applyBorder="1" applyAlignment="1">
      <alignment horizontal="left" vertical="center" wrapText="1"/>
    </xf>
    <xf numFmtId="0" fontId="8" fillId="0" borderId="3" xfId="0" applyFont="1" applyBorder="1" applyAlignment="1">
      <alignment horizontal="left" vertical="center" wrapText="1"/>
    </xf>
    <xf numFmtId="0" fontId="8" fillId="0" borderId="25" xfId="0" applyFont="1" applyBorder="1" applyAlignment="1">
      <alignment horizontal="left" vertical="center" wrapText="1"/>
    </xf>
    <xf numFmtId="0" fontId="8" fillId="0" borderId="35" xfId="0" applyFont="1" applyBorder="1" applyAlignment="1">
      <alignment horizontal="left" vertical="center" wrapText="1"/>
    </xf>
    <xf numFmtId="0" fontId="8" fillId="0" borderId="27" xfId="0" applyFont="1" applyBorder="1" applyAlignment="1">
      <alignment horizontal="left" vertical="center" wrapText="1"/>
    </xf>
    <xf numFmtId="0" fontId="8" fillId="0" borderId="26" xfId="0" applyFont="1" applyBorder="1" applyAlignment="1">
      <alignment horizontal="left" vertical="center" wrapText="1"/>
    </xf>
    <xf numFmtId="0" fontId="11" fillId="0" borderId="10" xfId="0" applyFont="1" applyBorder="1" applyAlignment="1">
      <alignment horizontal="center" vertical="center"/>
    </xf>
    <xf numFmtId="0" fontId="11" fillId="0" borderId="18" xfId="0" applyFont="1" applyBorder="1" applyAlignment="1">
      <alignment horizontal="center" vertical="center"/>
    </xf>
    <xf numFmtId="0" fontId="5" fillId="0" borderId="33" xfId="0" applyFont="1" applyBorder="1" applyAlignment="1">
      <alignment horizontal="left" vertical="center" wrapText="1"/>
    </xf>
    <xf numFmtId="0" fontId="5" fillId="0" borderId="3" xfId="0" applyFont="1" applyBorder="1" applyAlignment="1">
      <alignment horizontal="left" vertical="center" wrapText="1"/>
    </xf>
    <xf numFmtId="0" fontId="5" fillId="0" borderId="25" xfId="0" applyFont="1" applyBorder="1" applyAlignment="1">
      <alignment horizontal="left" vertical="center" wrapText="1"/>
    </xf>
    <xf numFmtId="0" fontId="5" fillId="0" borderId="7" xfId="0" applyFont="1" applyBorder="1" applyAlignment="1">
      <alignment horizontal="left" vertical="center" wrapText="1"/>
    </xf>
    <xf numFmtId="0" fontId="5" fillId="0" borderId="0" xfId="0" applyFont="1" applyAlignment="1">
      <alignment horizontal="left" vertical="center" wrapText="1"/>
    </xf>
    <xf numFmtId="0" fontId="5" fillId="0" borderId="28" xfId="0" applyFont="1" applyBorder="1" applyAlignment="1">
      <alignment horizontal="left" vertical="center" wrapText="1"/>
    </xf>
    <xf numFmtId="0" fontId="5" fillId="0" borderId="35" xfId="0" applyFont="1" applyBorder="1" applyAlignment="1">
      <alignment horizontal="left" vertical="center" wrapText="1"/>
    </xf>
    <xf numFmtId="0" fontId="5" fillId="0" borderId="27" xfId="0" applyFont="1" applyBorder="1" applyAlignment="1">
      <alignment horizontal="left" vertical="center" wrapText="1"/>
    </xf>
    <xf numFmtId="0" fontId="5" fillId="0" borderId="26" xfId="0" applyFont="1" applyBorder="1" applyAlignment="1">
      <alignment horizontal="left" vertical="center" wrapText="1"/>
    </xf>
    <xf numFmtId="0" fontId="4" fillId="2" borderId="9" xfId="0" applyFont="1" applyFill="1" applyBorder="1" applyAlignment="1">
      <alignment horizontal="left" vertical="center" wrapText="1"/>
    </xf>
    <xf numFmtId="0" fontId="4" fillId="2" borderId="1" xfId="0" applyFont="1" applyFill="1" applyBorder="1" applyAlignment="1">
      <alignment horizontal="left" vertical="center" wrapText="1"/>
    </xf>
    <xf numFmtId="0" fontId="5" fillId="0" borderId="1" xfId="0" applyFont="1" applyBorder="1" applyAlignment="1">
      <alignment horizontal="left" vertical="center"/>
    </xf>
    <xf numFmtId="0" fontId="5" fillId="0" borderId="10" xfId="0" applyFont="1" applyBorder="1" applyAlignment="1">
      <alignment horizontal="left" vertical="center"/>
    </xf>
    <xf numFmtId="0" fontId="3" fillId="2" borderId="9" xfId="0" applyFont="1" applyFill="1" applyBorder="1" applyAlignment="1">
      <alignment horizontal="center"/>
    </xf>
    <xf numFmtId="0" fontId="4" fillId="2" borderId="29" xfId="0" applyFont="1" applyFill="1" applyBorder="1" applyAlignment="1">
      <alignment horizontal="center"/>
    </xf>
    <xf numFmtId="0" fontId="4" fillId="2" borderId="21" xfId="0" applyFont="1" applyFill="1" applyBorder="1" applyAlignment="1">
      <alignment horizontal="center"/>
    </xf>
    <xf numFmtId="0" fontId="4" fillId="2" borderId="19" xfId="0" applyFont="1" applyFill="1" applyBorder="1" applyAlignment="1">
      <alignment horizontal="left"/>
    </xf>
    <xf numFmtId="0" fontId="4" fillId="2" borderId="20" xfId="0" applyFont="1" applyFill="1" applyBorder="1" applyAlignment="1">
      <alignment horizontal="left"/>
    </xf>
    <xf numFmtId="0" fontId="4" fillId="2" borderId="21" xfId="0" applyFont="1" applyFill="1" applyBorder="1" applyAlignment="1">
      <alignment horizontal="left"/>
    </xf>
    <xf numFmtId="0" fontId="5" fillId="0" borderId="1" xfId="0" applyFont="1" applyBorder="1" applyAlignment="1">
      <alignment horizontal="left"/>
    </xf>
    <xf numFmtId="0" fontId="4" fillId="2" borderId="1" xfId="0" applyFont="1" applyFill="1" applyBorder="1" applyAlignment="1">
      <alignment horizontal="left" vertical="center"/>
    </xf>
    <xf numFmtId="0" fontId="5" fillId="0" borderId="1" xfId="0" applyFont="1" applyBorder="1" applyAlignment="1">
      <alignment horizontal="left" wrapText="1"/>
    </xf>
    <xf numFmtId="0" fontId="5" fillId="0" borderId="10" xfId="0" applyFont="1" applyBorder="1" applyAlignment="1">
      <alignment horizontal="left"/>
    </xf>
    <xf numFmtId="0" fontId="4" fillId="2" borderId="9" xfId="0" applyFont="1" applyFill="1" applyBorder="1" applyAlignment="1">
      <alignment horizontal="left"/>
    </xf>
    <xf numFmtId="0" fontId="4" fillId="2" borderId="1" xfId="0" applyFont="1" applyFill="1" applyBorder="1" applyAlignment="1">
      <alignment horizontal="left"/>
    </xf>
    <xf numFmtId="164" fontId="5" fillId="0" borderId="1" xfId="0" applyNumberFormat="1" applyFont="1" applyBorder="1" applyAlignment="1">
      <alignment horizontal="center"/>
    </xf>
    <xf numFmtId="0" fontId="6" fillId="2" borderId="1" xfId="0" applyFont="1" applyFill="1" applyBorder="1" applyAlignment="1">
      <alignment horizontal="left"/>
    </xf>
    <xf numFmtId="164" fontId="5" fillId="0" borderId="19" xfId="0" applyNumberFormat="1" applyFont="1" applyBorder="1" applyAlignment="1">
      <alignment horizontal="center" vertical="center"/>
    </xf>
    <xf numFmtId="164" fontId="5" fillId="0" borderId="21" xfId="0" applyNumberFormat="1" applyFont="1" applyBorder="1" applyAlignment="1">
      <alignment horizontal="center" vertical="center"/>
    </xf>
    <xf numFmtId="0" fontId="5" fillId="0" borderId="10" xfId="0" applyFont="1" applyBorder="1" applyAlignment="1">
      <alignment horizontal="left" wrapText="1"/>
    </xf>
    <xf numFmtId="0" fontId="5" fillId="2" borderId="1" xfId="0" applyFont="1" applyFill="1" applyBorder="1" applyAlignment="1">
      <alignment horizontal="center"/>
    </xf>
    <xf numFmtId="0" fontId="5" fillId="2" borderId="10" xfId="0" applyFont="1" applyFill="1" applyBorder="1" applyAlignment="1">
      <alignment horizontal="center"/>
    </xf>
    <xf numFmtId="4" fontId="2"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7" fillId="2" borderId="1" xfId="0" applyFont="1" applyFill="1" applyBorder="1" applyAlignment="1">
      <alignment horizontal="left" vertical="center" wrapText="1"/>
    </xf>
    <xf numFmtId="2" fontId="5" fillId="0" borderId="1" xfId="0" applyNumberFormat="1" applyFont="1" applyBorder="1" applyAlignment="1">
      <alignment horizontal="center" vertical="center"/>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34" xfId="0" applyFont="1" applyFill="1" applyBorder="1" applyAlignment="1">
      <alignment horizontal="center" vertical="center" wrapText="1"/>
    </xf>
    <xf numFmtId="0" fontId="4" fillId="2" borderId="40" xfId="0" applyFont="1" applyFill="1" applyBorder="1" applyAlignment="1">
      <alignment horizontal="center" vertical="center" wrapText="1"/>
    </xf>
    <xf numFmtId="0" fontId="4" fillId="2" borderId="27" xfId="0" applyFont="1" applyFill="1" applyBorder="1" applyAlignment="1">
      <alignment horizontal="center" vertical="center" wrapText="1"/>
    </xf>
    <xf numFmtId="0" fontId="4" fillId="2" borderId="36"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3" fillId="2" borderId="1" xfId="0" applyFont="1" applyFill="1" applyBorder="1" applyAlignment="1">
      <alignment horizontal="right"/>
    </xf>
    <xf numFmtId="164" fontId="2" fillId="0" borderId="1" xfId="0" applyNumberFormat="1" applyFont="1" applyBorder="1" applyAlignment="1">
      <alignment horizontal="center"/>
    </xf>
    <xf numFmtId="0" fontId="2" fillId="0" borderId="1" xfId="0" applyFont="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9" xfId="0" applyBorder="1" applyAlignment="1">
      <alignment horizontal="center"/>
    </xf>
    <xf numFmtId="0" fontId="0" fillId="0" borderId="1" xfId="0" applyBorder="1" applyAlignment="1">
      <alignment horizontal="center"/>
    </xf>
    <xf numFmtId="0" fontId="3" fillId="0" borderId="14" xfId="0" applyFont="1" applyBorder="1" applyAlignment="1">
      <alignment horizontal="center" vertical="center" wrapText="1"/>
    </xf>
    <xf numFmtId="0" fontId="3" fillId="0" borderId="14" xfId="0" applyFont="1" applyBorder="1" applyAlignment="1">
      <alignment horizontal="center" vertical="center"/>
    </xf>
    <xf numFmtId="0" fontId="3" fillId="0" borderId="15" xfId="0" applyFont="1" applyBorder="1" applyAlignment="1">
      <alignment horizontal="center" vertical="center"/>
    </xf>
    <xf numFmtId="0" fontId="3" fillId="0" borderId="1" xfId="0" applyFont="1" applyBorder="1" applyAlignment="1">
      <alignment horizontal="center" vertical="center"/>
    </xf>
    <xf numFmtId="0" fontId="3" fillId="0" borderId="10" xfId="0" applyFont="1" applyBorder="1" applyAlignment="1">
      <alignment horizontal="center" vertical="center"/>
    </xf>
    <xf numFmtId="0" fontId="3" fillId="2" borderId="13"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5" fillId="0" borderId="19" xfId="0" applyFont="1" applyBorder="1" applyAlignment="1">
      <alignment horizontal="left"/>
    </xf>
    <xf numFmtId="0" fontId="5" fillId="0" borderId="20" xfId="0" applyFont="1" applyBorder="1" applyAlignment="1">
      <alignment horizontal="left"/>
    </xf>
    <xf numFmtId="0" fontId="5" fillId="0" borderId="37" xfId="0" applyFont="1" applyBorder="1" applyAlignment="1">
      <alignment horizontal="left"/>
    </xf>
    <xf numFmtId="3" fontId="5" fillId="0" borderId="19" xfId="0" applyNumberFormat="1" applyFont="1" applyBorder="1" applyAlignment="1">
      <alignment horizontal="left"/>
    </xf>
    <xf numFmtId="0" fontId="4" fillId="2" borderId="22" xfId="0" applyFont="1" applyFill="1" applyBorder="1" applyAlignment="1">
      <alignment horizontal="left" wrapText="1"/>
    </xf>
    <xf numFmtId="0" fontId="4" fillId="2" borderId="23" xfId="0" applyFont="1" applyFill="1" applyBorder="1" applyAlignment="1">
      <alignment horizontal="left" wrapText="1"/>
    </xf>
    <xf numFmtId="0" fontId="4" fillId="2" borderId="24" xfId="0" applyFont="1" applyFill="1" applyBorder="1" applyAlignment="1">
      <alignment horizontal="left" wrapText="1"/>
    </xf>
    <xf numFmtId="0" fontId="5" fillId="0" borderId="11" xfId="0" applyFont="1" applyBorder="1" applyAlignment="1">
      <alignment horizontal="center" wrapText="1"/>
    </xf>
    <xf numFmtId="0" fontId="5" fillId="0" borderId="23" xfId="0" applyFont="1" applyBorder="1" applyAlignment="1">
      <alignment horizontal="center"/>
    </xf>
    <xf numFmtId="0" fontId="5" fillId="0" borderId="12" xfId="0" applyFont="1" applyBorder="1" applyAlignment="1">
      <alignment horizontal="center"/>
    </xf>
    <xf numFmtId="0" fontId="6" fillId="2" borderId="13" xfId="0" applyFont="1" applyFill="1" applyBorder="1" applyAlignment="1">
      <alignment horizontal="left"/>
    </xf>
    <xf numFmtId="0" fontId="6" fillId="2" borderId="14" xfId="0" applyFont="1" applyFill="1" applyBorder="1" applyAlignment="1">
      <alignment horizontal="left"/>
    </xf>
    <xf numFmtId="0" fontId="6" fillId="2" borderId="16" xfId="0" applyFont="1" applyFill="1" applyBorder="1" applyAlignment="1">
      <alignment horizontal="left"/>
    </xf>
    <xf numFmtId="0" fontId="6" fillId="2" borderId="17" xfId="0" applyFont="1" applyFill="1" applyBorder="1" applyAlignment="1">
      <alignment horizontal="left"/>
    </xf>
    <xf numFmtId="2" fontId="4" fillId="0" borderId="38" xfId="0" applyNumberFormat="1" applyFont="1" applyBorder="1" applyAlignment="1">
      <alignment horizontal="right"/>
    </xf>
    <xf numFmtId="2" fontId="4" fillId="0" borderId="39" xfId="0" applyNumberFormat="1" applyFont="1" applyBorder="1" applyAlignment="1">
      <alignment horizontal="right"/>
    </xf>
    <xf numFmtId="44" fontId="4" fillId="0" borderId="17" xfId="1" applyFont="1" applyBorder="1" applyAlignment="1">
      <alignment horizontal="center"/>
    </xf>
    <xf numFmtId="44" fontId="4" fillId="0" borderId="18" xfId="1" applyFont="1" applyBorder="1" applyAlignment="1">
      <alignment horizontal="center"/>
    </xf>
    <xf numFmtId="0" fontId="4" fillId="2" borderId="13" xfId="0" applyFont="1" applyFill="1" applyBorder="1" applyAlignment="1">
      <alignment horizontal="center" wrapText="1"/>
    </xf>
    <xf numFmtId="0" fontId="4" fillId="2" borderId="14" xfId="0" applyFont="1" applyFill="1" applyBorder="1" applyAlignment="1">
      <alignment horizontal="center" wrapText="1"/>
    </xf>
    <xf numFmtId="0" fontId="4" fillId="2" borderId="16" xfId="0" applyFont="1" applyFill="1" applyBorder="1" applyAlignment="1">
      <alignment horizontal="center" wrapText="1"/>
    </xf>
    <xf numFmtId="0" fontId="4" fillId="2" borderId="17" xfId="0" applyFont="1" applyFill="1" applyBorder="1" applyAlignment="1">
      <alignment horizontal="center" wrapText="1"/>
    </xf>
    <xf numFmtId="0" fontId="12" fillId="0" borderId="14" xfId="0" applyFont="1" applyBorder="1" applyAlignment="1">
      <alignment horizontal="center" vertical="center"/>
    </xf>
    <xf numFmtId="0" fontId="12" fillId="0" borderId="15" xfId="0" applyFont="1" applyBorder="1" applyAlignment="1">
      <alignment horizontal="center" vertical="center"/>
    </xf>
    <xf numFmtId="0" fontId="12" fillId="0" borderId="17" xfId="0" applyFont="1" applyBorder="1" applyAlignment="1">
      <alignment horizontal="center" vertical="center"/>
    </xf>
    <xf numFmtId="0" fontId="12" fillId="0" borderId="18" xfId="0" applyFont="1" applyBorder="1" applyAlignment="1">
      <alignment horizontal="center" vertical="center"/>
    </xf>
    <xf numFmtId="0" fontId="6" fillId="2" borderId="9" xfId="0" applyFont="1" applyFill="1" applyBorder="1" applyAlignment="1">
      <alignment horizontal="center" vertical="center"/>
    </xf>
    <xf numFmtId="0" fontId="6" fillId="2" borderId="1" xfId="0" applyFont="1" applyFill="1" applyBorder="1" applyAlignment="1">
      <alignment horizontal="center" vertical="center"/>
    </xf>
    <xf numFmtId="0" fontId="6" fillId="2" borderId="10" xfId="0" applyFont="1" applyFill="1" applyBorder="1" applyAlignment="1">
      <alignment horizontal="center" vertical="center"/>
    </xf>
    <xf numFmtId="0" fontId="8" fillId="0" borderId="7" xfId="0" applyFont="1" applyBorder="1" applyAlignment="1">
      <alignment horizontal="left" vertical="center" wrapText="1"/>
    </xf>
    <xf numFmtId="0" fontId="8" fillId="0" borderId="0" xfId="0" applyFont="1" applyAlignment="1">
      <alignment horizontal="left" vertical="center" wrapText="1"/>
    </xf>
    <xf numFmtId="0" fontId="8" fillId="0" borderId="8" xfId="0" applyFont="1" applyBorder="1" applyAlignment="1">
      <alignment horizontal="left" vertical="center" wrapText="1"/>
    </xf>
    <xf numFmtId="0" fontId="8" fillId="0" borderId="30" xfId="0" applyFont="1" applyBorder="1" applyAlignment="1">
      <alignment horizontal="left" vertical="center" wrapText="1"/>
    </xf>
    <xf numFmtId="0" fontId="8" fillId="0" borderId="31" xfId="0" applyFont="1" applyBorder="1" applyAlignment="1">
      <alignment horizontal="left" vertical="center" wrapText="1"/>
    </xf>
    <xf numFmtId="0" fontId="8" fillId="0" borderId="32" xfId="0" applyFont="1" applyBorder="1" applyAlignment="1">
      <alignment horizontal="left" vertical="center" wrapText="1"/>
    </xf>
    <xf numFmtId="0" fontId="4" fillId="0" borderId="1" xfId="0" applyFont="1" applyBorder="1" applyAlignment="1">
      <alignment horizontal="left"/>
    </xf>
    <xf numFmtId="0" fontId="4" fillId="0" borderId="10" xfId="0" applyFont="1" applyBorder="1" applyAlignment="1">
      <alignment horizontal="left"/>
    </xf>
    <xf numFmtId="0" fontId="4" fillId="0" borderId="1" xfId="0" applyFont="1" applyBorder="1" applyAlignment="1">
      <alignment horizontal="left" wrapText="1"/>
    </xf>
    <xf numFmtId="0" fontId="4" fillId="0" borderId="10" xfId="0" applyFont="1" applyBorder="1" applyAlignment="1">
      <alignment horizontal="left" wrapText="1"/>
    </xf>
    <xf numFmtId="0" fontId="4" fillId="2" borderId="16" xfId="0" applyFont="1" applyFill="1" applyBorder="1" applyAlignment="1">
      <alignment horizontal="left"/>
    </xf>
    <xf numFmtId="0" fontId="4" fillId="2" borderId="17" xfId="0" applyFont="1" applyFill="1" applyBorder="1" applyAlignment="1">
      <alignment horizontal="left"/>
    </xf>
    <xf numFmtId="0" fontId="2" fillId="0" borderId="1" xfId="0" applyFont="1" applyBorder="1" applyAlignment="1">
      <alignment horizontal="left" vertical="center" wrapText="1"/>
    </xf>
    <xf numFmtId="0" fontId="2" fillId="0" borderId="10" xfId="0" applyFont="1" applyBorder="1" applyAlignment="1">
      <alignment horizontal="left" vertical="center" wrapText="1"/>
    </xf>
    <xf numFmtId="0" fontId="9" fillId="2" borderId="9" xfId="0" applyFont="1" applyFill="1" applyBorder="1" applyAlignment="1">
      <alignment horizontal="left" vertical="center"/>
    </xf>
    <xf numFmtId="0" fontId="9" fillId="2" borderId="1" xfId="0" applyFont="1" applyFill="1" applyBorder="1" applyAlignment="1">
      <alignment horizontal="left" vertical="center"/>
    </xf>
    <xf numFmtId="0" fontId="9" fillId="2" borderId="9" xfId="0" applyFont="1" applyFill="1" applyBorder="1" applyAlignment="1">
      <alignment horizontal="left" vertical="center" wrapText="1"/>
    </xf>
    <xf numFmtId="0" fontId="3" fillId="0" borderId="31" xfId="0" applyFont="1" applyBorder="1" applyAlignment="1">
      <alignment horizontal="center"/>
    </xf>
    <xf numFmtId="0" fontId="13" fillId="0" borderId="31" xfId="0" applyFont="1" applyBorder="1" applyAlignment="1">
      <alignment horizontal="center"/>
    </xf>
    <xf numFmtId="0" fontId="5" fillId="0" borderId="11" xfId="0" applyFont="1" applyBorder="1" applyAlignment="1">
      <alignment horizontal="left" wrapText="1"/>
    </xf>
    <xf numFmtId="0" fontId="5" fillId="0" borderId="23" xfId="0" applyFont="1" applyBorder="1" applyAlignment="1">
      <alignment horizontal="left"/>
    </xf>
    <xf numFmtId="0" fontId="5" fillId="0" borderId="12" xfId="0" applyFont="1" applyBorder="1" applyAlignment="1">
      <alignment horizontal="left"/>
    </xf>
    <xf numFmtId="0" fontId="3" fillId="0" borderId="1" xfId="0" applyFont="1" applyBorder="1" applyAlignment="1">
      <alignment horizontal="left" vertical="center"/>
    </xf>
    <xf numFmtId="0" fontId="3" fillId="0" borderId="10" xfId="0" applyFont="1" applyBorder="1" applyAlignment="1">
      <alignment horizontal="left" vertical="center"/>
    </xf>
    <xf numFmtId="0" fontId="3" fillId="0" borderId="9" xfId="0" applyFont="1" applyBorder="1" applyAlignment="1">
      <alignment horizontal="center" wrapText="1"/>
    </xf>
    <xf numFmtId="0" fontId="8" fillId="0" borderId="1" xfId="0" applyFont="1" applyBorder="1" applyAlignment="1">
      <alignment horizontal="center" wrapText="1"/>
    </xf>
    <xf numFmtId="0" fontId="8" fillId="0" borderId="10" xfId="0" applyFont="1" applyBorder="1" applyAlignment="1">
      <alignment horizontal="center" wrapText="1"/>
    </xf>
    <xf numFmtId="0" fontId="8" fillId="0" borderId="9" xfId="0" applyFont="1" applyBorder="1" applyAlignment="1">
      <alignment horizontal="center" wrapText="1"/>
    </xf>
    <xf numFmtId="0" fontId="3"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9" xfId="0" applyFont="1" applyBorder="1" applyAlignment="1">
      <alignment horizontal="center" vertical="center" wrapText="1"/>
    </xf>
  </cellXfs>
  <cellStyles count="3">
    <cellStyle name="Moneda" xfId="1" builtinId="4"/>
    <cellStyle name="Normal" xfId="0" builtinId="0"/>
    <cellStyle name="Porcentaje" xfId="2" builtinId="5"/>
  </cellStyles>
  <dxfs count="58">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85727</xdr:colOff>
      <xdr:row>0</xdr:row>
      <xdr:rowOff>57150</xdr:rowOff>
    </xdr:from>
    <xdr:to>
      <xdr:col>1</xdr:col>
      <xdr:colOff>596266</xdr:colOff>
      <xdr:row>2</xdr:row>
      <xdr:rowOff>163583</xdr:rowOff>
    </xdr:to>
    <xdr:pic>
      <xdr:nvPicPr>
        <xdr:cNvPr id="3" name="Imagen 22">
          <a:extLst>
            <a:ext uri="{FF2B5EF4-FFF2-40B4-BE49-F238E27FC236}">
              <a16:creationId xmlns:a16="http://schemas.microsoft.com/office/drawing/2014/main" id="{77B81DFA-00BA-4849-986D-BB976266CB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7" y="57150"/>
          <a:ext cx="1339214" cy="4683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41</xdr:row>
      <xdr:rowOff>45720</xdr:rowOff>
    </xdr:from>
    <xdr:to>
      <xdr:col>1</xdr:col>
      <xdr:colOff>607695</xdr:colOff>
      <xdr:row>45</xdr:row>
      <xdr:rowOff>133350</xdr:rowOff>
    </xdr:to>
    <xdr:pic>
      <xdr:nvPicPr>
        <xdr:cNvPr id="5" name="Imagen 4">
          <a:extLst>
            <a:ext uri="{FF2B5EF4-FFF2-40B4-BE49-F238E27FC236}">
              <a16:creationId xmlns:a16="http://schemas.microsoft.com/office/drawing/2014/main" id="{A0085926-81AE-A0D4-3003-8AD2E65D1380}"/>
            </a:ext>
          </a:extLst>
        </xdr:cNvPr>
        <xdr:cNvPicPr>
          <a:picLocks noChangeAspect="1"/>
        </xdr:cNvPicPr>
      </xdr:nvPicPr>
      <xdr:blipFill rotWithShape="1">
        <a:blip xmlns:r="http://schemas.openxmlformats.org/officeDocument/2006/relationships" r:embed="rId2"/>
        <a:srcRect r="28308" b="22313"/>
        <a:stretch/>
      </xdr:blipFill>
      <xdr:spPr>
        <a:xfrm>
          <a:off x="0" y="7837170"/>
          <a:ext cx="1436370" cy="798195"/>
        </a:xfrm>
        <a:prstGeom prst="rect">
          <a:avLst/>
        </a:prstGeom>
      </xdr:spPr>
    </xdr:pic>
    <xdr:clientData/>
  </xdr:twoCellAnchor>
  <xdr:twoCellAnchor editAs="oneCell">
    <xdr:from>
      <xdr:col>6</xdr:col>
      <xdr:colOff>85725</xdr:colOff>
      <xdr:row>41</xdr:row>
      <xdr:rowOff>142875</xdr:rowOff>
    </xdr:from>
    <xdr:to>
      <xdr:col>6</xdr:col>
      <xdr:colOff>742950</xdr:colOff>
      <xdr:row>45</xdr:row>
      <xdr:rowOff>55880</xdr:rowOff>
    </xdr:to>
    <xdr:pic>
      <xdr:nvPicPr>
        <xdr:cNvPr id="6" name="image4.png">
          <a:extLst>
            <a:ext uri="{FF2B5EF4-FFF2-40B4-BE49-F238E27FC236}">
              <a16:creationId xmlns:a16="http://schemas.microsoft.com/office/drawing/2014/main" id="{CEE58856-0E43-D506-3C56-A4E703567883}"/>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057775" y="7934325"/>
          <a:ext cx="647700" cy="640715"/>
        </a:xfrm>
        <a:prstGeom prst="rect">
          <a:avLst/>
        </a:prstGeom>
        <a:noFill/>
        <a:ln>
          <a:noFill/>
        </a:ln>
      </xdr:spPr>
    </xdr:pic>
    <xdr:clientData/>
  </xdr:twoCellAnchor>
  <xdr:twoCellAnchor editAs="oneCell">
    <xdr:from>
      <xdr:col>2</xdr:col>
      <xdr:colOff>772584</xdr:colOff>
      <xdr:row>34</xdr:row>
      <xdr:rowOff>21167</xdr:rowOff>
    </xdr:from>
    <xdr:to>
      <xdr:col>5</xdr:col>
      <xdr:colOff>173567</xdr:colOff>
      <xdr:row>35</xdr:row>
      <xdr:rowOff>183092</xdr:rowOff>
    </xdr:to>
    <xdr:pic>
      <xdr:nvPicPr>
        <xdr:cNvPr id="2" name="Imagen 1">
          <a:extLst>
            <a:ext uri="{FF2B5EF4-FFF2-40B4-BE49-F238E27FC236}">
              <a16:creationId xmlns:a16="http://schemas.microsoft.com/office/drawing/2014/main" id="{F7835132-7D1A-0148-A3EA-0C1AB51A0BEB}"/>
            </a:ext>
            <a:ext uri="{147F2762-F138-4A5C-976F-8EAC2B608ADB}">
              <a16:predDERef xmlns:a16="http://schemas.microsoft.com/office/drawing/2014/main" pred="{CEE58856-0E43-D506-3C56-A4E703567883}"/>
            </a:ext>
          </a:extLst>
        </xdr:cNvPr>
        <xdr:cNvPicPr>
          <a:picLocks noChangeAspect="1"/>
        </xdr:cNvPicPr>
      </xdr:nvPicPr>
      <xdr:blipFill>
        <a:blip xmlns:r="http://schemas.openxmlformats.org/officeDocument/2006/relationships" r:embed="rId4"/>
        <a:stretch>
          <a:fillRect/>
        </a:stretch>
      </xdr:blipFill>
      <xdr:spPr>
        <a:xfrm>
          <a:off x="2423584" y="7620000"/>
          <a:ext cx="1993900" cy="3524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9525</xdr:colOff>
      <xdr:row>0</xdr:row>
      <xdr:rowOff>0</xdr:rowOff>
    </xdr:from>
    <xdr:to>
      <xdr:col>2</xdr:col>
      <xdr:colOff>358140</xdr:colOff>
      <xdr:row>3</xdr:row>
      <xdr:rowOff>133350</xdr:rowOff>
    </xdr:to>
    <xdr:pic>
      <xdr:nvPicPr>
        <xdr:cNvPr id="2" name="Imagen 22">
          <a:extLst>
            <a:ext uri="{FF2B5EF4-FFF2-40B4-BE49-F238E27FC236}">
              <a16:creationId xmlns:a16="http://schemas.microsoft.com/office/drawing/2014/main" id="{A8926ABD-43AC-B04F-D2BA-CBB0BE3604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0"/>
          <a:ext cx="200596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723900</xdr:colOff>
      <xdr:row>108</xdr:row>
      <xdr:rowOff>63500</xdr:rowOff>
    </xdr:from>
    <xdr:to>
      <xdr:col>6</xdr:col>
      <xdr:colOff>241300</xdr:colOff>
      <xdr:row>109</xdr:row>
      <xdr:rowOff>225425</xdr:rowOff>
    </xdr:to>
    <xdr:pic>
      <xdr:nvPicPr>
        <xdr:cNvPr id="3" name="Imagen 2">
          <a:extLst>
            <a:ext uri="{FF2B5EF4-FFF2-40B4-BE49-F238E27FC236}">
              <a16:creationId xmlns:a16="http://schemas.microsoft.com/office/drawing/2014/main" id="{41BE06B4-BBF2-1941-96F8-8DF7541EB3AF}"/>
            </a:ext>
            <a:ext uri="{147F2762-F138-4A5C-976F-8EAC2B608ADB}">
              <a16:predDERef xmlns:a16="http://schemas.microsoft.com/office/drawing/2014/main" pred="{CEE58856-0E43-D506-3C56-A4E703567883}"/>
            </a:ext>
          </a:extLst>
        </xdr:cNvPr>
        <xdr:cNvPicPr>
          <a:picLocks noChangeAspect="1"/>
        </xdr:cNvPicPr>
      </xdr:nvPicPr>
      <xdr:blipFill>
        <a:blip xmlns:r="http://schemas.openxmlformats.org/officeDocument/2006/relationships" r:embed="rId2"/>
        <a:stretch>
          <a:fillRect/>
        </a:stretch>
      </xdr:blipFill>
      <xdr:spPr>
        <a:xfrm>
          <a:off x="3200400" y="22098000"/>
          <a:ext cx="1993900" cy="3524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9525</xdr:colOff>
      <xdr:row>0</xdr:row>
      <xdr:rowOff>0</xdr:rowOff>
    </xdr:from>
    <xdr:to>
      <xdr:col>2</xdr:col>
      <xdr:colOff>358140</xdr:colOff>
      <xdr:row>3</xdr:row>
      <xdr:rowOff>133350</xdr:rowOff>
    </xdr:to>
    <xdr:pic>
      <xdr:nvPicPr>
        <xdr:cNvPr id="2" name="Imagen 22">
          <a:extLst>
            <a:ext uri="{FF2B5EF4-FFF2-40B4-BE49-F238E27FC236}">
              <a16:creationId xmlns:a16="http://schemas.microsoft.com/office/drawing/2014/main" id="{58B56176-24BD-2849-A8F7-6F1C7823FA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0"/>
          <a:ext cx="1999615"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749300</xdr:colOff>
      <xdr:row>108</xdr:row>
      <xdr:rowOff>12700</xdr:rowOff>
    </xdr:from>
    <xdr:to>
      <xdr:col>6</xdr:col>
      <xdr:colOff>266700</xdr:colOff>
      <xdr:row>109</xdr:row>
      <xdr:rowOff>174625</xdr:rowOff>
    </xdr:to>
    <xdr:pic>
      <xdr:nvPicPr>
        <xdr:cNvPr id="3" name="Imagen 2">
          <a:extLst>
            <a:ext uri="{FF2B5EF4-FFF2-40B4-BE49-F238E27FC236}">
              <a16:creationId xmlns:a16="http://schemas.microsoft.com/office/drawing/2014/main" id="{CA0702F2-4834-2145-ABD1-B4F6EEA75521}"/>
            </a:ext>
            <a:ext uri="{147F2762-F138-4A5C-976F-8EAC2B608ADB}">
              <a16:predDERef xmlns:a16="http://schemas.microsoft.com/office/drawing/2014/main" pred="{CEE58856-0E43-D506-3C56-A4E703567883}"/>
            </a:ext>
          </a:extLst>
        </xdr:cNvPr>
        <xdr:cNvPicPr>
          <a:picLocks noChangeAspect="1"/>
        </xdr:cNvPicPr>
      </xdr:nvPicPr>
      <xdr:blipFill>
        <a:blip xmlns:r="http://schemas.openxmlformats.org/officeDocument/2006/relationships" r:embed="rId2"/>
        <a:stretch>
          <a:fillRect/>
        </a:stretch>
      </xdr:blipFill>
      <xdr:spPr>
        <a:xfrm>
          <a:off x="3225800" y="22186900"/>
          <a:ext cx="1993900" cy="3524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9525</xdr:colOff>
      <xdr:row>0</xdr:row>
      <xdr:rowOff>0</xdr:rowOff>
    </xdr:from>
    <xdr:to>
      <xdr:col>2</xdr:col>
      <xdr:colOff>358140</xdr:colOff>
      <xdr:row>3</xdr:row>
      <xdr:rowOff>133350</xdr:rowOff>
    </xdr:to>
    <xdr:pic>
      <xdr:nvPicPr>
        <xdr:cNvPr id="2" name="Imagen 22">
          <a:extLst>
            <a:ext uri="{FF2B5EF4-FFF2-40B4-BE49-F238E27FC236}">
              <a16:creationId xmlns:a16="http://schemas.microsoft.com/office/drawing/2014/main" id="{5C5F0A1E-26A4-CD44-B5BF-E7827679C8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0"/>
          <a:ext cx="1999615"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774700</xdr:colOff>
      <xdr:row>108</xdr:row>
      <xdr:rowOff>25400</xdr:rowOff>
    </xdr:from>
    <xdr:to>
      <xdr:col>6</xdr:col>
      <xdr:colOff>292100</xdr:colOff>
      <xdr:row>109</xdr:row>
      <xdr:rowOff>187325</xdr:rowOff>
    </xdr:to>
    <xdr:pic>
      <xdr:nvPicPr>
        <xdr:cNvPr id="3" name="Imagen 2">
          <a:extLst>
            <a:ext uri="{FF2B5EF4-FFF2-40B4-BE49-F238E27FC236}">
              <a16:creationId xmlns:a16="http://schemas.microsoft.com/office/drawing/2014/main" id="{498C4AEF-21BF-D846-A71C-9525592A3E79}"/>
            </a:ext>
            <a:ext uri="{147F2762-F138-4A5C-976F-8EAC2B608ADB}">
              <a16:predDERef xmlns:a16="http://schemas.microsoft.com/office/drawing/2014/main" pred="{CEE58856-0E43-D506-3C56-A4E703567883}"/>
            </a:ext>
          </a:extLst>
        </xdr:cNvPr>
        <xdr:cNvPicPr>
          <a:picLocks noChangeAspect="1"/>
        </xdr:cNvPicPr>
      </xdr:nvPicPr>
      <xdr:blipFill>
        <a:blip xmlns:r="http://schemas.openxmlformats.org/officeDocument/2006/relationships" r:embed="rId2"/>
        <a:stretch>
          <a:fillRect/>
        </a:stretch>
      </xdr:blipFill>
      <xdr:spPr>
        <a:xfrm>
          <a:off x="3251200" y="21755100"/>
          <a:ext cx="1993900" cy="35242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9525</xdr:colOff>
      <xdr:row>0</xdr:row>
      <xdr:rowOff>0</xdr:rowOff>
    </xdr:from>
    <xdr:to>
      <xdr:col>2</xdr:col>
      <xdr:colOff>358140</xdr:colOff>
      <xdr:row>3</xdr:row>
      <xdr:rowOff>133350</xdr:rowOff>
    </xdr:to>
    <xdr:pic>
      <xdr:nvPicPr>
        <xdr:cNvPr id="2" name="Imagen 22">
          <a:extLst>
            <a:ext uri="{FF2B5EF4-FFF2-40B4-BE49-F238E27FC236}">
              <a16:creationId xmlns:a16="http://schemas.microsoft.com/office/drawing/2014/main" id="{36F7B899-E5E5-7F4C-BF01-492150D729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0"/>
          <a:ext cx="1999615"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635000</xdr:colOff>
      <xdr:row>108</xdr:row>
      <xdr:rowOff>25400</xdr:rowOff>
    </xdr:from>
    <xdr:to>
      <xdr:col>6</xdr:col>
      <xdr:colOff>152400</xdr:colOff>
      <xdr:row>109</xdr:row>
      <xdr:rowOff>187325</xdr:rowOff>
    </xdr:to>
    <xdr:pic>
      <xdr:nvPicPr>
        <xdr:cNvPr id="3" name="Imagen 2">
          <a:extLst>
            <a:ext uri="{FF2B5EF4-FFF2-40B4-BE49-F238E27FC236}">
              <a16:creationId xmlns:a16="http://schemas.microsoft.com/office/drawing/2014/main" id="{97DD983F-17F3-DB4A-8226-620AD22F7307}"/>
            </a:ext>
            <a:ext uri="{147F2762-F138-4A5C-976F-8EAC2B608ADB}">
              <a16:predDERef xmlns:a16="http://schemas.microsoft.com/office/drawing/2014/main" pred="{CEE58856-0E43-D506-3C56-A4E703567883}"/>
            </a:ext>
          </a:extLst>
        </xdr:cNvPr>
        <xdr:cNvPicPr>
          <a:picLocks noChangeAspect="1"/>
        </xdr:cNvPicPr>
      </xdr:nvPicPr>
      <xdr:blipFill>
        <a:blip xmlns:r="http://schemas.openxmlformats.org/officeDocument/2006/relationships" r:embed="rId2"/>
        <a:stretch>
          <a:fillRect/>
        </a:stretch>
      </xdr:blipFill>
      <xdr:spPr>
        <a:xfrm>
          <a:off x="3111500" y="21958300"/>
          <a:ext cx="1993900" cy="35242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9525</xdr:colOff>
      <xdr:row>0</xdr:row>
      <xdr:rowOff>0</xdr:rowOff>
    </xdr:from>
    <xdr:to>
      <xdr:col>2</xdr:col>
      <xdr:colOff>358140</xdr:colOff>
      <xdr:row>3</xdr:row>
      <xdr:rowOff>133350</xdr:rowOff>
    </xdr:to>
    <xdr:pic>
      <xdr:nvPicPr>
        <xdr:cNvPr id="2" name="Imagen 22">
          <a:extLst>
            <a:ext uri="{FF2B5EF4-FFF2-40B4-BE49-F238E27FC236}">
              <a16:creationId xmlns:a16="http://schemas.microsoft.com/office/drawing/2014/main" id="{8456AF3E-1140-314F-8773-FA1EE3E924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0"/>
          <a:ext cx="1999615"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533400</xdr:colOff>
      <xdr:row>108</xdr:row>
      <xdr:rowOff>25400</xdr:rowOff>
    </xdr:from>
    <xdr:to>
      <xdr:col>6</xdr:col>
      <xdr:colOff>50800</xdr:colOff>
      <xdr:row>109</xdr:row>
      <xdr:rowOff>187325</xdr:rowOff>
    </xdr:to>
    <xdr:pic>
      <xdr:nvPicPr>
        <xdr:cNvPr id="3" name="Imagen 2">
          <a:extLst>
            <a:ext uri="{FF2B5EF4-FFF2-40B4-BE49-F238E27FC236}">
              <a16:creationId xmlns:a16="http://schemas.microsoft.com/office/drawing/2014/main" id="{7074C96E-2611-E74A-AF9A-7E5096E54A3D}"/>
            </a:ext>
            <a:ext uri="{147F2762-F138-4A5C-976F-8EAC2B608ADB}">
              <a16:predDERef xmlns:a16="http://schemas.microsoft.com/office/drawing/2014/main" pred="{CEE58856-0E43-D506-3C56-A4E703567883}"/>
            </a:ext>
          </a:extLst>
        </xdr:cNvPr>
        <xdr:cNvPicPr>
          <a:picLocks noChangeAspect="1"/>
        </xdr:cNvPicPr>
      </xdr:nvPicPr>
      <xdr:blipFill>
        <a:blip xmlns:r="http://schemas.openxmlformats.org/officeDocument/2006/relationships" r:embed="rId2"/>
        <a:stretch>
          <a:fillRect/>
        </a:stretch>
      </xdr:blipFill>
      <xdr:spPr>
        <a:xfrm>
          <a:off x="3009900" y="21678900"/>
          <a:ext cx="1993900" cy="35242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9525</xdr:colOff>
      <xdr:row>0</xdr:row>
      <xdr:rowOff>0</xdr:rowOff>
    </xdr:from>
    <xdr:to>
      <xdr:col>2</xdr:col>
      <xdr:colOff>358140</xdr:colOff>
      <xdr:row>3</xdr:row>
      <xdr:rowOff>133350</xdr:rowOff>
    </xdr:to>
    <xdr:pic>
      <xdr:nvPicPr>
        <xdr:cNvPr id="2" name="Imagen 22">
          <a:extLst>
            <a:ext uri="{FF2B5EF4-FFF2-40B4-BE49-F238E27FC236}">
              <a16:creationId xmlns:a16="http://schemas.microsoft.com/office/drawing/2014/main" id="{9FC81676-42D8-1342-B7A2-E082099752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0"/>
          <a:ext cx="1999615"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660400</xdr:colOff>
      <xdr:row>108</xdr:row>
      <xdr:rowOff>12700</xdr:rowOff>
    </xdr:from>
    <xdr:to>
      <xdr:col>6</xdr:col>
      <xdr:colOff>177800</xdr:colOff>
      <xdr:row>109</xdr:row>
      <xdr:rowOff>174625</xdr:rowOff>
    </xdr:to>
    <xdr:pic>
      <xdr:nvPicPr>
        <xdr:cNvPr id="3" name="Imagen 2">
          <a:extLst>
            <a:ext uri="{FF2B5EF4-FFF2-40B4-BE49-F238E27FC236}">
              <a16:creationId xmlns:a16="http://schemas.microsoft.com/office/drawing/2014/main" id="{D6AC8818-8920-7D41-8FFC-F2D9BCDBC8F0}"/>
            </a:ext>
            <a:ext uri="{147F2762-F138-4A5C-976F-8EAC2B608ADB}">
              <a16:predDERef xmlns:a16="http://schemas.microsoft.com/office/drawing/2014/main" pred="{CEE58856-0E43-D506-3C56-A4E703567883}"/>
            </a:ext>
          </a:extLst>
        </xdr:cNvPr>
        <xdr:cNvPicPr>
          <a:picLocks noChangeAspect="1"/>
        </xdr:cNvPicPr>
      </xdr:nvPicPr>
      <xdr:blipFill>
        <a:blip xmlns:r="http://schemas.openxmlformats.org/officeDocument/2006/relationships" r:embed="rId2"/>
        <a:stretch>
          <a:fillRect/>
        </a:stretch>
      </xdr:blipFill>
      <xdr:spPr>
        <a:xfrm>
          <a:off x="3136900" y="21894800"/>
          <a:ext cx="1993900" cy="3524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0FD0F0-5777-472D-8452-DC95D1299A55}">
  <dimension ref="A1:H46"/>
  <sheetViews>
    <sheetView topLeftCell="A31" zoomScale="120" zoomScaleNormal="120" workbookViewId="0">
      <selection activeCell="G35" sqref="G35"/>
    </sheetView>
  </sheetViews>
  <sheetFormatPr baseColWidth="10" defaultColWidth="11.42578125" defaultRowHeight="15" x14ac:dyDescent="0.25"/>
  <cols>
    <col min="3" max="3" width="12.28515625" customWidth="1"/>
  </cols>
  <sheetData>
    <row r="1" spans="1:8" ht="15" customHeight="1" x14ac:dyDescent="0.25">
      <c r="A1" s="112"/>
      <c r="B1" s="113"/>
      <c r="C1" s="113"/>
      <c r="D1" s="124" t="s">
        <v>0</v>
      </c>
      <c r="E1" s="124"/>
      <c r="F1" s="124"/>
      <c r="G1" s="124"/>
      <c r="H1" s="125"/>
    </row>
    <row r="2" spans="1:8" x14ac:dyDescent="0.25">
      <c r="A2" s="114"/>
      <c r="B2" s="115"/>
      <c r="C2" s="115"/>
      <c r="D2" s="126"/>
      <c r="E2" s="126"/>
      <c r="F2" s="126"/>
      <c r="G2" s="126"/>
      <c r="H2" s="127"/>
    </row>
    <row r="3" spans="1:8" x14ac:dyDescent="0.25">
      <c r="A3" s="114"/>
      <c r="B3" s="115"/>
      <c r="C3" s="115"/>
      <c r="D3" s="126"/>
      <c r="E3" s="126"/>
      <c r="F3" s="126"/>
      <c r="G3" s="126"/>
      <c r="H3" s="127"/>
    </row>
    <row r="4" spans="1:8" ht="15.75" thickBot="1" x14ac:dyDescent="0.3">
      <c r="A4" s="57"/>
      <c r="B4" s="55"/>
      <c r="C4" s="55"/>
      <c r="D4" s="55"/>
      <c r="E4" s="55"/>
      <c r="F4" s="55"/>
      <c r="G4" s="55"/>
      <c r="H4" s="56"/>
    </row>
    <row r="5" spans="1:8" x14ac:dyDescent="0.25">
      <c r="A5" s="128" t="s">
        <v>1</v>
      </c>
      <c r="B5" s="129"/>
      <c r="C5" s="129"/>
      <c r="D5" s="129"/>
      <c r="E5" s="129"/>
      <c r="F5" s="129"/>
      <c r="G5" s="129"/>
      <c r="H5" s="130"/>
    </row>
    <row r="6" spans="1:8" ht="15.75" thickBot="1" x14ac:dyDescent="0.3">
      <c r="A6" s="131"/>
      <c r="B6" s="132"/>
      <c r="C6" s="132"/>
      <c r="D6" s="132"/>
      <c r="E6" s="132"/>
      <c r="F6" s="132"/>
      <c r="G6" s="132"/>
      <c r="H6" s="133"/>
    </row>
    <row r="7" spans="1:8" ht="15.75" thickBot="1" x14ac:dyDescent="0.3">
      <c r="A7" s="116" t="s">
        <v>2</v>
      </c>
      <c r="B7" s="117"/>
      <c r="C7" s="97" t="s">
        <v>3</v>
      </c>
      <c r="D7" s="98"/>
      <c r="E7" s="98"/>
      <c r="F7" s="98"/>
      <c r="G7" s="98"/>
      <c r="H7" s="99"/>
    </row>
    <row r="8" spans="1:8" ht="15" customHeight="1" x14ac:dyDescent="0.25">
      <c r="A8" s="118" t="s">
        <v>4</v>
      </c>
      <c r="B8" s="119"/>
      <c r="C8" s="100" t="s">
        <v>5</v>
      </c>
      <c r="D8" s="101"/>
      <c r="E8" s="101"/>
      <c r="F8" s="101"/>
      <c r="G8" s="101"/>
      <c r="H8" s="102"/>
    </row>
    <row r="9" spans="1:8" x14ac:dyDescent="0.25">
      <c r="A9" s="120"/>
      <c r="B9" s="121"/>
      <c r="C9" s="103"/>
      <c r="D9" s="104"/>
      <c r="E9" s="104"/>
      <c r="F9" s="104"/>
      <c r="G9" s="104"/>
      <c r="H9" s="105"/>
    </row>
    <row r="10" spans="1:8" ht="15.75" thickBot="1" x14ac:dyDescent="0.3">
      <c r="A10" s="122"/>
      <c r="B10" s="123"/>
      <c r="C10" s="106"/>
      <c r="D10" s="107"/>
      <c r="E10" s="107"/>
      <c r="F10" s="107"/>
      <c r="G10" s="107"/>
      <c r="H10" s="108"/>
    </row>
    <row r="11" spans="1:8" ht="15.75" thickBot="1" x14ac:dyDescent="0.3">
      <c r="A11" s="93" t="s">
        <v>6</v>
      </c>
      <c r="B11" s="94"/>
      <c r="C11" s="95">
        <v>45684757</v>
      </c>
      <c r="D11" s="96"/>
      <c r="E11" s="109"/>
      <c r="F11" s="110"/>
      <c r="G11" s="110"/>
      <c r="H11" s="111"/>
    </row>
    <row r="12" spans="1:8" ht="15.75" thickBot="1" x14ac:dyDescent="0.3">
      <c r="A12" s="10"/>
      <c r="B12" s="11"/>
      <c r="C12" s="11"/>
      <c r="D12" s="11"/>
      <c r="E12" s="11"/>
      <c r="F12" s="11"/>
      <c r="G12" s="56"/>
      <c r="H12" s="56"/>
    </row>
    <row r="13" spans="1:8" x14ac:dyDescent="0.25">
      <c r="A13" s="76" t="s">
        <v>7</v>
      </c>
      <c r="B13" s="77"/>
      <c r="C13" s="77"/>
      <c r="D13" s="77"/>
      <c r="E13" s="77"/>
      <c r="F13" s="77"/>
      <c r="G13" s="77"/>
      <c r="H13" s="78"/>
    </row>
    <row r="14" spans="1:8" ht="15.75" thickBot="1" x14ac:dyDescent="0.3">
      <c r="A14" s="79"/>
      <c r="B14" s="80"/>
      <c r="C14" s="80"/>
      <c r="D14" s="80"/>
      <c r="E14" s="80"/>
      <c r="F14" s="80"/>
      <c r="G14" s="80"/>
      <c r="H14" s="81"/>
    </row>
    <row r="15" spans="1:8" ht="15.75" thickBot="1" x14ac:dyDescent="0.3">
      <c r="A15" s="10"/>
      <c r="B15" s="11"/>
      <c r="C15" s="11"/>
      <c r="D15" s="11"/>
      <c r="E15" s="11"/>
      <c r="F15" s="11"/>
      <c r="G15" s="55"/>
      <c r="H15" s="56"/>
    </row>
    <row r="16" spans="1:8" x14ac:dyDescent="0.25">
      <c r="A16" s="82" t="s">
        <v>8</v>
      </c>
      <c r="B16" s="83"/>
      <c r="C16" s="83"/>
      <c r="D16" s="83"/>
      <c r="E16" s="83"/>
      <c r="F16" s="83"/>
      <c r="G16" s="83"/>
      <c r="H16" s="84"/>
    </row>
    <row r="17" spans="1:8" x14ac:dyDescent="0.25">
      <c r="A17" s="30" t="s">
        <v>9</v>
      </c>
      <c r="B17" s="85" t="s">
        <v>10</v>
      </c>
      <c r="C17" s="85"/>
      <c r="D17" s="85"/>
      <c r="E17" s="85"/>
      <c r="F17" s="85" t="s">
        <v>11</v>
      </c>
      <c r="G17" s="85"/>
      <c r="H17" s="86"/>
    </row>
    <row r="18" spans="1:8" x14ac:dyDescent="0.25">
      <c r="A18" s="30">
        <v>1</v>
      </c>
      <c r="B18" s="87" t="str">
        <f>'Proponente 1'!C19</f>
        <v>BLANCO FORERO PEDRO JESUS</v>
      </c>
      <c r="C18" s="87"/>
      <c r="D18" s="87"/>
      <c r="E18" s="87"/>
      <c r="F18" s="88">
        <f>'Proponente 1'!C20</f>
        <v>79666698</v>
      </c>
      <c r="G18" s="88"/>
      <c r="H18" s="89"/>
    </row>
    <row r="19" spans="1:8" x14ac:dyDescent="0.25">
      <c r="A19" s="30">
        <v>2</v>
      </c>
      <c r="B19" s="87" t="str">
        <f>'Proponente 2'!C19</f>
        <v>COMERCIALIZADORA CAFE BOTERO S A S</v>
      </c>
      <c r="C19" s="87"/>
      <c r="D19" s="87"/>
      <c r="E19" s="87"/>
      <c r="F19" s="88">
        <f>'Proponente 2'!C20</f>
        <v>900334037</v>
      </c>
      <c r="G19" s="88"/>
      <c r="H19" s="89"/>
    </row>
    <row r="20" spans="1:8" x14ac:dyDescent="0.25">
      <c r="A20" s="30">
        <v>3</v>
      </c>
      <c r="B20" s="87" t="str">
        <f>'Proponente 3'!C19</f>
        <v>TECNOSOLUCIONES A&amp;K SAS</v>
      </c>
      <c r="C20" s="87"/>
      <c r="D20" s="87"/>
      <c r="E20" s="87"/>
      <c r="F20" s="88">
        <f>'Proponente 3'!C20</f>
        <v>901345795</v>
      </c>
      <c r="G20" s="88"/>
      <c r="H20" s="89"/>
    </row>
    <row r="21" spans="1:8" x14ac:dyDescent="0.25">
      <c r="A21" s="30">
        <v>4</v>
      </c>
      <c r="B21" s="87" t="str">
        <f>'Proponente 4'!C19</f>
        <v>DISTRIBUCIONES EYG S.A.S</v>
      </c>
      <c r="C21" s="87"/>
      <c r="D21" s="87"/>
      <c r="E21" s="87"/>
      <c r="F21" s="88">
        <f>'Proponente 4'!C20</f>
        <v>900784483</v>
      </c>
      <c r="G21" s="88"/>
      <c r="H21" s="89"/>
    </row>
    <row r="22" spans="1:8" x14ac:dyDescent="0.25">
      <c r="A22" s="30">
        <v>5</v>
      </c>
      <c r="B22" s="87" t="str">
        <f>'Proponente 5'!C19</f>
        <v>CREACIONES BAGS STAR S.A.S</v>
      </c>
      <c r="C22" s="87"/>
      <c r="D22" s="87"/>
      <c r="E22" s="87"/>
      <c r="F22" s="90">
        <f>'Proponente 5'!C20</f>
        <v>900416534</v>
      </c>
      <c r="G22" s="91"/>
      <c r="H22" s="92"/>
    </row>
    <row r="23" spans="1:8" x14ac:dyDescent="0.25">
      <c r="A23" s="30">
        <v>6</v>
      </c>
      <c r="B23" s="87" t="str">
        <f>'Proponente 6'!C19</f>
        <v>MOLINA RUBIO MAIRA KATERIN</v>
      </c>
      <c r="C23" s="87"/>
      <c r="D23" s="87"/>
      <c r="E23" s="87"/>
      <c r="F23" s="88">
        <f>'Proponente 6'!C20</f>
        <v>1023362964</v>
      </c>
      <c r="G23" s="88"/>
      <c r="H23" s="89"/>
    </row>
    <row r="24" spans="1:8" ht="15.75" thickBot="1" x14ac:dyDescent="0.3">
      <c r="A24" s="10"/>
      <c r="B24" s="11"/>
      <c r="C24" s="11"/>
      <c r="D24" s="11"/>
      <c r="E24" s="11"/>
      <c r="F24" s="11"/>
      <c r="G24" s="55"/>
      <c r="H24" s="56"/>
    </row>
    <row r="25" spans="1:8" ht="15.75" thickBot="1" x14ac:dyDescent="0.3">
      <c r="A25" s="61" t="s">
        <v>12</v>
      </c>
      <c r="B25" s="62"/>
      <c r="C25" s="62"/>
      <c r="D25" s="62"/>
      <c r="E25" s="62"/>
      <c r="F25" s="62"/>
      <c r="G25" s="62"/>
      <c r="H25" s="63"/>
    </row>
    <row r="26" spans="1:8" ht="15.75" thickBot="1" x14ac:dyDescent="0.3">
      <c r="A26" s="67" t="s">
        <v>13</v>
      </c>
      <c r="B26" s="68"/>
      <c r="C26" s="62" t="s">
        <v>14</v>
      </c>
      <c r="D26" s="62"/>
      <c r="E26" s="62"/>
      <c r="F26" s="62"/>
      <c r="G26" s="62"/>
      <c r="H26" s="63"/>
    </row>
    <row r="27" spans="1:8" ht="15.75" thickBot="1" x14ac:dyDescent="0.3">
      <c r="A27" s="69"/>
      <c r="B27" s="70"/>
      <c r="C27" s="42">
        <v>1</v>
      </c>
      <c r="D27" s="43">
        <v>2</v>
      </c>
      <c r="E27" s="44">
        <v>3</v>
      </c>
      <c r="F27" s="44">
        <v>4</v>
      </c>
      <c r="G27" s="42">
        <v>5</v>
      </c>
      <c r="H27" s="39">
        <v>6</v>
      </c>
    </row>
    <row r="28" spans="1:8" ht="39" customHeight="1" thickBot="1" x14ac:dyDescent="0.3">
      <c r="A28" s="71" t="s">
        <v>15</v>
      </c>
      <c r="B28" s="72"/>
      <c r="C28" s="40" t="str">
        <f>IF('Proponente 1'!E27="X", "CUMPLE", "NO CUMPLE")</f>
        <v>CUMPLE</v>
      </c>
      <c r="D28" s="40" t="str">
        <f>IF('Proponente 2'!E27="X", "CUMPLE", "NO CUMPLE")</f>
        <v>CUMPLE</v>
      </c>
      <c r="E28" s="40" t="str">
        <f>IF('Proponente 3'!E27="X", "CUMPLE", "NO CUMPLE")</f>
        <v>NO CUMPLE</v>
      </c>
      <c r="F28" s="40" t="str">
        <f>IF('Proponente 4'!E27="X", "CUMPLE", "NO CUMPLE")</f>
        <v>NO CUMPLE</v>
      </c>
      <c r="G28" s="40" t="str">
        <f>IF('Proponente 5'!E27="X", "CUMPLE", "NO CUMPLE")</f>
        <v>NO CUMPLE</v>
      </c>
      <c r="H28" s="41" t="str">
        <f>IF('Proponente 6'!E27="X", "CUMPLE", "NO CUMPLE")</f>
        <v>CUMPLE</v>
      </c>
    </row>
    <row r="29" spans="1:8" ht="33.950000000000003" customHeight="1" thickBot="1" x14ac:dyDescent="0.3">
      <c r="A29" s="71" t="s">
        <v>16</v>
      </c>
      <c r="B29" s="72"/>
      <c r="C29" s="40" t="str">
        <f>IF('Proponente 1'!E28="X", "CUMPLE", "NO CUMPLE")</f>
        <v>NO CUMPLE</v>
      </c>
      <c r="D29" s="40" t="str">
        <f>IF('Proponente 2'!E28="X", "CUMPLE", "NO CUMPLE")</f>
        <v>NO CUMPLE</v>
      </c>
      <c r="E29" s="40" t="str">
        <f>IF('Proponente 3'!E28="X", "CUMPLE", "NO CUMPLE")</f>
        <v>NO CUMPLE</v>
      </c>
      <c r="F29" s="40" t="str">
        <f>IF('Proponente 4'!E28="X", "CUMPLE", "NO CUMPLE")</f>
        <v>NO CUMPLE</v>
      </c>
      <c r="G29" s="40" t="str">
        <f>IF('Proponente 5'!E28="X", "CUMPLE", "NO CUMPLE")</f>
        <v>NO CUMPLE</v>
      </c>
      <c r="H29" s="41" t="str">
        <f>IF('Proponente 6'!E28="X", "CUMPLE", "NO CUMPLE")</f>
        <v>CUMPLE</v>
      </c>
    </row>
    <row r="30" spans="1:8" ht="30.75" thickBot="1" x14ac:dyDescent="0.3">
      <c r="A30" s="71" t="s">
        <v>17</v>
      </c>
      <c r="B30" s="72"/>
      <c r="C30" s="40" t="str">
        <f>IF('Proponente 1'!E29="X", "CUMPLE", "NO CUMPLE")</f>
        <v>NO CUMPLE</v>
      </c>
      <c r="D30" s="40" t="str">
        <f>IF('Proponente 2'!E29="X", "CUMPLE", "NO CUMPLE")</f>
        <v>CUMPLE</v>
      </c>
      <c r="E30" s="40" t="str">
        <f>IF('Proponente 3'!E29="X", "CUMPLE", "NO CUMPLE")</f>
        <v>NO CUMPLE</v>
      </c>
      <c r="F30" s="40" t="str">
        <f>IF('Proponente 4'!E29="X", "CUMPLE", "NO CUMPLE")</f>
        <v>NO CUMPLE</v>
      </c>
      <c r="G30" s="40" t="str">
        <f>IF('Proponente 5'!E29="X", "CUMPLE", "NO CUMPLE")</f>
        <v>NO CUMPLE</v>
      </c>
      <c r="H30" s="41" t="str">
        <f>IF('Proponente 6'!E29="X", "CUMPLE", "NO CUMPLE")</f>
        <v>CUMPLE</v>
      </c>
    </row>
    <row r="31" spans="1:8" ht="27.95" customHeight="1" thickBot="1" x14ac:dyDescent="0.3">
      <c r="A31" s="71" t="s">
        <v>18</v>
      </c>
      <c r="B31" s="72"/>
      <c r="C31" s="40" t="str">
        <f>IF('Proponente 1'!E30="X", "CUMPLE", "NO CUMPLE")</f>
        <v>CUMPLE</v>
      </c>
      <c r="D31" s="40" t="str">
        <f>IF('Proponente 2'!E30="X", "CUMPLE", "NO CUMPLE")</f>
        <v>CUMPLE</v>
      </c>
      <c r="E31" s="40" t="str">
        <f>IF('Proponente 3'!E30="X", "CUMPLE", "NO CUMPLE")</f>
        <v>CUMPLE</v>
      </c>
      <c r="F31" s="40" t="str">
        <f>IF('Proponente 4'!E30="X", "CUMPLE", "NO CUMPLE")</f>
        <v>CUMPLE</v>
      </c>
      <c r="G31" s="40" t="str">
        <f>IF('Proponente 5'!E30="X", "CUMPLE", "NO CUMPLE")</f>
        <v>CUMPLE</v>
      </c>
      <c r="H31" s="41" t="str">
        <f>IF('Proponente 6'!E30="X", "CUMPLE", "NO CUMPLE")</f>
        <v>CUMPLE</v>
      </c>
    </row>
    <row r="32" spans="1:8" ht="15.75" thickBot="1" x14ac:dyDescent="0.3">
      <c r="A32" s="73" t="s">
        <v>19</v>
      </c>
      <c r="B32" s="74"/>
      <c r="C32" s="45" t="str">
        <f>IF(COUNTIF(C28:C31, "NO CUMPLE")&gt;0, "NO", "SI")</f>
        <v>NO</v>
      </c>
      <c r="D32" s="45" t="str">
        <f t="shared" ref="D32:H32" si="0">IF(COUNTIF(D28:D31, "NO CUMPLE")&gt;0, "NO", "SI")</f>
        <v>NO</v>
      </c>
      <c r="E32" s="45" t="str">
        <f t="shared" si="0"/>
        <v>NO</v>
      </c>
      <c r="F32" s="45" t="str">
        <f t="shared" si="0"/>
        <v>NO</v>
      </c>
      <c r="G32" s="45" t="str">
        <f t="shared" si="0"/>
        <v>NO</v>
      </c>
      <c r="H32" s="46" t="str">
        <f t="shared" si="0"/>
        <v>SI</v>
      </c>
    </row>
    <row r="33" spans="1:8" ht="15.75" thickBot="1" x14ac:dyDescent="0.3">
      <c r="A33" s="10"/>
      <c r="B33" s="11"/>
      <c r="C33" s="11"/>
      <c r="D33" s="11"/>
      <c r="E33" s="11"/>
      <c r="F33" s="11"/>
      <c r="G33" s="55"/>
      <c r="H33" s="56"/>
    </row>
    <row r="34" spans="1:8" ht="15.75" thickBot="1" x14ac:dyDescent="0.3">
      <c r="A34" s="64" t="s">
        <v>20</v>
      </c>
      <c r="B34" s="65"/>
      <c r="C34" s="65"/>
      <c r="D34" s="65"/>
      <c r="E34" s="65"/>
      <c r="F34" s="65"/>
      <c r="G34" s="65"/>
      <c r="H34" s="66"/>
    </row>
    <row r="35" spans="1:8" x14ac:dyDescent="0.25">
      <c r="A35" s="10"/>
      <c r="B35" s="11"/>
      <c r="C35" s="11"/>
      <c r="D35" s="11"/>
      <c r="E35" s="11"/>
      <c r="F35" s="11"/>
      <c r="G35" s="11"/>
      <c r="H35" s="54"/>
    </row>
    <row r="36" spans="1:8" ht="15.75" thickBot="1" x14ac:dyDescent="0.3">
      <c r="A36" s="10"/>
      <c r="B36" s="11"/>
      <c r="C36" s="11"/>
      <c r="D36" s="11"/>
      <c r="E36" s="11"/>
      <c r="F36" s="11"/>
      <c r="G36" s="11"/>
      <c r="H36" s="12"/>
    </row>
    <row r="37" spans="1:8" x14ac:dyDescent="0.25">
      <c r="A37" s="10"/>
      <c r="B37" s="11"/>
      <c r="C37" s="75" t="s">
        <v>21</v>
      </c>
      <c r="D37" s="75"/>
      <c r="E37" s="75"/>
      <c r="F37" s="75"/>
      <c r="G37" s="11"/>
      <c r="H37" s="12"/>
    </row>
    <row r="38" spans="1:8" x14ac:dyDescent="0.25">
      <c r="A38" s="10"/>
      <c r="B38" s="11"/>
      <c r="C38" s="55" t="s">
        <v>22</v>
      </c>
      <c r="D38" s="55"/>
      <c r="E38" s="55"/>
      <c r="F38" s="55"/>
      <c r="G38" s="11"/>
      <c r="H38" s="12"/>
    </row>
    <row r="39" spans="1:8" x14ac:dyDescent="0.25">
      <c r="A39" s="47"/>
      <c r="B39" s="11"/>
      <c r="C39" s="11"/>
      <c r="D39" s="11"/>
      <c r="E39" s="47"/>
      <c r="F39" s="47"/>
      <c r="G39" s="47"/>
      <c r="H39" s="53"/>
    </row>
    <row r="40" spans="1:8" x14ac:dyDescent="0.25">
      <c r="A40" s="11"/>
      <c r="B40" s="11"/>
      <c r="C40" s="11"/>
      <c r="D40" s="11"/>
      <c r="E40" s="47"/>
      <c r="F40" s="47"/>
      <c r="G40" s="47"/>
      <c r="H40" s="53"/>
    </row>
    <row r="41" spans="1:8" x14ac:dyDescent="0.25">
      <c r="A41" s="10"/>
      <c r="B41" s="11"/>
      <c r="C41" s="11"/>
      <c r="D41" s="11"/>
      <c r="E41" s="11"/>
      <c r="F41" s="11"/>
      <c r="G41" s="56"/>
      <c r="H41" s="56"/>
    </row>
    <row r="42" spans="1:8" ht="15" customHeight="1" x14ac:dyDescent="0.25">
      <c r="A42" s="57"/>
      <c r="B42" s="55"/>
      <c r="C42" s="55"/>
      <c r="D42" s="55"/>
      <c r="E42" s="55"/>
      <c r="F42" s="55"/>
      <c r="G42" s="55"/>
      <c r="H42" s="56"/>
    </row>
    <row r="43" spans="1:8" x14ac:dyDescent="0.25">
      <c r="A43" s="57"/>
      <c r="B43" s="55"/>
      <c r="C43" s="55"/>
      <c r="D43" s="55"/>
      <c r="E43" s="55"/>
      <c r="F43" s="55"/>
      <c r="G43" s="55"/>
      <c r="H43" s="56"/>
    </row>
    <row r="44" spans="1:8" x14ac:dyDescent="0.25">
      <c r="A44" s="57"/>
      <c r="B44" s="55"/>
      <c r="C44" s="55"/>
      <c r="D44" s="55"/>
      <c r="E44" s="55"/>
      <c r="F44" s="55"/>
      <c r="G44" s="55"/>
      <c r="H44" s="56"/>
    </row>
    <row r="45" spans="1:8" x14ac:dyDescent="0.25">
      <c r="A45" s="57"/>
      <c r="B45" s="55"/>
      <c r="C45" s="55"/>
      <c r="D45" s="55"/>
      <c r="E45" s="55"/>
      <c r="F45" s="55"/>
      <c r="G45" s="55"/>
      <c r="H45" s="56"/>
    </row>
    <row r="46" spans="1:8" ht="15.75" thickBot="1" x14ac:dyDescent="0.3">
      <c r="A46" s="58"/>
      <c r="B46" s="59"/>
      <c r="C46" s="59"/>
      <c r="D46" s="59"/>
      <c r="E46" s="59"/>
      <c r="F46" s="59"/>
      <c r="G46" s="59"/>
      <c r="H46" s="60"/>
    </row>
  </sheetData>
  <mergeCells count="44">
    <mergeCell ref="A1:C3"/>
    <mergeCell ref="A7:B7"/>
    <mergeCell ref="A8:B10"/>
    <mergeCell ref="D1:H3"/>
    <mergeCell ref="A4:H4"/>
    <mergeCell ref="A5:H6"/>
    <mergeCell ref="A11:B11"/>
    <mergeCell ref="C11:D11"/>
    <mergeCell ref="C7:H7"/>
    <mergeCell ref="C8:H10"/>
    <mergeCell ref="E11:H11"/>
    <mergeCell ref="B21:E21"/>
    <mergeCell ref="B23:E23"/>
    <mergeCell ref="B20:E20"/>
    <mergeCell ref="F18:H18"/>
    <mergeCell ref="F19:H19"/>
    <mergeCell ref="F20:H20"/>
    <mergeCell ref="F21:H21"/>
    <mergeCell ref="F23:H23"/>
    <mergeCell ref="B18:E18"/>
    <mergeCell ref="B19:E19"/>
    <mergeCell ref="B22:E22"/>
    <mergeCell ref="F22:H22"/>
    <mergeCell ref="G12:H12"/>
    <mergeCell ref="A13:H14"/>
    <mergeCell ref="G15:H15"/>
    <mergeCell ref="A16:H16"/>
    <mergeCell ref="F17:H17"/>
    <mergeCell ref="B17:E17"/>
    <mergeCell ref="G24:H24"/>
    <mergeCell ref="A42:H46"/>
    <mergeCell ref="A25:H25"/>
    <mergeCell ref="C26:H26"/>
    <mergeCell ref="G33:H33"/>
    <mergeCell ref="A34:H34"/>
    <mergeCell ref="A26:B27"/>
    <mergeCell ref="A28:B28"/>
    <mergeCell ref="A29:B29"/>
    <mergeCell ref="A30:B30"/>
    <mergeCell ref="A31:B31"/>
    <mergeCell ref="A32:B32"/>
    <mergeCell ref="C37:F37"/>
    <mergeCell ref="C38:F38"/>
    <mergeCell ref="G41:H41"/>
  </mergeCells>
  <conditionalFormatting sqref="C28:H31">
    <cfRule type="containsText" dxfId="57" priority="1" operator="containsText" text="NO CUMPLE">
      <formula>NOT(ISERROR(SEARCH("NO CUMPLE",C28)))</formula>
    </cfRule>
    <cfRule type="containsText" dxfId="56" priority="2" operator="containsText" text="CUMPLE">
      <formula>NOT(ISERROR(SEARCH("CUMPLE",C28)))</formula>
    </cfRule>
  </conditionalFormatting>
  <conditionalFormatting sqref="C32:H32">
    <cfRule type="containsText" dxfId="55" priority="13" operator="containsText" text="SI">
      <formula>NOT(ISERROR(SEARCH("SI",C32)))</formula>
    </cfRule>
    <cfRule type="containsText" dxfId="54" priority="14" operator="containsText" text="NO">
      <formula>NOT(ISERROR(SEARCH("NO",C32)))</formula>
    </cfRule>
  </conditionalFormatting>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B55827-FFB8-402B-A411-DB31506E6F3F}">
  <dimension ref="A1:J112"/>
  <sheetViews>
    <sheetView showGridLines="0" tabSelected="1" topLeftCell="A106" zoomScaleNormal="100" workbookViewId="0">
      <selection activeCell="F127" sqref="F127"/>
    </sheetView>
  </sheetViews>
  <sheetFormatPr baseColWidth="10" defaultColWidth="11.42578125" defaultRowHeight="15" x14ac:dyDescent="0.25"/>
  <cols>
    <col min="9" max="9" width="11.85546875" bestFit="1" customWidth="1"/>
  </cols>
  <sheetData>
    <row r="1" spans="1:10" x14ac:dyDescent="0.25">
      <c r="A1" s="226"/>
      <c r="B1" s="227"/>
      <c r="C1" s="227"/>
      <c r="D1" s="227"/>
      <c r="E1" s="227"/>
      <c r="F1" s="230" t="s">
        <v>23</v>
      </c>
      <c r="G1" s="231"/>
      <c r="H1" s="231"/>
      <c r="I1" s="231"/>
      <c r="J1" s="232"/>
    </row>
    <row r="2" spans="1:10" x14ac:dyDescent="0.25">
      <c r="A2" s="228"/>
      <c r="B2" s="229"/>
      <c r="C2" s="229"/>
      <c r="D2" s="229"/>
      <c r="E2" s="229"/>
      <c r="F2" s="233"/>
      <c r="G2" s="233"/>
      <c r="H2" s="233"/>
      <c r="I2" s="233"/>
      <c r="J2" s="234"/>
    </row>
    <row r="3" spans="1:10" x14ac:dyDescent="0.25">
      <c r="A3" s="228"/>
      <c r="B3" s="229"/>
      <c r="C3" s="229"/>
      <c r="D3" s="229"/>
      <c r="E3" s="229"/>
      <c r="F3" s="233"/>
      <c r="G3" s="233"/>
      <c r="H3" s="233"/>
      <c r="I3" s="233"/>
      <c r="J3" s="234"/>
    </row>
    <row r="4" spans="1:10" x14ac:dyDescent="0.25">
      <c r="A4" s="228"/>
      <c r="B4" s="229"/>
      <c r="C4" s="229"/>
      <c r="D4" s="229"/>
      <c r="E4" s="229"/>
      <c r="F4" s="233"/>
      <c r="G4" s="233"/>
      <c r="H4" s="233"/>
      <c r="I4" s="233"/>
      <c r="J4" s="234"/>
    </row>
    <row r="5" spans="1:10" ht="15.75" thickBot="1" x14ac:dyDescent="0.3">
      <c r="A5" s="21"/>
      <c r="J5" s="22"/>
    </row>
    <row r="6" spans="1:10" ht="9.6" customHeight="1" x14ac:dyDescent="0.25">
      <c r="A6" s="235" t="s">
        <v>1</v>
      </c>
      <c r="B6" s="236"/>
      <c r="C6" s="236"/>
      <c r="D6" s="236"/>
      <c r="E6" s="236"/>
      <c r="F6" s="236"/>
      <c r="G6" s="236"/>
      <c r="H6" s="236"/>
      <c r="I6" s="236"/>
      <c r="J6" s="237"/>
    </row>
    <row r="7" spans="1:10" ht="9.6" customHeight="1" x14ac:dyDescent="0.25">
      <c r="A7" s="238"/>
      <c r="B7" s="239"/>
      <c r="C7" s="239"/>
      <c r="D7" s="239"/>
      <c r="E7" s="239"/>
      <c r="F7" s="239"/>
      <c r="G7" s="239"/>
      <c r="H7" s="239"/>
      <c r="I7" s="239"/>
      <c r="J7" s="240"/>
    </row>
    <row r="8" spans="1:10" x14ac:dyDescent="0.25">
      <c r="A8" s="203" t="s">
        <v>2</v>
      </c>
      <c r="B8" s="204"/>
      <c r="C8" s="276" t="s">
        <v>3</v>
      </c>
      <c r="D8" s="276"/>
      <c r="E8" s="276"/>
      <c r="F8" s="276"/>
      <c r="G8" s="276"/>
      <c r="H8" s="276"/>
      <c r="I8" s="276"/>
      <c r="J8" s="277"/>
    </row>
    <row r="9" spans="1:10" x14ac:dyDescent="0.25">
      <c r="A9" s="120" t="s">
        <v>4</v>
      </c>
      <c r="B9" s="200"/>
      <c r="C9" s="278" t="s">
        <v>24</v>
      </c>
      <c r="D9" s="278"/>
      <c r="E9" s="278"/>
      <c r="F9" s="278"/>
      <c r="G9" s="278"/>
      <c r="H9" s="278"/>
      <c r="I9" s="278"/>
      <c r="J9" s="279"/>
    </row>
    <row r="10" spans="1:10" x14ac:dyDescent="0.25">
      <c r="A10" s="120"/>
      <c r="B10" s="200"/>
      <c r="C10" s="278"/>
      <c r="D10" s="278"/>
      <c r="E10" s="278"/>
      <c r="F10" s="278"/>
      <c r="G10" s="278"/>
      <c r="H10" s="278"/>
      <c r="I10" s="278"/>
      <c r="J10" s="279"/>
    </row>
    <row r="11" spans="1:10" x14ac:dyDescent="0.25">
      <c r="A11" s="120"/>
      <c r="B11" s="200"/>
      <c r="C11" s="278"/>
      <c r="D11" s="278"/>
      <c r="E11" s="278"/>
      <c r="F11" s="278"/>
      <c r="G11" s="278"/>
      <c r="H11" s="278"/>
      <c r="I11" s="278"/>
      <c r="J11" s="279"/>
    </row>
    <row r="12" spans="1:10" ht="15.75" thickBot="1" x14ac:dyDescent="0.3">
      <c r="A12" s="280" t="s">
        <v>6</v>
      </c>
      <c r="B12" s="281"/>
      <c r="C12" s="148">
        <v>45684757</v>
      </c>
      <c r="D12" s="149"/>
      <c r="E12" s="27"/>
      <c r="F12" s="27"/>
      <c r="G12" s="27"/>
      <c r="H12" s="27"/>
      <c r="I12" s="27"/>
      <c r="J12" s="28"/>
    </row>
    <row r="13" spans="1:10" ht="15.75" thickBot="1" x14ac:dyDescent="0.3">
      <c r="A13" s="24"/>
      <c r="B13" s="25"/>
      <c r="C13" s="25"/>
      <c r="D13" s="25"/>
      <c r="E13" s="25"/>
      <c r="F13" s="25"/>
      <c r="G13" s="25"/>
      <c r="H13" s="25"/>
      <c r="I13" s="25"/>
      <c r="J13" s="26"/>
    </row>
    <row r="14" spans="1:10" x14ac:dyDescent="0.25">
      <c r="A14" s="251" t="s">
        <v>25</v>
      </c>
      <c r="B14" s="252"/>
      <c r="C14" s="255">
        <f>C12/C15</f>
        <v>32.093260976466453</v>
      </c>
      <c r="D14" s="256"/>
      <c r="E14" s="25"/>
      <c r="F14" s="259" t="s">
        <v>26</v>
      </c>
      <c r="G14" s="260"/>
      <c r="H14" s="263" t="s">
        <v>27</v>
      </c>
      <c r="I14" s="263"/>
      <c r="J14" s="264"/>
    </row>
    <row r="15" spans="1:10" ht="15.75" thickBot="1" x14ac:dyDescent="0.3">
      <c r="A15" s="253" t="s">
        <v>28</v>
      </c>
      <c r="B15" s="254"/>
      <c r="C15" s="257">
        <v>1423500</v>
      </c>
      <c r="D15" s="258"/>
      <c r="E15" s="25"/>
      <c r="F15" s="261"/>
      <c r="G15" s="262"/>
      <c r="H15" s="265"/>
      <c r="I15" s="265"/>
      <c r="J15" s="266"/>
    </row>
    <row r="16" spans="1:10" ht="15.75" thickBot="1" x14ac:dyDescent="0.3">
      <c r="A16" s="24"/>
      <c r="B16" s="25"/>
      <c r="C16" s="25"/>
      <c r="D16" s="25"/>
      <c r="E16" s="25"/>
      <c r="F16" s="25"/>
      <c r="G16" s="25"/>
      <c r="H16" s="25"/>
      <c r="I16" s="25"/>
      <c r="J16" s="26"/>
    </row>
    <row r="17" spans="1:10" ht="8.4499999999999993" customHeight="1" x14ac:dyDescent="0.25">
      <c r="A17" s="67" t="s">
        <v>29</v>
      </c>
      <c r="B17" s="158"/>
      <c r="C17" s="158"/>
      <c r="D17" s="158"/>
      <c r="E17" s="158"/>
      <c r="F17" s="158"/>
      <c r="G17" s="158"/>
      <c r="H17" s="158"/>
      <c r="I17" s="158"/>
      <c r="J17" s="68"/>
    </row>
    <row r="18" spans="1:10" ht="8.4499999999999993" customHeight="1" x14ac:dyDescent="0.25">
      <c r="A18" s="150"/>
      <c r="B18" s="151"/>
      <c r="C18" s="151"/>
      <c r="D18" s="151"/>
      <c r="E18" s="151"/>
      <c r="F18" s="151"/>
      <c r="G18" s="151"/>
      <c r="H18" s="151"/>
      <c r="I18" s="151"/>
      <c r="J18" s="152"/>
    </row>
    <row r="19" spans="1:10" x14ac:dyDescent="0.25">
      <c r="A19" s="203" t="s">
        <v>30</v>
      </c>
      <c r="B19" s="204"/>
      <c r="C19" s="241" t="s">
        <v>31</v>
      </c>
      <c r="D19" s="242"/>
      <c r="E19" s="242"/>
      <c r="F19" s="242"/>
      <c r="G19" s="242"/>
      <c r="H19" s="242"/>
      <c r="I19" s="242"/>
      <c r="J19" s="243"/>
    </row>
    <row r="20" spans="1:10" x14ac:dyDescent="0.25">
      <c r="A20" s="203" t="s">
        <v>11</v>
      </c>
      <c r="B20" s="204"/>
      <c r="C20" s="244">
        <v>79666698</v>
      </c>
      <c r="D20" s="242"/>
      <c r="E20" s="242"/>
      <c r="F20" s="242"/>
      <c r="G20" s="242"/>
      <c r="H20" s="242"/>
      <c r="I20" s="242"/>
      <c r="J20" s="243"/>
    </row>
    <row r="21" spans="1:10" x14ac:dyDescent="0.25">
      <c r="A21" s="203" t="s">
        <v>32</v>
      </c>
      <c r="B21" s="204"/>
      <c r="C21" s="3" t="s">
        <v>33</v>
      </c>
      <c r="D21" s="31"/>
      <c r="E21" s="5" t="s">
        <v>34</v>
      </c>
      <c r="F21" s="4"/>
      <c r="G21" s="6" t="s">
        <v>35</v>
      </c>
      <c r="H21" s="4"/>
      <c r="I21" s="210"/>
      <c r="J21" s="211"/>
    </row>
    <row r="22" spans="1:10" ht="29.1" customHeight="1" thickBot="1" x14ac:dyDescent="0.3">
      <c r="A22" s="245" t="s">
        <v>36</v>
      </c>
      <c r="B22" s="246"/>
      <c r="C22" s="246"/>
      <c r="D22" s="247"/>
      <c r="E22" s="248" t="s">
        <v>37</v>
      </c>
      <c r="F22" s="249"/>
      <c r="G22" s="249"/>
      <c r="H22" s="249"/>
      <c r="I22" s="249"/>
      <c r="J22" s="250"/>
    </row>
    <row r="23" spans="1:10" ht="12.6" customHeight="1" thickBot="1" x14ac:dyDescent="0.3">
      <c r="A23" s="10"/>
      <c r="B23" s="11"/>
      <c r="C23" s="11"/>
      <c r="D23" s="11"/>
      <c r="E23" s="11"/>
      <c r="F23" s="11"/>
      <c r="G23" s="11"/>
      <c r="H23" s="11"/>
      <c r="I23" s="11"/>
      <c r="J23" s="12"/>
    </row>
    <row r="24" spans="1:10" ht="6" customHeight="1" x14ac:dyDescent="0.25">
      <c r="A24" s="67" t="s">
        <v>38</v>
      </c>
      <c r="B24" s="158"/>
      <c r="C24" s="158"/>
      <c r="D24" s="158"/>
      <c r="E24" s="158"/>
      <c r="F24" s="158"/>
      <c r="G24" s="158"/>
      <c r="H24" s="158"/>
      <c r="I24" s="158"/>
      <c r="J24" s="68"/>
    </row>
    <row r="25" spans="1:10" ht="6" customHeight="1" x14ac:dyDescent="0.25">
      <c r="A25" s="150"/>
      <c r="B25" s="151"/>
      <c r="C25" s="151"/>
      <c r="D25" s="151"/>
      <c r="E25" s="151"/>
      <c r="F25" s="151"/>
      <c r="G25" s="151"/>
      <c r="H25" s="151"/>
      <c r="I25" s="151"/>
      <c r="J25" s="152"/>
    </row>
    <row r="26" spans="1:10" ht="13.7" customHeight="1" x14ac:dyDescent="0.25">
      <c r="A26" s="193" t="s">
        <v>13</v>
      </c>
      <c r="B26" s="85"/>
      <c r="C26" s="85"/>
      <c r="D26" s="85"/>
      <c r="E26" s="5" t="s">
        <v>39</v>
      </c>
      <c r="F26" s="5" t="s">
        <v>40</v>
      </c>
      <c r="G26" s="85" t="s">
        <v>41</v>
      </c>
      <c r="H26" s="85"/>
      <c r="I26" s="85"/>
      <c r="J26" s="86"/>
    </row>
    <row r="27" spans="1:10" x14ac:dyDescent="0.25">
      <c r="A27" s="284" t="s">
        <v>15</v>
      </c>
      <c r="B27" s="285"/>
      <c r="C27" s="285"/>
      <c r="D27" s="285"/>
      <c r="E27" s="32" t="s">
        <v>42</v>
      </c>
      <c r="F27" s="32"/>
      <c r="G27" s="282"/>
      <c r="H27" s="282"/>
      <c r="I27" s="282"/>
      <c r="J27" s="283"/>
    </row>
    <row r="28" spans="1:10" x14ac:dyDescent="0.25">
      <c r="A28" s="284" t="s">
        <v>16</v>
      </c>
      <c r="B28" s="285"/>
      <c r="C28" s="285"/>
      <c r="D28" s="285"/>
      <c r="E28" s="32"/>
      <c r="F28" s="32" t="s">
        <v>42</v>
      </c>
      <c r="G28" s="282" t="s">
        <v>43</v>
      </c>
      <c r="H28" s="282"/>
      <c r="I28" s="282"/>
      <c r="J28" s="283"/>
    </row>
    <row r="29" spans="1:10" ht="21.6" customHeight="1" x14ac:dyDescent="0.25">
      <c r="A29" s="286" t="s">
        <v>17</v>
      </c>
      <c r="B29" s="285"/>
      <c r="C29" s="285"/>
      <c r="D29" s="285"/>
      <c r="E29" s="32"/>
      <c r="F29" s="32" t="s">
        <v>42</v>
      </c>
      <c r="G29" s="282" t="s">
        <v>43</v>
      </c>
      <c r="H29" s="282"/>
      <c r="I29" s="282"/>
      <c r="J29" s="283"/>
    </row>
    <row r="30" spans="1:10" x14ac:dyDescent="0.25">
      <c r="A30" s="284" t="s">
        <v>18</v>
      </c>
      <c r="B30" s="285"/>
      <c r="C30" s="285"/>
      <c r="D30" s="285"/>
      <c r="E30" s="32" t="s">
        <v>42</v>
      </c>
      <c r="F30" s="32"/>
      <c r="G30" s="282"/>
      <c r="H30" s="282"/>
      <c r="I30" s="282"/>
      <c r="J30" s="283"/>
    </row>
    <row r="31" spans="1:10" ht="10.35" customHeight="1" thickBot="1" x14ac:dyDescent="0.3">
      <c r="A31" s="21"/>
      <c r="J31" s="22"/>
    </row>
    <row r="32" spans="1:10" x14ac:dyDescent="0.25">
      <c r="A32" s="136" t="s">
        <v>44</v>
      </c>
      <c r="B32" s="137"/>
      <c r="C32" s="137"/>
      <c r="D32" s="137"/>
      <c r="E32" s="137"/>
      <c r="F32" s="137"/>
      <c r="G32" s="137"/>
      <c r="H32" s="137"/>
      <c r="I32" s="137"/>
      <c r="J32" s="138"/>
    </row>
    <row r="33" spans="1:10" ht="9" customHeight="1" x14ac:dyDescent="0.25">
      <c r="A33" s="139"/>
      <c r="B33" s="140"/>
      <c r="C33" s="140"/>
      <c r="D33" s="140"/>
      <c r="E33" s="140"/>
      <c r="F33" s="140"/>
      <c r="G33" s="140"/>
      <c r="H33" s="140"/>
      <c r="I33" s="140"/>
      <c r="J33" s="141"/>
    </row>
    <row r="34" spans="1:10" ht="17.45" customHeight="1" x14ac:dyDescent="0.25">
      <c r="A34" s="270" t="s">
        <v>45</v>
      </c>
      <c r="B34" s="271"/>
      <c r="C34" s="271"/>
      <c r="D34" s="271"/>
      <c r="E34" s="271"/>
      <c r="F34" s="271"/>
      <c r="G34" s="271"/>
      <c r="H34" s="271"/>
      <c r="I34" s="271"/>
      <c r="J34" s="272"/>
    </row>
    <row r="35" spans="1:10" ht="17.45" customHeight="1" x14ac:dyDescent="0.25">
      <c r="A35" s="270"/>
      <c r="B35" s="271"/>
      <c r="C35" s="271"/>
      <c r="D35" s="271"/>
      <c r="E35" s="271"/>
      <c r="F35" s="271"/>
      <c r="G35" s="271"/>
      <c r="H35" s="271"/>
      <c r="I35" s="271"/>
      <c r="J35" s="272"/>
    </row>
    <row r="36" spans="1:10" ht="17.45" customHeight="1" x14ac:dyDescent="0.25">
      <c r="A36" s="270"/>
      <c r="B36" s="271"/>
      <c r="C36" s="271"/>
      <c r="D36" s="271"/>
      <c r="E36" s="271"/>
      <c r="F36" s="271"/>
      <c r="G36" s="271"/>
      <c r="H36" s="271"/>
      <c r="I36" s="271"/>
      <c r="J36" s="272"/>
    </row>
    <row r="37" spans="1:10" ht="17.45" customHeight="1" x14ac:dyDescent="0.25">
      <c r="A37" s="270"/>
      <c r="B37" s="271"/>
      <c r="C37" s="271"/>
      <c r="D37" s="271"/>
      <c r="E37" s="271"/>
      <c r="F37" s="271"/>
      <c r="G37" s="271"/>
      <c r="H37" s="271"/>
      <c r="I37" s="271"/>
      <c r="J37" s="272"/>
    </row>
    <row r="38" spans="1:10" ht="17.45" customHeight="1" x14ac:dyDescent="0.25">
      <c r="A38" s="270"/>
      <c r="B38" s="271"/>
      <c r="C38" s="271"/>
      <c r="D38" s="271"/>
      <c r="E38" s="271"/>
      <c r="F38" s="271"/>
      <c r="G38" s="271"/>
      <c r="H38" s="271"/>
      <c r="I38" s="271"/>
      <c r="J38" s="272"/>
    </row>
    <row r="39" spans="1:10" ht="17.45" customHeight="1" x14ac:dyDescent="0.25">
      <c r="A39" s="270"/>
      <c r="B39" s="271"/>
      <c r="C39" s="271"/>
      <c r="D39" s="271"/>
      <c r="E39" s="271"/>
      <c r="F39" s="271"/>
      <c r="G39" s="271"/>
      <c r="H39" s="271"/>
      <c r="I39" s="271"/>
      <c r="J39" s="272"/>
    </row>
    <row r="40" spans="1:10" ht="17.45" customHeight="1" x14ac:dyDescent="0.25">
      <c r="A40" s="270"/>
      <c r="B40" s="271"/>
      <c r="C40" s="271"/>
      <c r="D40" s="271"/>
      <c r="E40" s="271"/>
      <c r="F40" s="271"/>
      <c r="G40" s="271"/>
      <c r="H40" s="271"/>
      <c r="I40" s="271"/>
      <c r="J40" s="272"/>
    </row>
    <row r="41" spans="1:10" ht="17.45" customHeight="1" x14ac:dyDescent="0.25">
      <c r="A41" s="270"/>
      <c r="B41" s="271"/>
      <c r="C41" s="271"/>
      <c r="D41" s="271"/>
      <c r="E41" s="271"/>
      <c r="F41" s="271"/>
      <c r="G41" s="271"/>
      <c r="H41" s="271"/>
      <c r="I41" s="271"/>
      <c r="J41" s="272"/>
    </row>
    <row r="42" spans="1:10" ht="17.45" customHeight="1" x14ac:dyDescent="0.25">
      <c r="A42" s="270"/>
      <c r="B42" s="271"/>
      <c r="C42" s="271"/>
      <c r="D42" s="271"/>
      <c r="E42" s="271"/>
      <c r="F42" s="271"/>
      <c r="G42" s="271"/>
      <c r="H42" s="271"/>
      <c r="I42" s="271"/>
      <c r="J42" s="272"/>
    </row>
    <row r="43" spans="1:10" ht="17.45" customHeight="1" x14ac:dyDescent="0.25">
      <c r="A43" s="270"/>
      <c r="B43" s="271"/>
      <c r="C43" s="271"/>
      <c r="D43" s="271"/>
      <c r="E43" s="271"/>
      <c r="F43" s="271"/>
      <c r="G43" s="271"/>
      <c r="H43" s="271"/>
      <c r="I43" s="271"/>
      <c r="J43" s="272"/>
    </row>
    <row r="44" spans="1:10" ht="17.45" customHeight="1" x14ac:dyDescent="0.25">
      <c r="A44" s="270"/>
      <c r="B44" s="271"/>
      <c r="C44" s="271"/>
      <c r="D44" s="271"/>
      <c r="E44" s="271"/>
      <c r="F44" s="271"/>
      <c r="G44" s="271"/>
      <c r="H44" s="271"/>
      <c r="I44" s="271"/>
      <c r="J44" s="272"/>
    </row>
    <row r="45" spans="1:10" ht="17.45" customHeight="1" thickBot="1" x14ac:dyDescent="0.3">
      <c r="A45" s="273"/>
      <c r="B45" s="274"/>
      <c r="C45" s="274"/>
      <c r="D45" s="274"/>
      <c r="E45" s="274"/>
      <c r="F45" s="274"/>
      <c r="G45" s="274"/>
      <c r="H45" s="274"/>
      <c r="I45" s="274"/>
      <c r="J45" s="275"/>
    </row>
    <row r="46" spans="1:10" x14ac:dyDescent="0.25">
      <c r="A46" s="67" t="s">
        <v>46</v>
      </c>
      <c r="B46" s="158"/>
      <c r="C46" s="158"/>
      <c r="D46" s="158"/>
      <c r="E46" s="158"/>
      <c r="F46" s="158"/>
      <c r="G46" s="158"/>
      <c r="H46" s="158"/>
      <c r="I46" s="158"/>
      <c r="J46" s="68"/>
    </row>
    <row r="47" spans="1:10" x14ac:dyDescent="0.25">
      <c r="A47" s="150"/>
      <c r="B47" s="151"/>
      <c r="C47" s="151"/>
      <c r="D47" s="151"/>
      <c r="E47" s="151"/>
      <c r="F47" s="151"/>
      <c r="G47" s="151"/>
      <c r="H47" s="151"/>
      <c r="I47" s="151"/>
      <c r="J47" s="152"/>
    </row>
    <row r="48" spans="1:10" x14ac:dyDescent="0.25">
      <c r="A48" s="267" t="s">
        <v>38</v>
      </c>
      <c r="B48" s="268"/>
      <c r="C48" s="268"/>
      <c r="D48" s="268"/>
      <c r="E48" s="268"/>
      <c r="F48" s="268"/>
      <c r="G48" s="268"/>
      <c r="H48" s="268"/>
      <c r="I48" s="268"/>
      <c r="J48" s="269"/>
    </row>
    <row r="49" spans="1:10" x14ac:dyDescent="0.25">
      <c r="A49" s="267"/>
      <c r="B49" s="268"/>
      <c r="C49" s="268"/>
      <c r="D49" s="268"/>
      <c r="E49" s="268"/>
      <c r="F49" s="268"/>
      <c r="G49" s="268"/>
      <c r="H49" s="268"/>
      <c r="I49" s="268"/>
      <c r="J49" s="269"/>
    </row>
    <row r="50" spans="1:10" ht="36" x14ac:dyDescent="0.25">
      <c r="A50" s="13" t="s">
        <v>47</v>
      </c>
      <c r="B50" s="7" t="s">
        <v>48</v>
      </c>
      <c r="C50" s="222" t="s">
        <v>49</v>
      </c>
      <c r="D50" s="222"/>
      <c r="E50" s="7" t="s">
        <v>50</v>
      </c>
      <c r="F50" s="8" t="s">
        <v>51</v>
      </c>
      <c r="G50" s="222" t="s">
        <v>52</v>
      </c>
      <c r="H50" s="222"/>
      <c r="I50" s="7" t="s">
        <v>53</v>
      </c>
      <c r="J50" s="14" t="s">
        <v>54</v>
      </c>
    </row>
    <row r="51" spans="1:10" x14ac:dyDescent="0.25">
      <c r="A51" s="15">
        <v>1</v>
      </c>
      <c r="B51" s="2" t="s">
        <v>55</v>
      </c>
      <c r="C51" s="224">
        <v>380000000</v>
      </c>
      <c r="D51" s="225"/>
      <c r="E51" s="2">
        <v>2024</v>
      </c>
      <c r="F51" s="35">
        <v>1</v>
      </c>
      <c r="G51" s="224">
        <f>C51/1</f>
        <v>380000000</v>
      </c>
      <c r="H51" s="225"/>
      <c r="I51" s="36">
        <f>VLOOKUP(E51, Hoja7!$A$2:$B$22, 2, FALSE)</f>
        <v>1300000</v>
      </c>
      <c r="J51" s="37">
        <f>G51/I51</f>
        <v>292.30769230769232</v>
      </c>
    </row>
    <row r="52" spans="1:10" x14ac:dyDescent="0.25">
      <c r="A52" s="15">
        <v>2</v>
      </c>
      <c r="B52" s="2" t="s">
        <v>56</v>
      </c>
      <c r="C52" s="224">
        <v>75558374</v>
      </c>
      <c r="D52" s="225"/>
      <c r="E52" s="2">
        <v>2017</v>
      </c>
      <c r="F52" s="35">
        <v>1</v>
      </c>
      <c r="G52" s="224">
        <f>C52/1</f>
        <v>75558374</v>
      </c>
      <c r="H52" s="225"/>
      <c r="I52" s="36">
        <f>VLOOKUP(E52, Hoja7!$A$2:$B$22, 2, FALSE)</f>
        <v>737717</v>
      </c>
      <c r="J52" s="37">
        <f t="shared" ref="J52" si="0">G52/I52</f>
        <v>102.42189620138888</v>
      </c>
    </row>
    <row r="53" spans="1:10" x14ac:dyDescent="0.25">
      <c r="A53" s="142"/>
      <c r="B53" s="143"/>
      <c r="C53" s="143"/>
      <c r="D53" s="144"/>
      <c r="E53" s="223" t="s">
        <v>57</v>
      </c>
      <c r="F53" s="223"/>
      <c r="G53" s="223"/>
      <c r="H53" s="223"/>
      <c r="I53" s="223"/>
      <c r="J53" s="29">
        <f>SUM(J51:J52)</f>
        <v>394.72958850908117</v>
      </c>
    </row>
    <row r="54" spans="1:10" x14ac:dyDescent="0.25">
      <c r="A54" s="145"/>
      <c r="B54" s="146"/>
      <c r="C54" s="146"/>
      <c r="D54" s="147"/>
      <c r="E54" s="223" t="s">
        <v>58</v>
      </c>
      <c r="F54" s="223"/>
      <c r="G54" s="223"/>
      <c r="H54" s="223"/>
      <c r="I54" s="223"/>
      <c r="J54" s="29">
        <f>C14</f>
        <v>32.093260976466453</v>
      </c>
    </row>
    <row r="55" spans="1:10" x14ac:dyDescent="0.25">
      <c r="A55" s="145"/>
      <c r="B55" s="146"/>
      <c r="C55" s="146"/>
      <c r="D55" s="147"/>
      <c r="E55" s="223" t="s">
        <v>59</v>
      </c>
      <c r="F55" s="223"/>
      <c r="G55" s="223"/>
      <c r="H55" s="223"/>
      <c r="I55" s="223"/>
      <c r="J55" s="1" t="s">
        <v>60</v>
      </c>
    </row>
    <row r="56" spans="1:10" x14ac:dyDescent="0.25">
      <c r="A56" s="150" t="s">
        <v>61</v>
      </c>
      <c r="B56" s="151"/>
      <c r="C56" s="151"/>
      <c r="D56" s="151"/>
      <c r="E56" s="151"/>
      <c r="F56" s="151"/>
      <c r="G56" s="151"/>
      <c r="H56" s="151"/>
      <c r="I56" s="151"/>
      <c r="J56" s="152"/>
    </row>
    <row r="57" spans="1:10" x14ac:dyDescent="0.25">
      <c r="A57" s="150"/>
      <c r="B57" s="151"/>
      <c r="C57" s="151"/>
      <c r="D57" s="151"/>
      <c r="E57" s="151"/>
      <c r="F57" s="151"/>
      <c r="G57" s="151"/>
      <c r="H57" s="151"/>
      <c r="I57" s="151"/>
      <c r="J57" s="152"/>
    </row>
    <row r="58" spans="1:10" x14ac:dyDescent="0.25">
      <c r="A58" s="193" t="s">
        <v>62</v>
      </c>
      <c r="B58" s="85"/>
      <c r="C58" s="85"/>
      <c r="D58" s="85"/>
      <c r="E58" s="85"/>
      <c r="F58" s="85"/>
      <c r="G58" s="85"/>
      <c r="H58" s="85"/>
      <c r="I58" s="85"/>
      <c r="J58" s="86"/>
    </row>
    <row r="59" spans="1:10" x14ac:dyDescent="0.25">
      <c r="A59" s="194" t="s">
        <v>63</v>
      </c>
      <c r="B59" s="195"/>
      <c r="C59" s="9">
        <v>1</v>
      </c>
      <c r="D59" s="196" t="s">
        <v>64</v>
      </c>
      <c r="E59" s="197"/>
      <c r="F59" s="197"/>
      <c r="G59" s="197"/>
      <c r="H59" s="197"/>
      <c r="I59" s="198"/>
      <c r="J59" s="16"/>
    </row>
    <row r="60" spans="1:10" x14ac:dyDescent="0.25">
      <c r="A60" s="203" t="s">
        <v>65</v>
      </c>
      <c r="B60" s="204"/>
      <c r="C60" s="199" t="str">
        <f>B51</f>
        <v>1015 de 2024</v>
      </c>
      <c r="D60" s="199"/>
      <c r="E60" s="199"/>
      <c r="F60" s="199"/>
      <c r="G60" s="3" t="s">
        <v>66</v>
      </c>
      <c r="H60" s="33">
        <v>45635</v>
      </c>
      <c r="I60" s="3" t="s">
        <v>67</v>
      </c>
      <c r="J60" s="34">
        <v>45652</v>
      </c>
    </row>
    <row r="61" spans="1:10" x14ac:dyDescent="0.25">
      <c r="A61" s="120" t="s">
        <v>4</v>
      </c>
      <c r="B61" s="200"/>
      <c r="C61" s="201" t="s">
        <v>68</v>
      </c>
      <c r="D61" s="199"/>
      <c r="E61" s="199"/>
      <c r="F61" s="199"/>
      <c r="G61" s="199"/>
      <c r="H61" s="199"/>
      <c r="I61" s="199"/>
      <c r="J61" s="202"/>
    </row>
    <row r="62" spans="1:10" x14ac:dyDescent="0.25">
      <c r="A62" s="120"/>
      <c r="B62" s="200"/>
      <c r="C62" s="199"/>
      <c r="D62" s="199"/>
      <c r="E62" s="199"/>
      <c r="F62" s="199"/>
      <c r="G62" s="199"/>
      <c r="H62" s="199"/>
      <c r="I62" s="199"/>
      <c r="J62" s="202"/>
    </row>
    <row r="63" spans="1:10" ht="16.350000000000001" customHeight="1" x14ac:dyDescent="0.25">
      <c r="A63" s="120"/>
      <c r="B63" s="200"/>
      <c r="C63" s="199"/>
      <c r="D63" s="199"/>
      <c r="E63" s="199"/>
      <c r="F63" s="199"/>
      <c r="G63" s="199"/>
      <c r="H63" s="199"/>
      <c r="I63" s="199"/>
      <c r="J63" s="202"/>
    </row>
    <row r="64" spans="1:10" x14ac:dyDescent="0.25">
      <c r="A64" s="120" t="s">
        <v>69</v>
      </c>
      <c r="B64" s="200"/>
      <c r="C64" s="199" t="s">
        <v>70</v>
      </c>
      <c r="D64" s="199"/>
      <c r="E64" s="199"/>
      <c r="F64" s="199"/>
      <c r="G64" s="199"/>
      <c r="H64" s="199"/>
      <c r="I64" s="199"/>
      <c r="J64" s="202"/>
    </row>
    <row r="65" spans="1:10" x14ac:dyDescent="0.25">
      <c r="A65" s="203" t="s">
        <v>71</v>
      </c>
      <c r="B65" s="204"/>
      <c r="C65" s="205">
        <f>C51</f>
        <v>380000000</v>
      </c>
      <c r="D65" s="205"/>
      <c r="E65" s="206" t="s">
        <v>72</v>
      </c>
      <c r="F65" s="206"/>
      <c r="G65" s="207">
        <f>I51</f>
        <v>1300000</v>
      </c>
      <c r="H65" s="208"/>
      <c r="I65" s="210"/>
      <c r="J65" s="211"/>
    </row>
    <row r="66" spans="1:10" ht="14.45" customHeight="1" x14ac:dyDescent="0.25">
      <c r="A66" s="189"/>
      <c r="B66" s="190"/>
      <c r="C66" s="212"/>
      <c r="D66" s="214" t="s">
        <v>73</v>
      </c>
      <c r="E66" s="214"/>
      <c r="F66" s="215">
        <f>C65/G65</f>
        <v>292.30769230769232</v>
      </c>
      <c r="G66" s="216"/>
      <c r="H66" s="217"/>
      <c r="I66" s="217"/>
      <c r="J66" s="218"/>
    </row>
    <row r="67" spans="1:10" x14ac:dyDescent="0.25">
      <c r="A67" s="189"/>
      <c r="B67" s="190"/>
      <c r="C67" s="213"/>
      <c r="D67" s="214"/>
      <c r="E67" s="214"/>
      <c r="F67" s="215"/>
      <c r="G67" s="219"/>
      <c r="H67" s="220"/>
      <c r="I67" s="220"/>
      <c r="J67" s="221"/>
    </row>
    <row r="68" spans="1:10" x14ac:dyDescent="0.25">
      <c r="A68" s="203" t="s">
        <v>74</v>
      </c>
      <c r="B68" s="204"/>
      <c r="C68" s="204"/>
      <c r="D68" s="204"/>
      <c r="E68" s="204"/>
      <c r="F68" s="204"/>
      <c r="G68" s="204"/>
      <c r="H68" s="204"/>
      <c r="I68" s="204"/>
      <c r="J68" s="17"/>
    </row>
    <row r="69" spans="1:10" x14ac:dyDescent="0.25">
      <c r="A69" s="189" t="s">
        <v>75</v>
      </c>
      <c r="B69" s="190"/>
      <c r="C69" s="191" t="s">
        <v>76</v>
      </c>
      <c r="D69" s="191"/>
      <c r="E69" s="191"/>
      <c r="F69" s="191"/>
      <c r="G69" s="191"/>
      <c r="H69" s="191"/>
      <c r="I69" s="191"/>
      <c r="J69" s="192"/>
    </row>
    <row r="70" spans="1:10" x14ac:dyDescent="0.25">
      <c r="A70" s="189"/>
      <c r="B70" s="190"/>
      <c r="C70" s="191"/>
      <c r="D70" s="191"/>
      <c r="E70" s="191"/>
      <c r="F70" s="191"/>
      <c r="G70" s="191"/>
      <c r="H70" s="191"/>
      <c r="I70" s="191"/>
      <c r="J70" s="192"/>
    </row>
    <row r="71" spans="1:10" x14ac:dyDescent="0.25">
      <c r="A71" s="193" t="s">
        <v>77</v>
      </c>
      <c r="B71" s="85"/>
      <c r="C71" s="85"/>
      <c r="D71" s="85"/>
      <c r="E71" s="85"/>
      <c r="F71" s="85"/>
      <c r="G71" s="85"/>
      <c r="H71" s="85"/>
      <c r="I71" s="85"/>
      <c r="J71" s="86"/>
    </row>
    <row r="72" spans="1:10" x14ac:dyDescent="0.25">
      <c r="A72" s="194" t="s">
        <v>63</v>
      </c>
      <c r="B72" s="195"/>
      <c r="C72" s="9">
        <v>2</v>
      </c>
      <c r="D72" s="196" t="s">
        <v>64</v>
      </c>
      <c r="E72" s="197"/>
      <c r="F72" s="197"/>
      <c r="G72" s="197"/>
      <c r="H72" s="197"/>
      <c r="I72" s="198"/>
      <c r="J72" s="16"/>
    </row>
    <row r="73" spans="1:10" x14ac:dyDescent="0.25">
      <c r="A73" s="203" t="s">
        <v>65</v>
      </c>
      <c r="B73" s="204"/>
      <c r="C73" s="199" t="str">
        <f>B52</f>
        <v>605 de 2017</v>
      </c>
      <c r="D73" s="199"/>
      <c r="E73" s="199"/>
      <c r="F73" s="199"/>
      <c r="G73" s="3" t="s">
        <v>66</v>
      </c>
      <c r="H73" s="33"/>
      <c r="I73" s="3" t="s">
        <v>67</v>
      </c>
      <c r="J73" s="34"/>
    </row>
    <row r="74" spans="1:10" x14ac:dyDescent="0.25">
      <c r="A74" s="120" t="s">
        <v>4</v>
      </c>
      <c r="B74" s="200"/>
      <c r="C74" s="201" t="s">
        <v>78</v>
      </c>
      <c r="D74" s="199"/>
      <c r="E74" s="199"/>
      <c r="F74" s="199"/>
      <c r="G74" s="199"/>
      <c r="H74" s="199"/>
      <c r="I74" s="199"/>
      <c r="J74" s="202"/>
    </row>
    <row r="75" spans="1:10" ht="12" customHeight="1" x14ac:dyDescent="0.25">
      <c r="A75" s="120"/>
      <c r="B75" s="200"/>
      <c r="C75" s="199"/>
      <c r="D75" s="199"/>
      <c r="E75" s="199"/>
      <c r="F75" s="199"/>
      <c r="G75" s="199"/>
      <c r="H75" s="199"/>
      <c r="I75" s="199"/>
      <c r="J75" s="202"/>
    </row>
    <row r="76" spans="1:10" ht="32.1" customHeight="1" x14ac:dyDescent="0.25">
      <c r="A76" s="120"/>
      <c r="B76" s="200"/>
      <c r="C76" s="199"/>
      <c r="D76" s="199"/>
      <c r="E76" s="199"/>
      <c r="F76" s="199"/>
      <c r="G76" s="199"/>
      <c r="H76" s="199"/>
      <c r="I76" s="199"/>
      <c r="J76" s="202"/>
    </row>
    <row r="77" spans="1:10" x14ac:dyDescent="0.25">
      <c r="A77" s="120" t="s">
        <v>69</v>
      </c>
      <c r="B77" s="200"/>
      <c r="C77" s="201" t="s">
        <v>79</v>
      </c>
      <c r="D77" s="201"/>
      <c r="E77" s="201"/>
      <c r="F77" s="201"/>
      <c r="G77" s="201"/>
      <c r="H77" s="201"/>
      <c r="I77" s="201"/>
      <c r="J77" s="209"/>
    </row>
    <row r="78" spans="1:10" x14ac:dyDescent="0.25">
      <c r="A78" s="203" t="s">
        <v>71</v>
      </c>
      <c r="B78" s="204"/>
      <c r="C78" s="205">
        <f>C52</f>
        <v>75558374</v>
      </c>
      <c r="D78" s="205"/>
      <c r="E78" s="206" t="s">
        <v>72</v>
      </c>
      <c r="F78" s="206"/>
      <c r="G78" s="207">
        <f>I52</f>
        <v>737717</v>
      </c>
      <c r="H78" s="208"/>
      <c r="I78" s="210"/>
      <c r="J78" s="211"/>
    </row>
    <row r="79" spans="1:10" ht="14.45" customHeight="1" x14ac:dyDescent="0.25">
      <c r="A79" s="189"/>
      <c r="B79" s="190"/>
      <c r="C79" s="212"/>
      <c r="D79" s="214" t="s">
        <v>73</v>
      </c>
      <c r="E79" s="214"/>
      <c r="F79" s="215">
        <f>C78/G78</f>
        <v>102.42189620138888</v>
      </c>
      <c r="G79" s="216"/>
      <c r="H79" s="217"/>
      <c r="I79" s="217"/>
      <c r="J79" s="218"/>
    </row>
    <row r="80" spans="1:10" x14ac:dyDescent="0.25">
      <c r="A80" s="189"/>
      <c r="B80" s="190"/>
      <c r="C80" s="213"/>
      <c r="D80" s="214"/>
      <c r="E80" s="214"/>
      <c r="F80" s="215"/>
      <c r="G80" s="219"/>
      <c r="H80" s="220"/>
      <c r="I80" s="220"/>
      <c r="J80" s="221"/>
    </row>
    <row r="81" spans="1:10" x14ac:dyDescent="0.25">
      <c r="A81" s="203" t="s">
        <v>74</v>
      </c>
      <c r="B81" s="204"/>
      <c r="C81" s="204"/>
      <c r="D81" s="204"/>
      <c r="E81" s="204"/>
      <c r="F81" s="204"/>
      <c r="G81" s="204"/>
      <c r="H81" s="204"/>
      <c r="I81" s="204"/>
      <c r="J81" s="17"/>
    </row>
    <row r="82" spans="1:10" x14ac:dyDescent="0.25">
      <c r="A82" s="189" t="s">
        <v>75</v>
      </c>
      <c r="B82" s="190"/>
      <c r="C82" s="191" t="s">
        <v>76</v>
      </c>
      <c r="D82" s="191"/>
      <c r="E82" s="191"/>
      <c r="F82" s="191"/>
      <c r="G82" s="191"/>
      <c r="H82" s="191"/>
      <c r="I82" s="191"/>
      <c r="J82" s="192"/>
    </row>
    <row r="83" spans="1:10" ht="15.75" thickBot="1" x14ac:dyDescent="0.3">
      <c r="A83" s="189"/>
      <c r="B83" s="190"/>
      <c r="C83" s="191"/>
      <c r="D83" s="191"/>
      <c r="E83" s="191"/>
      <c r="F83" s="191"/>
      <c r="G83" s="191"/>
      <c r="H83" s="191"/>
      <c r="I83" s="191"/>
      <c r="J83" s="192"/>
    </row>
    <row r="84" spans="1:10" x14ac:dyDescent="0.25">
      <c r="A84" s="67" t="s">
        <v>80</v>
      </c>
      <c r="B84" s="158"/>
      <c r="C84" s="158"/>
      <c r="D84" s="158"/>
      <c r="E84" s="158"/>
      <c r="F84" s="158"/>
      <c r="G84" s="158"/>
      <c r="H84" s="158"/>
      <c r="I84" s="158"/>
      <c r="J84" s="68"/>
    </row>
    <row r="85" spans="1:10" x14ac:dyDescent="0.25">
      <c r="A85" s="150"/>
      <c r="B85" s="151"/>
      <c r="C85" s="151"/>
      <c r="D85" s="151"/>
      <c r="E85" s="151"/>
      <c r="F85" s="151"/>
      <c r="G85" s="151"/>
      <c r="H85" s="151"/>
      <c r="I85" s="151"/>
      <c r="J85" s="152"/>
    </row>
    <row r="86" spans="1:10" x14ac:dyDescent="0.25">
      <c r="A86" s="150" t="s">
        <v>16</v>
      </c>
      <c r="B86" s="151"/>
      <c r="C86" s="151"/>
      <c r="D86" s="151"/>
      <c r="E86" s="151"/>
      <c r="F86" s="151"/>
      <c r="G86" s="151"/>
      <c r="H86" s="151"/>
      <c r="I86" s="151"/>
      <c r="J86" s="152"/>
    </row>
    <row r="87" spans="1:10" x14ac:dyDescent="0.25">
      <c r="A87" s="150"/>
      <c r="B87" s="151"/>
      <c r="C87" s="151"/>
      <c r="D87" s="151"/>
      <c r="E87" s="151"/>
      <c r="F87" s="151"/>
      <c r="G87" s="151"/>
      <c r="H87" s="151"/>
      <c r="I87" s="151"/>
      <c r="J87" s="152"/>
    </row>
    <row r="88" spans="1:10" ht="23.45" customHeight="1" x14ac:dyDescent="0.25">
      <c r="A88" s="180" t="s">
        <v>81</v>
      </c>
      <c r="B88" s="181"/>
      <c r="C88" s="181"/>
      <c r="D88" s="181"/>
      <c r="E88" s="181"/>
      <c r="F88" s="181"/>
      <c r="G88" s="181"/>
      <c r="H88" s="181"/>
      <c r="I88" s="182"/>
      <c r="J88" s="178" t="s">
        <v>76</v>
      </c>
    </row>
    <row r="89" spans="1:10" ht="23.45" customHeight="1" x14ac:dyDescent="0.25">
      <c r="A89" s="183"/>
      <c r="B89" s="184"/>
      <c r="C89" s="184"/>
      <c r="D89" s="184"/>
      <c r="E89" s="184"/>
      <c r="F89" s="184"/>
      <c r="G89" s="184"/>
      <c r="H89" s="184"/>
      <c r="I89" s="185"/>
      <c r="J89" s="178"/>
    </row>
    <row r="90" spans="1:10" ht="23.45" customHeight="1" thickBot="1" x14ac:dyDescent="0.3">
      <c r="A90" s="186"/>
      <c r="B90" s="187"/>
      <c r="C90" s="187"/>
      <c r="D90" s="187"/>
      <c r="E90" s="187"/>
      <c r="F90" s="187"/>
      <c r="G90" s="187"/>
      <c r="H90" s="187"/>
      <c r="I90" s="188"/>
      <c r="J90" s="179"/>
    </row>
    <row r="91" spans="1:10" x14ac:dyDescent="0.25">
      <c r="A91" s="150" t="s">
        <v>17</v>
      </c>
      <c r="B91" s="151"/>
      <c r="C91" s="151"/>
      <c r="D91" s="151"/>
      <c r="E91" s="151"/>
      <c r="F91" s="151"/>
      <c r="G91" s="151"/>
      <c r="H91" s="151"/>
      <c r="I91" s="151"/>
      <c r="J91" s="152"/>
    </row>
    <row r="92" spans="1:10" ht="5.45" customHeight="1" x14ac:dyDescent="0.25">
      <c r="A92" s="150"/>
      <c r="B92" s="151"/>
      <c r="C92" s="151"/>
      <c r="D92" s="151"/>
      <c r="E92" s="151"/>
      <c r="F92" s="151"/>
      <c r="G92" s="151"/>
      <c r="H92" s="151"/>
      <c r="I92" s="151"/>
      <c r="J92" s="152"/>
    </row>
    <row r="93" spans="1:10" ht="84" customHeight="1" x14ac:dyDescent="0.25">
      <c r="A93" s="161" t="s">
        <v>82</v>
      </c>
      <c r="B93" s="162"/>
      <c r="C93" s="162"/>
      <c r="D93" s="162"/>
      <c r="E93" s="162"/>
      <c r="F93" s="162"/>
      <c r="G93" s="162"/>
      <c r="H93" s="162"/>
      <c r="I93" s="163"/>
      <c r="J93" s="159" t="s">
        <v>76</v>
      </c>
    </row>
    <row r="94" spans="1:10" ht="46.35" customHeight="1" x14ac:dyDescent="0.25">
      <c r="A94" s="164"/>
      <c r="B94" s="165"/>
      <c r="C94" s="165"/>
      <c r="D94" s="165"/>
      <c r="E94" s="165"/>
      <c r="F94" s="165"/>
      <c r="G94" s="165"/>
      <c r="H94" s="165"/>
      <c r="I94" s="166"/>
      <c r="J94" s="159"/>
    </row>
    <row r="95" spans="1:10" ht="15.75" thickBot="1" x14ac:dyDescent="0.3">
      <c r="A95" s="167" t="s">
        <v>83</v>
      </c>
      <c r="B95" s="168"/>
      <c r="C95" s="169"/>
      <c r="D95" s="170"/>
      <c r="E95" s="170"/>
      <c r="F95" s="170"/>
      <c r="G95" s="170"/>
      <c r="H95" s="170"/>
      <c r="I95" s="171"/>
      <c r="J95" s="160"/>
    </row>
    <row r="96" spans="1:10" x14ac:dyDescent="0.25">
      <c r="A96" s="150" t="s">
        <v>18</v>
      </c>
      <c r="B96" s="151"/>
      <c r="C96" s="151"/>
      <c r="D96" s="151"/>
      <c r="E96" s="151"/>
      <c r="F96" s="151"/>
      <c r="G96" s="151"/>
      <c r="H96" s="151"/>
      <c r="I96" s="151"/>
      <c r="J96" s="152"/>
    </row>
    <row r="97" spans="1:10" ht="3.6" customHeight="1" x14ac:dyDescent="0.25">
      <c r="A97" s="150"/>
      <c r="B97" s="151"/>
      <c r="C97" s="151"/>
      <c r="D97" s="151"/>
      <c r="E97" s="151"/>
      <c r="F97" s="151"/>
      <c r="G97" s="151"/>
      <c r="H97" s="151"/>
      <c r="I97" s="151"/>
      <c r="J97" s="152"/>
    </row>
    <row r="98" spans="1:10" x14ac:dyDescent="0.25">
      <c r="A98" s="172" t="s">
        <v>84</v>
      </c>
      <c r="B98" s="173"/>
      <c r="C98" s="173"/>
      <c r="D98" s="173"/>
      <c r="E98" s="173"/>
      <c r="F98" s="173"/>
      <c r="G98" s="173"/>
      <c r="H98" s="173"/>
      <c r="I98" s="174"/>
      <c r="J98" s="178" t="s">
        <v>60</v>
      </c>
    </row>
    <row r="99" spans="1:10" ht="12.6" customHeight="1" x14ac:dyDescent="0.25">
      <c r="A99" s="175"/>
      <c r="B99" s="176"/>
      <c r="C99" s="176"/>
      <c r="D99" s="176"/>
      <c r="E99" s="176"/>
      <c r="F99" s="176"/>
      <c r="G99" s="176"/>
      <c r="H99" s="176"/>
      <c r="I99" s="177"/>
      <c r="J99" s="178"/>
    </row>
    <row r="100" spans="1:10" ht="15.75" thickBot="1" x14ac:dyDescent="0.3">
      <c r="A100" s="167" t="s">
        <v>83</v>
      </c>
      <c r="B100" s="168"/>
      <c r="C100" s="169"/>
      <c r="D100" s="170"/>
      <c r="E100" s="170"/>
      <c r="F100" s="170"/>
      <c r="G100" s="170"/>
      <c r="H100" s="170"/>
      <c r="I100" s="171"/>
      <c r="J100" s="179"/>
    </row>
    <row r="101" spans="1:10" ht="9.6" customHeight="1" x14ac:dyDescent="0.25">
      <c r="A101" s="10"/>
      <c r="B101" s="11"/>
      <c r="C101" s="11"/>
      <c r="D101" s="11"/>
      <c r="E101" s="11"/>
      <c r="F101" s="11"/>
      <c r="G101" s="11"/>
      <c r="H101" s="11"/>
      <c r="I101" s="11"/>
      <c r="J101" s="12"/>
    </row>
    <row r="102" spans="1:10" x14ac:dyDescent="0.25">
      <c r="A102" s="150" t="s">
        <v>85</v>
      </c>
      <c r="B102" s="151"/>
      <c r="C102" s="151"/>
      <c r="D102" s="151"/>
      <c r="E102" s="151"/>
      <c r="F102" s="151"/>
      <c r="G102" s="151"/>
      <c r="H102" s="151"/>
      <c r="I102" s="151"/>
      <c r="J102" s="152"/>
    </row>
    <row r="103" spans="1:10" x14ac:dyDescent="0.25">
      <c r="A103" s="150"/>
      <c r="B103" s="151"/>
      <c r="C103" s="151"/>
      <c r="D103" s="151"/>
      <c r="E103" s="151"/>
      <c r="F103" s="151"/>
      <c r="G103" s="151"/>
      <c r="H103" s="151"/>
      <c r="I103" s="151"/>
      <c r="J103" s="152"/>
    </row>
    <row r="104" spans="1:10" x14ac:dyDescent="0.25">
      <c r="A104" s="153" t="s">
        <v>86</v>
      </c>
      <c r="B104" s="154"/>
      <c r="C104" s="154"/>
      <c r="D104" s="154"/>
      <c r="E104" s="154"/>
      <c r="F104" s="154"/>
      <c r="G104" s="154"/>
      <c r="H104" s="154"/>
      <c r="I104" s="154"/>
      <c r="J104" s="155"/>
    </row>
    <row r="105" spans="1:10" ht="19.7" customHeight="1" x14ac:dyDescent="0.25">
      <c r="A105" s="156"/>
      <c r="B105" s="154"/>
      <c r="C105" s="154"/>
      <c r="D105" s="154"/>
      <c r="E105" s="154"/>
      <c r="F105" s="154"/>
      <c r="G105" s="154"/>
      <c r="H105" s="154"/>
      <c r="I105" s="154"/>
      <c r="J105" s="155"/>
    </row>
    <row r="106" spans="1:10" x14ac:dyDescent="0.25">
      <c r="A106" s="156"/>
      <c r="B106" s="154"/>
      <c r="C106" s="154"/>
      <c r="D106" s="154"/>
      <c r="E106" s="154"/>
      <c r="F106" s="154"/>
      <c r="G106" s="154"/>
      <c r="H106" s="154"/>
      <c r="I106" s="154"/>
      <c r="J106" s="155"/>
    </row>
    <row r="107" spans="1:10" ht="6" customHeight="1" thickBot="1" x14ac:dyDescent="0.3">
      <c r="A107" s="10"/>
      <c r="B107" s="11"/>
      <c r="C107" s="11"/>
      <c r="D107" s="11"/>
      <c r="E107" s="11"/>
      <c r="F107" s="11"/>
      <c r="G107" s="11"/>
      <c r="H107" s="11"/>
      <c r="I107" s="11"/>
      <c r="J107" s="12"/>
    </row>
    <row r="108" spans="1:10" ht="15.75" thickBot="1" x14ac:dyDescent="0.3">
      <c r="A108" s="64" t="s">
        <v>20</v>
      </c>
      <c r="B108" s="65"/>
      <c r="C108" s="65"/>
      <c r="D108" s="65"/>
      <c r="E108" s="65"/>
      <c r="F108" s="65"/>
      <c r="G108" s="65"/>
      <c r="H108" s="65"/>
      <c r="I108" s="65"/>
      <c r="J108" s="66"/>
    </row>
    <row r="109" spans="1:10" x14ac:dyDescent="0.25">
      <c r="A109" s="10"/>
      <c r="B109" s="11"/>
      <c r="C109" s="11"/>
      <c r="D109" s="11"/>
      <c r="E109" s="11"/>
      <c r="F109" s="11"/>
      <c r="G109" s="11"/>
      <c r="H109" s="11"/>
      <c r="I109" s="11"/>
      <c r="J109" s="12"/>
    </row>
    <row r="110" spans="1:10" ht="21" customHeight="1" thickBot="1" x14ac:dyDescent="0.3">
      <c r="A110" s="10"/>
      <c r="B110" s="11"/>
      <c r="C110" s="11"/>
      <c r="D110" s="19"/>
      <c r="E110" s="19"/>
      <c r="F110" s="19"/>
      <c r="G110" s="19"/>
      <c r="H110" s="11"/>
      <c r="I110" s="11"/>
      <c r="J110" s="12"/>
    </row>
    <row r="111" spans="1:10" ht="21.95" customHeight="1" x14ac:dyDescent="0.25">
      <c r="A111" s="48" t="s">
        <v>87</v>
      </c>
      <c r="B111" s="48"/>
      <c r="C111" s="48"/>
      <c r="D111" s="157" t="s">
        <v>21</v>
      </c>
      <c r="E111" s="157"/>
      <c r="F111" s="157"/>
      <c r="G111" s="157"/>
      <c r="H111" s="48"/>
      <c r="I111" s="48"/>
      <c r="J111" s="49"/>
    </row>
    <row r="112" spans="1:10" ht="15.75" thickBot="1" x14ac:dyDescent="0.3">
      <c r="A112" s="50"/>
      <c r="B112" s="50"/>
      <c r="C112" s="50"/>
      <c r="D112" s="134" t="s">
        <v>88</v>
      </c>
      <c r="E112" s="135"/>
      <c r="F112" s="135"/>
      <c r="G112" s="135"/>
      <c r="H112" s="50"/>
      <c r="I112" s="50"/>
      <c r="J112" s="51"/>
    </row>
  </sheetData>
  <mergeCells count="113">
    <mergeCell ref="A46:J47"/>
    <mergeCell ref="A48:J49"/>
    <mergeCell ref="A34:J45"/>
    <mergeCell ref="C8:J8"/>
    <mergeCell ref="A9:B11"/>
    <mergeCell ref="C9:J11"/>
    <mergeCell ref="A12:B12"/>
    <mergeCell ref="A26:D26"/>
    <mergeCell ref="G26:J26"/>
    <mergeCell ref="G27:J27"/>
    <mergeCell ref="G28:J28"/>
    <mergeCell ref="G29:J29"/>
    <mergeCell ref="G30:J30"/>
    <mergeCell ref="A27:D27"/>
    <mergeCell ref="A28:D28"/>
    <mergeCell ref="A29:D29"/>
    <mergeCell ref="A30:D30"/>
    <mergeCell ref="A1:E4"/>
    <mergeCell ref="F1:J4"/>
    <mergeCell ref="A6:J7"/>
    <mergeCell ref="A8:B8"/>
    <mergeCell ref="A24:J25"/>
    <mergeCell ref="A20:B20"/>
    <mergeCell ref="C19:J19"/>
    <mergeCell ref="C20:J20"/>
    <mergeCell ref="A21:B21"/>
    <mergeCell ref="I21:J21"/>
    <mergeCell ref="A22:D22"/>
    <mergeCell ref="E22:J22"/>
    <mergeCell ref="A14:B14"/>
    <mergeCell ref="A15:B15"/>
    <mergeCell ref="C14:D14"/>
    <mergeCell ref="C15:D15"/>
    <mergeCell ref="A17:J18"/>
    <mergeCell ref="A19:B19"/>
    <mergeCell ref="F14:G15"/>
    <mergeCell ref="H14:J15"/>
    <mergeCell ref="C50:D50"/>
    <mergeCell ref="G50:H50"/>
    <mergeCell ref="E53:I53"/>
    <mergeCell ref="E54:I54"/>
    <mergeCell ref="E55:I55"/>
    <mergeCell ref="A56:J57"/>
    <mergeCell ref="A58:J58"/>
    <mergeCell ref="A60:B60"/>
    <mergeCell ref="C60:F60"/>
    <mergeCell ref="G52:H52"/>
    <mergeCell ref="C51:D51"/>
    <mergeCell ref="G51:H51"/>
    <mergeCell ref="C52:D52"/>
    <mergeCell ref="A68:I68"/>
    <mergeCell ref="A59:B59"/>
    <mergeCell ref="D59:I59"/>
    <mergeCell ref="A69:B70"/>
    <mergeCell ref="C69:J70"/>
    <mergeCell ref="A66:B67"/>
    <mergeCell ref="C66:C67"/>
    <mergeCell ref="D66:E67"/>
    <mergeCell ref="F66:F67"/>
    <mergeCell ref="A61:B63"/>
    <mergeCell ref="C61:J63"/>
    <mergeCell ref="A65:B65"/>
    <mergeCell ref="C65:D65"/>
    <mergeCell ref="E65:F65"/>
    <mergeCell ref="G65:H65"/>
    <mergeCell ref="A64:B64"/>
    <mergeCell ref="C64:J64"/>
    <mergeCell ref="I65:J65"/>
    <mergeCell ref="G66:J67"/>
    <mergeCell ref="A71:J71"/>
    <mergeCell ref="A72:B72"/>
    <mergeCell ref="D72:I72"/>
    <mergeCell ref="C73:F73"/>
    <mergeCell ref="A74:B76"/>
    <mergeCell ref="C74:J76"/>
    <mergeCell ref="A77:B77"/>
    <mergeCell ref="A81:I81"/>
    <mergeCell ref="A78:B78"/>
    <mergeCell ref="C78:D78"/>
    <mergeCell ref="E78:F78"/>
    <mergeCell ref="G78:H78"/>
    <mergeCell ref="A73:B73"/>
    <mergeCell ref="C77:J77"/>
    <mergeCell ref="I78:J78"/>
    <mergeCell ref="A79:B80"/>
    <mergeCell ref="C79:C80"/>
    <mergeCell ref="D79:E80"/>
    <mergeCell ref="F79:F80"/>
    <mergeCell ref="G79:J80"/>
    <mergeCell ref="D112:G112"/>
    <mergeCell ref="A32:J33"/>
    <mergeCell ref="A108:J108"/>
    <mergeCell ref="A53:D55"/>
    <mergeCell ref="C12:D12"/>
    <mergeCell ref="A102:J103"/>
    <mergeCell ref="A104:J106"/>
    <mergeCell ref="D111:G111"/>
    <mergeCell ref="A84:J85"/>
    <mergeCell ref="A91:J92"/>
    <mergeCell ref="J93:J95"/>
    <mergeCell ref="A93:I94"/>
    <mergeCell ref="A95:B95"/>
    <mergeCell ref="C95:I95"/>
    <mergeCell ref="A98:I99"/>
    <mergeCell ref="J98:J100"/>
    <mergeCell ref="A100:B100"/>
    <mergeCell ref="C100:I100"/>
    <mergeCell ref="A86:J87"/>
    <mergeCell ref="A96:J97"/>
    <mergeCell ref="A88:I90"/>
    <mergeCell ref="J88:J90"/>
    <mergeCell ref="A82:B83"/>
    <mergeCell ref="C82:J83"/>
  </mergeCells>
  <conditionalFormatting sqref="H14:J15">
    <cfRule type="containsText" dxfId="53" priority="1" operator="containsText" text="RECHAZADO">
      <formula>NOT(ISERROR(SEARCH("RECHAZADO",H14)))</formula>
    </cfRule>
    <cfRule type="containsText" dxfId="52" priority="8" operator="containsText" text="NO HABILITADO">
      <formula>NOT(ISERROR(SEARCH("NO HABILITADO",H14)))</formula>
    </cfRule>
    <cfRule type="containsText" dxfId="51" priority="9" operator="containsText" text="HABILITADO">
      <formula>NOT(ISERROR(SEARCH("HABILITADO",H14)))</formula>
    </cfRule>
  </conditionalFormatting>
  <conditionalFormatting sqref="J88:J90">
    <cfRule type="containsText" dxfId="50" priority="6" operator="containsText" text="NO">
      <formula>NOT(ISERROR(SEARCH("NO",J88)))</formula>
    </cfRule>
    <cfRule type="containsText" dxfId="49" priority="7" operator="containsText" text="SI">
      <formula>NOT(ISERROR(SEARCH("SI",J88)))</formula>
    </cfRule>
  </conditionalFormatting>
  <conditionalFormatting sqref="J93:J95">
    <cfRule type="containsText" dxfId="48" priority="4" operator="containsText" text="NO">
      <formula>NOT(ISERROR(SEARCH("NO",J93)))</formula>
    </cfRule>
    <cfRule type="containsText" dxfId="47" priority="5" operator="containsText" text="SI">
      <formula>NOT(ISERROR(SEARCH("SI",J93)))</formula>
    </cfRule>
  </conditionalFormatting>
  <conditionalFormatting sqref="J98:J100">
    <cfRule type="containsText" dxfId="46" priority="2" operator="containsText" text="NO">
      <formula>NOT(ISERROR(SEARCH("NO",J98)))</formula>
    </cfRule>
    <cfRule type="containsText" dxfId="45" priority="3" operator="containsText" text="SI">
      <formula>NOT(ISERROR(SEARCH("SI",J98)))</formula>
    </cfRule>
  </conditionalFormatting>
  <pageMargins left="0.7" right="0.7" top="0.40625" bottom="0.75" header="0.3" footer="0.3"/>
  <pageSetup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A93CCA76-907B-47F8-95D5-8E367FE187F8}">
          <x14:formula1>
            <xm:f>Hoja7!$F$1:$F$2</xm:f>
          </x14:formula1>
          <xm:sqref>J98:J100 J88:J90 J93:J95</xm:sqref>
        </x14:dataValidation>
        <x14:dataValidation type="list" allowBlank="1" showInputMessage="1" showErrorMessage="1" xr:uid="{F23E991C-6DAC-564B-9D3E-C228B43AC218}">
          <x14:formula1>
            <xm:f>Hoja7!$D$1:$D$3</xm:f>
          </x14:formula1>
          <xm:sqref>H14:J15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31F7B2-2734-2047-B5EB-E6DC2ECD5DCF}">
  <dimension ref="A1:J112"/>
  <sheetViews>
    <sheetView showGridLines="0" zoomScaleNormal="100" workbookViewId="0">
      <selection activeCell="F122" sqref="F122"/>
    </sheetView>
  </sheetViews>
  <sheetFormatPr baseColWidth="10" defaultColWidth="11.42578125" defaultRowHeight="15" x14ac:dyDescent="0.25"/>
  <cols>
    <col min="9" max="9" width="11.85546875" bestFit="1" customWidth="1"/>
  </cols>
  <sheetData>
    <row r="1" spans="1:10" x14ac:dyDescent="0.25">
      <c r="A1" s="226"/>
      <c r="B1" s="227"/>
      <c r="C1" s="227"/>
      <c r="D1" s="227"/>
      <c r="E1" s="227"/>
      <c r="F1" s="230" t="s">
        <v>23</v>
      </c>
      <c r="G1" s="231"/>
      <c r="H1" s="231"/>
      <c r="I1" s="231"/>
      <c r="J1" s="232"/>
    </row>
    <row r="2" spans="1:10" x14ac:dyDescent="0.25">
      <c r="A2" s="228"/>
      <c r="B2" s="229"/>
      <c r="C2" s="229"/>
      <c r="D2" s="229"/>
      <c r="E2" s="229"/>
      <c r="F2" s="233"/>
      <c r="G2" s="233"/>
      <c r="H2" s="233"/>
      <c r="I2" s="233"/>
      <c r="J2" s="234"/>
    </row>
    <row r="3" spans="1:10" x14ac:dyDescent="0.25">
      <c r="A3" s="228"/>
      <c r="B3" s="229"/>
      <c r="C3" s="229"/>
      <c r="D3" s="229"/>
      <c r="E3" s="229"/>
      <c r="F3" s="233"/>
      <c r="G3" s="233"/>
      <c r="H3" s="233"/>
      <c r="I3" s="233"/>
      <c r="J3" s="234"/>
    </row>
    <row r="4" spans="1:10" x14ac:dyDescent="0.25">
      <c r="A4" s="228"/>
      <c r="B4" s="229"/>
      <c r="C4" s="229"/>
      <c r="D4" s="229"/>
      <c r="E4" s="229"/>
      <c r="F4" s="233"/>
      <c r="G4" s="233"/>
      <c r="H4" s="233"/>
      <c r="I4" s="233"/>
      <c r="J4" s="234"/>
    </row>
    <row r="5" spans="1:10" ht="15.75" thickBot="1" x14ac:dyDescent="0.3">
      <c r="A5" s="21"/>
      <c r="J5" s="22"/>
    </row>
    <row r="6" spans="1:10" ht="9.6" customHeight="1" x14ac:dyDescent="0.25">
      <c r="A6" s="235" t="s">
        <v>1</v>
      </c>
      <c r="B6" s="236"/>
      <c r="C6" s="236"/>
      <c r="D6" s="236"/>
      <c r="E6" s="236"/>
      <c r="F6" s="236"/>
      <c r="G6" s="236"/>
      <c r="H6" s="236"/>
      <c r="I6" s="236"/>
      <c r="J6" s="237"/>
    </row>
    <row r="7" spans="1:10" ht="9.6" customHeight="1" x14ac:dyDescent="0.25">
      <c r="A7" s="238"/>
      <c r="B7" s="239"/>
      <c r="C7" s="239"/>
      <c r="D7" s="239"/>
      <c r="E7" s="239"/>
      <c r="F7" s="239"/>
      <c r="G7" s="239"/>
      <c r="H7" s="239"/>
      <c r="I7" s="239"/>
      <c r="J7" s="240"/>
    </row>
    <row r="8" spans="1:10" x14ac:dyDescent="0.25">
      <c r="A8" s="203" t="s">
        <v>2</v>
      </c>
      <c r="B8" s="204"/>
      <c r="C8" s="276" t="s">
        <v>3</v>
      </c>
      <c r="D8" s="276"/>
      <c r="E8" s="276"/>
      <c r="F8" s="276"/>
      <c r="G8" s="276"/>
      <c r="H8" s="276"/>
      <c r="I8" s="276"/>
      <c r="J8" s="277"/>
    </row>
    <row r="9" spans="1:10" x14ac:dyDescent="0.25">
      <c r="A9" s="120" t="s">
        <v>4</v>
      </c>
      <c r="B9" s="200"/>
      <c r="C9" s="278" t="s">
        <v>24</v>
      </c>
      <c r="D9" s="278"/>
      <c r="E9" s="278"/>
      <c r="F9" s="278"/>
      <c r="G9" s="278"/>
      <c r="H9" s="278"/>
      <c r="I9" s="278"/>
      <c r="J9" s="279"/>
    </row>
    <row r="10" spans="1:10" x14ac:dyDescent="0.25">
      <c r="A10" s="120"/>
      <c r="B10" s="200"/>
      <c r="C10" s="278"/>
      <c r="D10" s="278"/>
      <c r="E10" s="278"/>
      <c r="F10" s="278"/>
      <c r="G10" s="278"/>
      <c r="H10" s="278"/>
      <c r="I10" s="278"/>
      <c r="J10" s="279"/>
    </row>
    <row r="11" spans="1:10" x14ac:dyDescent="0.25">
      <c r="A11" s="120"/>
      <c r="B11" s="200"/>
      <c r="C11" s="278"/>
      <c r="D11" s="278"/>
      <c r="E11" s="278"/>
      <c r="F11" s="278"/>
      <c r="G11" s="278"/>
      <c r="H11" s="278"/>
      <c r="I11" s="278"/>
      <c r="J11" s="279"/>
    </row>
    <row r="12" spans="1:10" ht="15.75" thickBot="1" x14ac:dyDescent="0.3">
      <c r="A12" s="280" t="s">
        <v>6</v>
      </c>
      <c r="B12" s="281"/>
      <c r="C12" s="148">
        <v>45684757</v>
      </c>
      <c r="D12" s="149"/>
      <c r="E12" s="27"/>
      <c r="F12" s="27"/>
      <c r="G12" s="27"/>
      <c r="H12" s="27"/>
      <c r="I12" s="27"/>
      <c r="J12" s="28"/>
    </row>
    <row r="13" spans="1:10" ht="15.75" thickBot="1" x14ac:dyDescent="0.3">
      <c r="A13" s="24"/>
      <c r="B13" s="25"/>
      <c r="C13" s="25"/>
      <c r="D13" s="25"/>
      <c r="E13" s="25"/>
      <c r="F13" s="25"/>
      <c r="G13" s="25"/>
      <c r="H13" s="25"/>
      <c r="I13" s="25"/>
      <c r="J13" s="26"/>
    </row>
    <row r="14" spans="1:10" x14ac:dyDescent="0.25">
      <c r="A14" s="251" t="s">
        <v>25</v>
      </c>
      <c r="B14" s="252"/>
      <c r="C14" s="255">
        <f>C12/C15</f>
        <v>32.093260976466453</v>
      </c>
      <c r="D14" s="256"/>
      <c r="E14" s="25"/>
      <c r="F14" s="259" t="s">
        <v>26</v>
      </c>
      <c r="G14" s="260"/>
      <c r="H14" s="263" t="s">
        <v>27</v>
      </c>
      <c r="I14" s="263"/>
      <c r="J14" s="264"/>
    </row>
    <row r="15" spans="1:10" ht="15.75" thickBot="1" x14ac:dyDescent="0.3">
      <c r="A15" s="253" t="s">
        <v>28</v>
      </c>
      <c r="B15" s="254"/>
      <c r="C15" s="257">
        <v>1423500</v>
      </c>
      <c r="D15" s="258"/>
      <c r="E15" s="25"/>
      <c r="F15" s="261"/>
      <c r="G15" s="262"/>
      <c r="H15" s="265"/>
      <c r="I15" s="265"/>
      <c r="J15" s="266"/>
    </row>
    <row r="16" spans="1:10" ht="15.75" thickBot="1" x14ac:dyDescent="0.3">
      <c r="A16" s="24"/>
      <c r="B16" s="25"/>
      <c r="C16" s="25"/>
      <c r="D16" s="25"/>
      <c r="E16" s="25"/>
      <c r="F16" s="25"/>
      <c r="G16" s="25"/>
      <c r="H16" s="25"/>
      <c r="I16" s="25"/>
      <c r="J16" s="26"/>
    </row>
    <row r="17" spans="1:10" ht="8.4499999999999993" customHeight="1" x14ac:dyDescent="0.25">
      <c r="A17" s="67" t="s">
        <v>29</v>
      </c>
      <c r="B17" s="158"/>
      <c r="C17" s="158"/>
      <c r="D17" s="158"/>
      <c r="E17" s="158"/>
      <c r="F17" s="158"/>
      <c r="G17" s="158"/>
      <c r="H17" s="158"/>
      <c r="I17" s="158"/>
      <c r="J17" s="68"/>
    </row>
    <row r="18" spans="1:10" ht="8.4499999999999993" customHeight="1" x14ac:dyDescent="0.25">
      <c r="A18" s="150"/>
      <c r="B18" s="151"/>
      <c r="C18" s="151"/>
      <c r="D18" s="151"/>
      <c r="E18" s="151"/>
      <c r="F18" s="151"/>
      <c r="G18" s="151"/>
      <c r="H18" s="151"/>
      <c r="I18" s="151"/>
      <c r="J18" s="152"/>
    </row>
    <row r="19" spans="1:10" x14ac:dyDescent="0.25">
      <c r="A19" s="203" t="s">
        <v>30</v>
      </c>
      <c r="B19" s="204"/>
      <c r="C19" s="241" t="s">
        <v>89</v>
      </c>
      <c r="D19" s="242"/>
      <c r="E19" s="242"/>
      <c r="F19" s="242"/>
      <c r="G19" s="242"/>
      <c r="H19" s="242"/>
      <c r="I19" s="242"/>
      <c r="J19" s="243"/>
    </row>
    <row r="20" spans="1:10" x14ac:dyDescent="0.25">
      <c r="A20" s="203" t="s">
        <v>11</v>
      </c>
      <c r="B20" s="204"/>
      <c r="C20" s="244">
        <v>900334037</v>
      </c>
      <c r="D20" s="242"/>
      <c r="E20" s="242"/>
      <c r="F20" s="242"/>
      <c r="G20" s="242"/>
      <c r="H20" s="242"/>
      <c r="I20" s="242"/>
      <c r="J20" s="243"/>
    </row>
    <row r="21" spans="1:10" x14ac:dyDescent="0.25">
      <c r="A21" s="203" t="s">
        <v>32</v>
      </c>
      <c r="B21" s="204"/>
      <c r="C21" s="3" t="s">
        <v>33</v>
      </c>
      <c r="D21" s="31" t="s">
        <v>42</v>
      </c>
      <c r="E21" s="5" t="s">
        <v>34</v>
      </c>
      <c r="F21" s="4"/>
      <c r="G21" s="6" t="s">
        <v>35</v>
      </c>
      <c r="H21" s="4"/>
      <c r="I21" s="210"/>
      <c r="J21" s="211"/>
    </row>
    <row r="22" spans="1:10" ht="29.1" customHeight="1" thickBot="1" x14ac:dyDescent="0.3">
      <c r="A22" s="245" t="s">
        <v>36</v>
      </c>
      <c r="B22" s="246"/>
      <c r="C22" s="246"/>
      <c r="D22" s="247"/>
      <c r="E22" s="289" t="s">
        <v>90</v>
      </c>
      <c r="F22" s="290"/>
      <c r="G22" s="290"/>
      <c r="H22" s="290"/>
      <c r="I22" s="290"/>
      <c r="J22" s="291"/>
    </row>
    <row r="23" spans="1:10" ht="12.6" customHeight="1" thickBot="1" x14ac:dyDescent="0.3">
      <c r="A23" s="10"/>
      <c r="B23" s="11"/>
      <c r="C23" s="11"/>
      <c r="D23" s="11"/>
      <c r="E23" s="11"/>
      <c r="F23" s="11"/>
      <c r="G23" s="11"/>
      <c r="H23" s="11"/>
      <c r="I23" s="11"/>
      <c r="J23" s="12"/>
    </row>
    <row r="24" spans="1:10" ht="6" customHeight="1" x14ac:dyDescent="0.25">
      <c r="A24" s="67" t="s">
        <v>38</v>
      </c>
      <c r="B24" s="158"/>
      <c r="C24" s="158"/>
      <c r="D24" s="158"/>
      <c r="E24" s="158"/>
      <c r="F24" s="158"/>
      <c r="G24" s="158"/>
      <c r="H24" s="158"/>
      <c r="I24" s="158"/>
      <c r="J24" s="68"/>
    </row>
    <row r="25" spans="1:10" ht="6" customHeight="1" x14ac:dyDescent="0.25">
      <c r="A25" s="150"/>
      <c r="B25" s="151"/>
      <c r="C25" s="151"/>
      <c r="D25" s="151"/>
      <c r="E25" s="151"/>
      <c r="F25" s="151"/>
      <c r="G25" s="151"/>
      <c r="H25" s="151"/>
      <c r="I25" s="151"/>
      <c r="J25" s="152"/>
    </row>
    <row r="26" spans="1:10" ht="13.7" customHeight="1" x14ac:dyDescent="0.25">
      <c r="A26" s="193" t="s">
        <v>13</v>
      </c>
      <c r="B26" s="85"/>
      <c r="C26" s="85"/>
      <c r="D26" s="85"/>
      <c r="E26" s="5" t="s">
        <v>39</v>
      </c>
      <c r="F26" s="5" t="s">
        <v>40</v>
      </c>
      <c r="G26" s="85" t="s">
        <v>41</v>
      </c>
      <c r="H26" s="85"/>
      <c r="I26" s="85"/>
      <c r="J26" s="86"/>
    </row>
    <row r="27" spans="1:10" x14ac:dyDescent="0.25">
      <c r="A27" s="284" t="s">
        <v>15</v>
      </c>
      <c r="B27" s="285"/>
      <c r="C27" s="285"/>
      <c r="D27" s="285"/>
      <c r="E27" s="32" t="s">
        <v>42</v>
      </c>
      <c r="F27" s="32"/>
      <c r="G27" s="282"/>
      <c r="H27" s="282"/>
      <c r="I27" s="282"/>
      <c r="J27" s="283"/>
    </row>
    <row r="28" spans="1:10" ht="30" customHeight="1" x14ac:dyDescent="0.25">
      <c r="A28" s="284" t="s">
        <v>16</v>
      </c>
      <c r="B28" s="285"/>
      <c r="C28" s="285"/>
      <c r="D28" s="285"/>
      <c r="E28" s="32"/>
      <c r="F28" s="32" t="s">
        <v>42</v>
      </c>
      <c r="G28" s="282" t="s">
        <v>91</v>
      </c>
      <c r="H28" s="282"/>
      <c r="I28" s="282"/>
      <c r="J28" s="283"/>
    </row>
    <row r="29" spans="1:10" ht="21.6" customHeight="1" x14ac:dyDescent="0.25">
      <c r="A29" s="286" t="s">
        <v>17</v>
      </c>
      <c r="B29" s="285"/>
      <c r="C29" s="285"/>
      <c r="D29" s="285"/>
      <c r="E29" s="32" t="s">
        <v>42</v>
      </c>
      <c r="F29" s="32"/>
      <c r="G29" s="282"/>
      <c r="H29" s="282"/>
      <c r="I29" s="282"/>
      <c r="J29" s="283"/>
    </row>
    <row r="30" spans="1:10" x14ac:dyDescent="0.25">
      <c r="A30" s="284" t="s">
        <v>18</v>
      </c>
      <c r="B30" s="285"/>
      <c r="C30" s="285"/>
      <c r="D30" s="285"/>
      <c r="E30" s="32" t="s">
        <v>42</v>
      </c>
      <c r="F30" s="32"/>
      <c r="G30" s="282"/>
      <c r="H30" s="282"/>
      <c r="I30" s="282"/>
      <c r="J30" s="283"/>
    </row>
    <row r="31" spans="1:10" ht="10.35" customHeight="1" thickBot="1" x14ac:dyDescent="0.3">
      <c r="A31" s="21"/>
      <c r="J31" s="22"/>
    </row>
    <row r="32" spans="1:10" x14ac:dyDescent="0.25">
      <c r="A32" s="136" t="s">
        <v>44</v>
      </c>
      <c r="B32" s="137"/>
      <c r="C32" s="137"/>
      <c r="D32" s="137"/>
      <c r="E32" s="137"/>
      <c r="F32" s="137"/>
      <c r="G32" s="137"/>
      <c r="H32" s="137"/>
      <c r="I32" s="137"/>
      <c r="J32" s="138"/>
    </row>
    <row r="33" spans="1:10" ht="9" customHeight="1" x14ac:dyDescent="0.25">
      <c r="A33" s="139"/>
      <c r="B33" s="140"/>
      <c r="C33" s="140"/>
      <c r="D33" s="140"/>
      <c r="E33" s="140"/>
      <c r="F33" s="140"/>
      <c r="G33" s="140"/>
      <c r="H33" s="140"/>
      <c r="I33" s="140"/>
      <c r="J33" s="141"/>
    </row>
    <row r="34" spans="1:10" ht="17.45" customHeight="1" x14ac:dyDescent="0.25">
      <c r="A34" s="270" t="s">
        <v>45</v>
      </c>
      <c r="B34" s="271"/>
      <c r="C34" s="271"/>
      <c r="D34" s="271"/>
      <c r="E34" s="271"/>
      <c r="F34" s="271"/>
      <c r="G34" s="271"/>
      <c r="H34" s="271"/>
      <c r="I34" s="271"/>
      <c r="J34" s="272"/>
    </row>
    <row r="35" spans="1:10" ht="17.45" customHeight="1" x14ac:dyDescent="0.25">
      <c r="A35" s="270"/>
      <c r="B35" s="271"/>
      <c r="C35" s="271"/>
      <c r="D35" s="271"/>
      <c r="E35" s="271"/>
      <c r="F35" s="271"/>
      <c r="G35" s="271"/>
      <c r="H35" s="271"/>
      <c r="I35" s="271"/>
      <c r="J35" s="272"/>
    </row>
    <row r="36" spans="1:10" ht="17.45" customHeight="1" x14ac:dyDescent="0.25">
      <c r="A36" s="270"/>
      <c r="B36" s="271"/>
      <c r="C36" s="271"/>
      <c r="D36" s="271"/>
      <c r="E36" s="271"/>
      <c r="F36" s="271"/>
      <c r="G36" s="271"/>
      <c r="H36" s="271"/>
      <c r="I36" s="271"/>
      <c r="J36" s="272"/>
    </row>
    <row r="37" spans="1:10" ht="17.45" customHeight="1" x14ac:dyDescent="0.25">
      <c r="A37" s="270"/>
      <c r="B37" s="271"/>
      <c r="C37" s="271"/>
      <c r="D37" s="271"/>
      <c r="E37" s="271"/>
      <c r="F37" s="271"/>
      <c r="G37" s="271"/>
      <c r="H37" s="271"/>
      <c r="I37" s="271"/>
      <c r="J37" s="272"/>
    </row>
    <row r="38" spans="1:10" ht="17.45" customHeight="1" x14ac:dyDescent="0.25">
      <c r="A38" s="270"/>
      <c r="B38" s="271"/>
      <c r="C38" s="271"/>
      <c r="D38" s="271"/>
      <c r="E38" s="271"/>
      <c r="F38" s="271"/>
      <c r="G38" s="271"/>
      <c r="H38" s="271"/>
      <c r="I38" s="271"/>
      <c r="J38" s="272"/>
    </row>
    <row r="39" spans="1:10" ht="17.45" customHeight="1" x14ac:dyDescent="0.25">
      <c r="A39" s="270"/>
      <c r="B39" s="271"/>
      <c r="C39" s="271"/>
      <c r="D39" s="271"/>
      <c r="E39" s="271"/>
      <c r="F39" s="271"/>
      <c r="G39" s="271"/>
      <c r="H39" s="271"/>
      <c r="I39" s="271"/>
      <c r="J39" s="272"/>
    </row>
    <row r="40" spans="1:10" ht="17.45" customHeight="1" x14ac:dyDescent="0.25">
      <c r="A40" s="270"/>
      <c r="B40" s="271"/>
      <c r="C40" s="271"/>
      <c r="D40" s="271"/>
      <c r="E40" s="271"/>
      <c r="F40" s="271"/>
      <c r="G40" s="271"/>
      <c r="H40" s="271"/>
      <c r="I40" s="271"/>
      <c r="J40" s="272"/>
    </row>
    <row r="41" spans="1:10" ht="17.45" customHeight="1" x14ac:dyDescent="0.25">
      <c r="A41" s="270"/>
      <c r="B41" s="271"/>
      <c r="C41" s="271"/>
      <c r="D41" s="271"/>
      <c r="E41" s="271"/>
      <c r="F41" s="271"/>
      <c r="G41" s="271"/>
      <c r="H41" s="271"/>
      <c r="I41" s="271"/>
      <c r="J41" s="272"/>
    </row>
    <row r="42" spans="1:10" ht="17.45" customHeight="1" x14ac:dyDescent="0.25">
      <c r="A42" s="270"/>
      <c r="B42" s="271"/>
      <c r="C42" s="271"/>
      <c r="D42" s="271"/>
      <c r="E42" s="271"/>
      <c r="F42" s="271"/>
      <c r="G42" s="271"/>
      <c r="H42" s="271"/>
      <c r="I42" s="271"/>
      <c r="J42" s="272"/>
    </row>
    <row r="43" spans="1:10" ht="17.45" customHeight="1" x14ac:dyDescent="0.25">
      <c r="A43" s="270"/>
      <c r="B43" s="271"/>
      <c r="C43" s="271"/>
      <c r="D43" s="271"/>
      <c r="E43" s="271"/>
      <c r="F43" s="271"/>
      <c r="G43" s="271"/>
      <c r="H43" s="271"/>
      <c r="I43" s="271"/>
      <c r="J43" s="272"/>
    </row>
    <row r="44" spans="1:10" ht="17.45" customHeight="1" x14ac:dyDescent="0.25">
      <c r="A44" s="270"/>
      <c r="B44" s="271"/>
      <c r="C44" s="271"/>
      <c r="D44" s="271"/>
      <c r="E44" s="271"/>
      <c r="F44" s="271"/>
      <c r="G44" s="271"/>
      <c r="H44" s="271"/>
      <c r="I44" s="271"/>
      <c r="J44" s="272"/>
    </row>
    <row r="45" spans="1:10" ht="17.45" customHeight="1" thickBot="1" x14ac:dyDescent="0.3">
      <c r="A45" s="273"/>
      <c r="B45" s="274"/>
      <c r="C45" s="274"/>
      <c r="D45" s="274"/>
      <c r="E45" s="274"/>
      <c r="F45" s="274"/>
      <c r="G45" s="274"/>
      <c r="H45" s="274"/>
      <c r="I45" s="274"/>
      <c r="J45" s="275"/>
    </row>
    <row r="46" spans="1:10" x14ac:dyDescent="0.25">
      <c r="A46" s="67" t="s">
        <v>46</v>
      </c>
      <c r="B46" s="158"/>
      <c r="C46" s="158"/>
      <c r="D46" s="158"/>
      <c r="E46" s="158"/>
      <c r="F46" s="158"/>
      <c r="G46" s="158"/>
      <c r="H46" s="158"/>
      <c r="I46" s="158"/>
      <c r="J46" s="68"/>
    </row>
    <row r="47" spans="1:10" x14ac:dyDescent="0.25">
      <c r="A47" s="150"/>
      <c r="B47" s="151"/>
      <c r="C47" s="151"/>
      <c r="D47" s="151"/>
      <c r="E47" s="151"/>
      <c r="F47" s="151"/>
      <c r="G47" s="151"/>
      <c r="H47" s="151"/>
      <c r="I47" s="151"/>
      <c r="J47" s="152"/>
    </row>
    <row r="48" spans="1:10" x14ac:dyDescent="0.25">
      <c r="A48" s="267" t="s">
        <v>38</v>
      </c>
      <c r="B48" s="268"/>
      <c r="C48" s="268"/>
      <c r="D48" s="268"/>
      <c r="E48" s="268"/>
      <c r="F48" s="268"/>
      <c r="G48" s="268"/>
      <c r="H48" s="268"/>
      <c r="I48" s="268"/>
      <c r="J48" s="269"/>
    </row>
    <row r="49" spans="1:10" x14ac:dyDescent="0.25">
      <c r="A49" s="267"/>
      <c r="B49" s="268"/>
      <c r="C49" s="268"/>
      <c r="D49" s="268"/>
      <c r="E49" s="268"/>
      <c r="F49" s="268"/>
      <c r="G49" s="268"/>
      <c r="H49" s="268"/>
      <c r="I49" s="268"/>
      <c r="J49" s="269"/>
    </row>
    <row r="50" spans="1:10" ht="36" x14ac:dyDescent="0.25">
      <c r="A50" s="13" t="s">
        <v>47</v>
      </c>
      <c r="B50" s="7" t="s">
        <v>48</v>
      </c>
      <c r="C50" s="222" t="s">
        <v>49</v>
      </c>
      <c r="D50" s="222"/>
      <c r="E50" s="7" t="s">
        <v>50</v>
      </c>
      <c r="F50" s="8" t="s">
        <v>51</v>
      </c>
      <c r="G50" s="222" t="s">
        <v>52</v>
      </c>
      <c r="H50" s="222"/>
      <c r="I50" s="7" t="s">
        <v>53</v>
      </c>
      <c r="J50" s="14" t="s">
        <v>54</v>
      </c>
    </row>
    <row r="51" spans="1:10" x14ac:dyDescent="0.25">
      <c r="A51" s="15">
        <v>1</v>
      </c>
      <c r="B51" s="2" t="s">
        <v>92</v>
      </c>
      <c r="C51" s="224">
        <v>37657550</v>
      </c>
      <c r="D51" s="225"/>
      <c r="E51" s="2">
        <v>2025</v>
      </c>
      <c r="F51" s="35">
        <v>1</v>
      </c>
      <c r="G51" s="224">
        <f>C51/1</f>
        <v>37657550</v>
      </c>
      <c r="H51" s="225"/>
      <c r="I51" s="36">
        <f>VLOOKUP(E51, Hoja7!$A$2:$B$22, 2, FALSE)</f>
        <v>1423500</v>
      </c>
      <c r="J51" s="37">
        <f>G51/I51</f>
        <v>26.454197400772742</v>
      </c>
    </row>
    <row r="52" spans="1:10" x14ac:dyDescent="0.25">
      <c r="A52" s="15">
        <v>2</v>
      </c>
      <c r="B52" s="2" t="s">
        <v>93</v>
      </c>
      <c r="C52" s="224">
        <v>15655640</v>
      </c>
      <c r="D52" s="225"/>
      <c r="E52" s="2">
        <v>2023</v>
      </c>
      <c r="F52" s="35">
        <v>1</v>
      </c>
      <c r="G52" s="224">
        <f>C52/1</f>
        <v>15655640</v>
      </c>
      <c r="H52" s="225"/>
      <c r="I52" s="36">
        <f>VLOOKUP(E52, Hoja7!$A$2:$B$22, 2, FALSE)</f>
        <v>1160000</v>
      </c>
      <c r="J52" s="37">
        <f t="shared" ref="J52" si="0">G52/I52</f>
        <v>13.496241379310344</v>
      </c>
    </row>
    <row r="53" spans="1:10" x14ac:dyDescent="0.25">
      <c r="A53" s="142"/>
      <c r="B53" s="143"/>
      <c r="C53" s="143"/>
      <c r="D53" s="144"/>
      <c r="E53" s="223" t="s">
        <v>57</v>
      </c>
      <c r="F53" s="223"/>
      <c r="G53" s="223"/>
      <c r="H53" s="223"/>
      <c r="I53" s="223"/>
      <c r="J53" s="29">
        <f>SUM(J51:J52)</f>
        <v>39.95043878008309</v>
      </c>
    </row>
    <row r="54" spans="1:10" x14ac:dyDescent="0.25">
      <c r="A54" s="145"/>
      <c r="B54" s="146"/>
      <c r="C54" s="146"/>
      <c r="D54" s="147"/>
      <c r="E54" s="223" t="s">
        <v>58</v>
      </c>
      <c r="F54" s="223"/>
      <c r="G54" s="223"/>
      <c r="H54" s="223"/>
      <c r="I54" s="223"/>
      <c r="J54" s="29">
        <f>C14</f>
        <v>32.093260976466453</v>
      </c>
    </row>
    <row r="55" spans="1:10" x14ac:dyDescent="0.25">
      <c r="A55" s="145"/>
      <c r="B55" s="146"/>
      <c r="C55" s="146"/>
      <c r="D55" s="147"/>
      <c r="E55" s="223" t="s">
        <v>59</v>
      </c>
      <c r="F55" s="223"/>
      <c r="G55" s="223"/>
      <c r="H55" s="223"/>
      <c r="I55" s="223"/>
      <c r="J55" s="1" t="s">
        <v>60</v>
      </c>
    </row>
    <row r="56" spans="1:10" x14ac:dyDescent="0.25">
      <c r="A56" s="150" t="s">
        <v>61</v>
      </c>
      <c r="B56" s="151"/>
      <c r="C56" s="151"/>
      <c r="D56" s="151"/>
      <c r="E56" s="151"/>
      <c r="F56" s="151"/>
      <c r="G56" s="151"/>
      <c r="H56" s="151"/>
      <c r="I56" s="151"/>
      <c r="J56" s="152"/>
    </row>
    <row r="57" spans="1:10" x14ac:dyDescent="0.25">
      <c r="A57" s="150"/>
      <c r="B57" s="151"/>
      <c r="C57" s="151"/>
      <c r="D57" s="151"/>
      <c r="E57" s="151"/>
      <c r="F57" s="151"/>
      <c r="G57" s="151"/>
      <c r="H57" s="151"/>
      <c r="I57" s="151"/>
      <c r="J57" s="152"/>
    </row>
    <row r="58" spans="1:10" x14ac:dyDescent="0.25">
      <c r="A58" s="193" t="s">
        <v>62</v>
      </c>
      <c r="B58" s="85"/>
      <c r="C58" s="85"/>
      <c r="D58" s="85"/>
      <c r="E58" s="85"/>
      <c r="F58" s="85"/>
      <c r="G58" s="85"/>
      <c r="H58" s="85"/>
      <c r="I58" s="85"/>
      <c r="J58" s="86"/>
    </row>
    <row r="59" spans="1:10" x14ac:dyDescent="0.25">
      <c r="A59" s="194" t="s">
        <v>63</v>
      </c>
      <c r="B59" s="195"/>
      <c r="C59" s="9">
        <v>1</v>
      </c>
      <c r="D59" s="196" t="s">
        <v>64</v>
      </c>
      <c r="E59" s="197"/>
      <c r="F59" s="197"/>
      <c r="G59" s="197"/>
      <c r="H59" s="197"/>
      <c r="I59" s="198"/>
      <c r="J59" s="16"/>
    </row>
    <row r="60" spans="1:10" x14ac:dyDescent="0.25">
      <c r="A60" s="203" t="s">
        <v>65</v>
      </c>
      <c r="B60" s="204"/>
      <c r="C60" s="199" t="str">
        <f>B51</f>
        <v>017 de 2025</v>
      </c>
      <c r="D60" s="199"/>
      <c r="E60" s="199"/>
      <c r="F60" s="199"/>
      <c r="G60" s="3" t="s">
        <v>66</v>
      </c>
      <c r="H60" s="33"/>
      <c r="I60" s="3" t="s">
        <v>67</v>
      </c>
      <c r="J60" s="34"/>
    </row>
    <row r="61" spans="1:10" x14ac:dyDescent="0.25">
      <c r="A61" s="120" t="s">
        <v>4</v>
      </c>
      <c r="B61" s="200"/>
      <c r="C61" s="201" t="s">
        <v>94</v>
      </c>
      <c r="D61" s="201"/>
      <c r="E61" s="201"/>
      <c r="F61" s="201"/>
      <c r="G61" s="201"/>
      <c r="H61" s="201"/>
      <c r="I61" s="201"/>
      <c r="J61" s="209"/>
    </row>
    <row r="62" spans="1:10" ht="5.0999999999999996" customHeight="1" x14ac:dyDescent="0.25">
      <c r="A62" s="120"/>
      <c r="B62" s="200"/>
      <c r="C62" s="201"/>
      <c r="D62" s="201"/>
      <c r="E62" s="201"/>
      <c r="F62" s="201"/>
      <c r="G62" s="201"/>
      <c r="H62" s="201"/>
      <c r="I62" s="201"/>
      <c r="J62" s="209"/>
    </row>
    <row r="63" spans="1:10" ht="51.95" customHeight="1" x14ac:dyDescent="0.25">
      <c r="A63" s="120"/>
      <c r="B63" s="200"/>
      <c r="C63" s="201"/>
      <c r="D63" s="201"/>
      <c r="E63" s="201"/>
      <c r="F63" s="201"/>
      <c r="G63" s="201"/>
      <c r="H63" s="201"/>
      <c r="I63" s="201"/>
      <c r="J63" s="209"/>
    </row>
    <row r="64" spans="1:10" x14ac:dyDescent="0.25">
      <c r="A64" s="120" t="s">
        <v>69</v>
      </c>
      <c r="B64" s="200"/>
      <c r="C64" s="199" t="s">
        <v>95</v>
      </c>
      <c r="D64" s="199"/>
      <c r="E64" s="199"/>
      <c r="F64" s="199"/>
      <c r="G64" s="199"/>
      <c r="H64" s="199"/>
      <c r="I64" s="199"/>
      <c r="J64" s="202"/>
    </row>
    <row r="65" spans="1:10" x14ac:dyDescent="0.25">
      <c r="A65" s="203" t="s">
        <v>71</v>
      </c>
      <c r="B65" s="204"/>
      <c r="C65" s="205">
        <f>C51</f>
        <v>37657550</v>
      </c>
      <c r="D65" s="205"/>
      <c r="E65" s="206" t="s">
        <v>72</v>
      </c>
      <c r="F65" s="206"/>
      <c r="G65" s="207">
        <f>I51</f>
        <v>1423500</v>
      </c>
      <c r="H65" s="208"/>
      <c r="I65" s="210"/>
      <c r="J65" s="211"/>
    </row>
    <row r="66" spans="1:10" ht="14.45" customHeight="1" x14ac:dyDescent="0.25">
      <c r="A66" s="189"/>
      <c r="B66" s="190"/>
      <c r="C66" s="212"/>
      <c r="D66" s="214" t="s">
        <v>73</v>
      </c>
      <c r="E66" s="214"/>
      <c r="F66" s="215">
        <f>C65/G65</f>
        <v>26.454197400772742</v>
      </c>
      <c r="G66" s="216"/>
      <c r="H66" s="217"/>
      <c r="I66" s="217"/>
      <c r="J66" s="218"/>
    </row>
    <row r="67" spans="1:10" x14ac:dyDescent="0.25">
      <c r="A67" s="189"/>
      <c r="B67" s="190"/>
      <c r="C67" s="213"/>
      <c r="D67" s="214"/>
      <c r="E67" s="214"/>
      <c r="F67" s="215"/>
      <c r="G67" s="219"/>
      <c r="H67" s="220"/>
      <c r="I67" s="220"/>
      <c r="J67" s="221"/>
    </row>
    <row r="68" spans="1:10" x14ac:dyDescent="0.25">
      <c r="A68" s="203" t="s">
        <v>74</v>
      </c>
      <c r="B68" s="204"/>
      <c r="C68" s="204"/>
      <c r="D68" s="204"/>
      <c r="E68" s="204"/>
      <c r="F68" s="204"/>
      <c r="G68" s="204"/>
      <c r="H68" s="204"/>
      <c r="I68" s="204"/>
      <c r="J68" s="17"/>
    </row>
    <row r="69" spans="1:10" x14ac:dyDescent="0.25">
      <c r="A69" s="189" t="s">
        <v>75</v>
      </c>
      <c r="B69" s="190"/>
      <c r="C69" s="191" t="s">
        <v>76</v>
      </c>
      <c r="D69" s="191"/>
      <c r="E69" s="191"/>
      <c r="F69" s="191"/>
      <c r="G69" s="191"/>
      <c r="H69" s="191"/>
      <c r="I69" s="191"/>
      <c r="J69" s="192"/>
    </row>
    <row r="70" spans="1:10" x14ac:dyDescent="0.25">
      <c r="A70" s="189"/>
      <c r="B70" s="190"/>
      <c r="C70" s="191"/>
      <c r="D70" s="191"/>
      <c r="E70" s="191"/>
      <c r="F70" s="191"/>
      <c r="G70" s="191"/>
      <c r="H70" s="191"/>
      <c r="I70" s="191"/>
      <c r="J70" s="192"/>
    </row>
    <row r="71" spans="1:10" x14ac:dyDescent="0.25">
      <c r="A71" s="193" t="s">
        <v>77</v>
      </c>
      <c r="B71" s="85"/>
      <c r="C71" s="85"/>
      <c r="D71" s="85"/>
      <c r="E71" s="85"/>
      <c r="F71" s="85"/>
      <c r="G71" s="85"/>
      <c r="H71" s="85"/>
      <c r="I71" s="85"/>
      <c r="J71" s="86"/>
    </row>
    <row r="72" spans="1:10" x14ac:dyDescent="0.25">
      <c r="A72" s="194" t="s">
        <v>63</v>
      </c>
      <c r="B72" s="195"/>
      <c r="C72" s="9">
        <v>2</v>
      </c>
      <c r="D72" s="196" t="s">
        <v>64</v>
      </c>
      <c r="E72" s="197"/>
      <c r="F72" s="197"/>
      <c r="G72" s="197"/>
      <c r="H72" s="197"/>
      <c r="I72" s="198"/>
      <c r="J72" s="16"/>
    </row>
    <row r="73" spans="1:10" x14ac:dyDescent="0.25">
      <c r="A73" s="203" t="s">
        <v>65</v>
      </c>
      <c r="B73" s="204"/>
      <c r="C73" s="199" t="str">
        <f>B52</f>
        <v>0344 de 2023</v>
      </c>
      <c r="D73" s="199"/>
      <c r="E73" s="199"/>
      <c r="F73" s="199"/>
      <c r="G73" s="3" t="s">
        <v>66</v>
      </c>
      <c r="H73" s="33"/>
      <c r="I73" s="3" t="s">
        <v>67</v>
      </c>
      <c r="J73" s="34"/>
    </row>
    <row r="74" spans="1:10" x14ac:dyDescent="0.25">
      <c r="A74" s="120" t="s">
        <v>4</v>
      </c>
      <c r="B74" s="200"/>
      <c r="C74" s="201" t="s">
        <v>96</v>
      </c>
      <c r="D74" s="199"/>
      <c r="E74" s="199"/>
      <c r="F74" s="199"/>
      <c r="G74" s="199"/>
      <c r="H74" s="199"/>
      <c r="I74" s="199"/>
      <c r="J74" s="202"/>
    </row>
    <row r="75" spans="1:10" ht="0.6" customHeight="1" x14ac:dyDescent="0.25">
      <c r="A75" s="120"/>
      <c r="B75" s="200"/>
      <c r="C75" s="199"/>
      <c r="D75" s="199"/>
      <c r="E75" s="199"/>
      <c r="F75" s="199"/>
      <c r="G75" s="199"/>
      <c r="H75" s="199"/>
      <c r="I75" s="199"/>
      <c r="J75" s="202"/>
    </row>
    <row r="76" spans="1:10" ht="14.45" customHeight="1" x14ac:dyDescent="0.25">
      <c r="A76" s="120"/>
      <c r="B76" s="200"/>
      <c r="C76" s="199"/>
      <c r="D76" s="199"/>
      <c r="E76" s="199"/>
      <c r="F76" s="199"/>
      <c r="G76" s="199"/>
      <c r="H76" s="199"/>
      <c r="I76" s="199"/>
      <c r="J76" s="202"/>
    </row>
    <row r="77" spans="1:10" x14ac:dyDescent="0.25">
      <c r="A77" s="120" t="s">
        <v>69</v>
      </c>
      <c r="B77" s="200"/>
      <c r="C77" s="199"/>
      <c r="D77" s="199"/>
      <c r="E77" s="199"/>
      <c r="F77" s="199"/>
      <c r="G77" s="199"/>
      <c r="H77" s="199"/>
      <c r="I77" s="199"/>
      <c r="J77" s="202"/>
    </row>
    <row r="78" spans="1:10" x14ac:dyDescent="0.25">
      <c r="A78" s="203" t="s">
        <v>71</v>
      </c>
      <c r="B78" s="204"/>
      <c r="C78" s="205">
        <f>C52</f>
        <v>15655640</v>
      </c>
      <c r="D78" s="205"/>
      <c r="E78" s="206" t="s">
        <v>72</v>
      </c>
      <c r="F78" s="206"/>
      <c r="G78" s="207">
        <f>I52</f>
        <v>1160000</v>
      </c>
      <c r="H78" s="208"/>
      <c r="I78" s="210"/>
      <c r="J78" s="211"/>
    </row>
    <row r="79" spans="1:10" ht="14.45" customHeight="1" x14ac:dyDescent="0.25">
      <c r="A79" s="189"/>
      <c r="B79" s="190"/>
      <c r="C79" s="212"/>
      <c r="D79" s="214" t="s">
        <v>73</v>
      </c>
      <c r="E79" s="214"/>
      <c r="F79" s="215">
        <f>C78/G78</f>
        <v>13.496241379310344</v>
      </c>
      <c r="G79" s="216"/>
      <c r="H79" s="217"/>
      <c r="I79" s="217"/>
      <c r="J79" s="218"/>
    </row>
    <row r="80" spans="1:10" x14ac:dyDescent="0.25">
      <c r="A80" s="189"/>
      <c r="B80" s="190"/>
      <c r="C80" s="213"/>
      <c r="D80" s="214"/>
      <c r="E80" s="214"/>
      <c r="F80" s="215"/>
      <c r="G80" s="219"/>
      <c r="H80" s="220"/>
      <c r="I80" s="220"/>
      <c r="J80" s="221"/>
    </row>
    <row r="81" spans="1:10" x14ac:dyDescent="0.25">
      <c r="A81" s="203" t="s">
        <v>74</v>
      </c>
      <c r="B81" s="204"/>
      <c r="C81" s="204"/>
      <c r="D81" s="204"/>
      <c r="E81" s="204"/>
      <c r="F81" s="204"/>
      <c r="G81" s="204"/>
      <c r="H81" s="204"/>
      <c r="I81" s="204"/>
      <c r="J81" s="17"/>
    </row>
    <row r="82" spans="1:10" x14ac:dyDescent="0.25">
      <c r="A82" s="189" t="s">
        <v>75</v>
      </c>
      <c r="B82" s="190"/>
      <c r="C82" s="191" t="s">
        <v>97</v>
      </c>
      <c r="D82" s="191"/>
      <c r="E82" s="191"/>
      <c r="F82" s="191"/>
      <c r="G82" s="191"/>
      <c r="H82" s="191"/>
      <c r="I82" s="191"/>
      <c r="J82" s="192"/>
    </row>
    <row r="83" spans="1:10" ht="15.75" thickBot="1" x14ac:dyDescent="0.3">
      <c r="A83" s="189"/>
      <c r="B83" s="190"/>
      <c r="C83" s="191"/>
      <c r="D83" s="191"/>
      <c r="E83" s="191"/>
      <c r="F83" s="191"/>
      <c r="G83" s="191"/>
      <c r="H83" s="191"/>
      <c r="I83" s="191"/>
      <c r="J83" s="192"/>
    </row>
    <row r="84" spans="1:10" x14ac:dyDescent="0.25">
      <c r="A84" s="67" t="s">
        <v>80</v>
      </c>
      <c r="B84" s="158"/>
      <c r="C84" s="158"/>
      <c r="D84" s="158"/>
      <c r="E84" s="158"/>
      <c r="F84" s="158"/>
      <c r="G84" s="158"/>
      <c r="H84" s="158"/>
      <c r="I84" s="158"/>
      <c r="J84" s="68"/>
    </row>
    <row r="85" spans="1:10" x14ac:dyDescent="0.25">
      <c r="A85" s="150"/>
      <c r="B85" s="151"/>
      <c r="C85" s="151"/>
      <c r="D85" s="151"/>
      <c r="E85" s="151"/>
      <c r="F85" s="151"/>
      <c r="G85" s="151"/>
      <c r="H85" s="151"/>
      <c r="I85" s="151"/>
      <c r="J85" s="152"/>
    </row>
    <row r="86" spans="1:10" x14ac:dyDescent="0.25">
      <c r="A86" s="150" t="s">
        <v>16</v>
      </c>
      <c r="B86" s="151"/>
      <c r="C86" s="151"/>
      <c r="D86" s="151"/>
      <c r="E86" s="151"/>
      <c r="F86" s="151"/>
      <c r="G86" s="151"/>
      <c r="H86" s="151"/>
      <c r="I86" s="151"/>
      <c r="J86" s="152"/>
    </row>
    <row r="87" spans="1:10" x14ac:dyDescent="0.25">
      <c r="A87" s="150"/>
      <c r="B87" s="151"/>
      <c r="C87" s="151"/>
      <c r="D87" s="151"/>
      <c r="E87" s="151"/>
      <c r="F87" s="151"/>
      <c r="G87" s="151"/>
      <c r="H87" s="151"/>
      <c r="I87" s="151"/>
      <c r="J87" s="152"/>
    </row>
    <row r="88" spans="1:10" ht="23.45" customHeight="1" x14ac:dyDescent="0.25">
      <c r="A88" s="180" t="s">
        <v>81</v>
      </c>
      <c r="B88" s="181"/>
      <c r="C88" s="181"/>
      <c r="D88" s="181"/>
      <c r="E88" s="181"/>
      <c r="F88" s="181"/>
      <c r="G88" s="181"/>
      <c r="H88" s="181"/>
      <c r="I88" s="182"/>
      <c r="J88" s="178" t="s">
        <v>76</v>
      </c>
    </row>
    <row r="89" spans="1:10" ht="23.45" customHeight="1" x14ac:dyDescent="0.25">
      <c r="A89" s="183"/>
      <c r="B89" s="184"/>
      <c r="C89" s="184"/>
      <c r="D89" s="184"/>
      <c r="E89" s="184"/>
      <c r="F89" s="184"/>
      <c r="G89" s="184"/>
      <c r="H89" s="184"/>
      <c r="I89" s="185"/>
      <c r="J89" s="178"/>
    </row>
    <row r="90" spans="1:10" ht="23.45" customHeight="1" thickBot="1" x14ac:dyDescent="0.3">
      <c r="A90" s="186"/>
      <c r="B90" s="187"/>
      <c r="C90" s="187"/>
      <c r="D90" s="187"/>
      <c r="E90" s="187"/>
      <c r="F90" s="187"/>
      <c r="G90" s="187"/>
      <c r="H90" s="187"/>
      <c r="I90" s="188"/>
      <c r="J90" s="179"/>
    </row>
    <row r="91" spans="1:10" x14ac:dyDescent="0.25">
      <c r="A91" s="150" t="s">
        <v>17</v>
      </c>
      <c r="B91" s="151"/>
      <c r="C91" s="151"/>
      <c r="D91" s="151"/>
      <c r="E91" s="151"/>
      <c r="F91" s="151"/>
      <c r="G91" s="151"/>
      <c r="H91" s="151"/>
      <c r="I91" s="151"/>
      <c r="J91" s="152"/>
    </row>
    <row r="92" spans="1:10" ht="5.45" customHeight="1" x14ac:dyDescent="0.25">
      <c r="A92" s="150"/>
      <c r="B92" s="151"/>
      <c r="C92" s="151"/>
      <c r="D92" s="151"/>
      <c r="E92" s="151"/>
      <c r="F92" s="151"/>
      <c r="G92" s="151"/>
      <c r="H92" s="151"/>
      <c r="I92" s="151"/>
      <c r="J92" s="152"/>
    </row>
    <row r="93" spans="1:10" ht="84" customHeight="1" x14ac:dyDescent="0.25">
      <c r="A93" s="161" t="s">
        <v>82</v>
      </c>
      <c r="B93" s="162"/>
      <c r="C93" s="162"/>
      <c r="D93" s="162"/>
      <c r="E93" s="162"/>
      <c r="F93" s="162"/>
      <c r="G93" s="162"/>
      <c r="H93" s="162"/>
      <c r="I93" s="163"/>
      <c r="J93" s="159" t="s">
        <v>60</v>
      </c>
    </row>
    <row r="94" spans="1:10" ht="46.35" customHeight="1" x14ac:dyDescent="0.25">
      <c r="A94" s="164"/>
      <c r="B94" s="165"/>
      <c r="C94" s="165"/>
      <c r="D94" s="165"/>
      <c r="E94" s="165"/>
      <c r="F94" s="165"/>
      <c r="G94" s="165"/>
      <c r="H94" s="165"/>
      <c r="I94" s="166"/>
      <c r="J94" s="159"/>
    </row>
    <row r="95" spans="1:10" ht="15.75" thickBot="1" x14ac:dyDescent="0.3">
      <c r="A95" s="167" t="s">
        <v>83</v>
      </c>
      <c r="B95" s="168"/>
      <c r="C95" s="169"/>
      <c r="D95" s="170"/>
      <c r="E95" s="170"/>
      <c r="F95" s="170"/>
      <c r="G95" s="170"/>
      <c r="H95" s="170"/>
      <c r="I95" s="171"/>
      <c r="J95" s="160"/>
    </row>
    <row r="96" spans="1:10" x14ac:dyDescent="0.25">
      <c r="A96" s="150" t="s">
        <v>18</v>
      </c>
      <c r="B96" s="151"/>
      <c r="C96" s="151"/>
      <c r="D96" s="151"/>
      <c r="E96" s="151"/>
      <c r="F96" s="151"/>
      <c r="G96" s="151"/>
      <c r="H96" s="151"/>
      <c r="I96" s="151"/>
      <c r="J96" s="152"/>
    </row>
    <row r="97" spans="1:10" ht="3.6" customHeight="1" x14ac:dyDescent="0.25">
      <c r="A97" s="150"/>
      <c r="B97" s="151"/>
      <c r="C97" s="151"/>
      <c r="D97" s="151"/>
      <c r="E97" s="151"/>
      <c r="F97" s="151"/>
      <c r="G97" s="151"/>
      <c r="H97" s="151"/>
      <c r="I97" s="151"/>
      <c r="J97" s="152"/>
    </row>
    <row r="98" spans="1:10" x14ac:dyDescent="0.25">
      <c r="A98" s="172" t="s">
        <v>84</v>
      </c>
      <c r="B98" s="173"/>
      <c r="C98" s="173"/>
      <c r="D98" s="173"/>
      <c r="E98" s="173"/>
      <c r="F98" s="173"/>
      <c r="G98" s="173"/>
      <c r="H98" s="173"/>
      <c r="I98" s="174"/>
      <c r="J98" s="178" t="s">
        <v>60</v>
      </c>
    </row>
    <row r="99" spans="1:10" ht="12.6" customHeight="1" x14ac:dyDescent="0.25">
      <c r="A99" s="175"/>
      <c r="B99" s="176"/>
      <c r="C99" s="176"/>
      <c r="D99" s="176"/>
      <c r="E99" s="176"/>
      <c r="F99" s="176"/>
      <c r="G99" s="176"/>
      <c r="H99" s="176"/>
      <c r="I99" s="177"/>
      <c r="J99" s="178"/>
    </row>
    <row r="100" spans="1:10" ht="15.75" thickBot="1" x14ac:dyDescent="0.3">
      <c r="A100" s="167" t="s">
        <v>83</v>
      </c>
      <c r="B100" s="168"/>
      <c r="C100" s="169"/>
      <c r="D100" s="170"/>
      <c r="E100" s="170"/>
      <c r="F100" s="170"/>
      <c r="G100" s="170"/>
      <c r="H100" s="170"/>
      <c r="I100" s="171"/>
      <c r="J100" s="179"/>
    </row>
    <row r="101" spans="1:10" ht="9.6" customHeight="1" x14ac:dyDescent="0.25">
      <c r="A101" s="10"/>
      <c r="B101" s="11"/>
      <c r="C101" s="11"/>
      <c r="D101" s="11"/>
      <c r="E101" s="11"/>
      <c r="F101" s="11"/>
      <c r="G101" s="11"/>
      <c r="H101" s="11"/>
      <c r="I101" s="11"/>
      <c r="J101" s="12"/>
    </row>
    <row r="102" spans="1:10" x14ac:dyDescent="0.25">
      <c r="A102" s="150" t="s">
        <v>85</v>
      </c>
      <c r="B102" s="151"/>
      <c r="C102" s="151"/>
      <c r="D102" s="151"/>
      <c r="E102" s="151"/>
      <c r="F102" s="151"/>
      <c r="G102" s="151"/>
      <c r="H102" s="151"/>
      <c r="I102" s="151"/>
      <c r="J102" s="152"/>
    </row>
    <row r="103" spans="1:10" x14ac:dyDescent="0.25">
      <c r="A103" s="150"/>
      <c r="B103" s="151"/>
      <c r="C103" s="151"/>
      <c r="D103" s="151"/>
      <c r="E103" s="151"/>
      <c r="F103" s="151"/>
      <c r="G103" s="151"/>
      <c r="H103" s="151"/>
      <c r="I103" s="151"/>
      <c r="J103" s="152"/>
    </row>
    <row r="104" spans="1:10" x14ac:dyDescent="0.25">
      <c r="A104" s="153" t="s">
        <v>98</v>
      </c>
      <c r="B104" s="154"/>
      <c r="C104" s="154"/>
      <c r="D104" s="154"/>
      <c r="E104" s="154"/>
      <c r="F104" s="154"/>
      <c r="G104" s="154"/>
      <c r="H104" s="154"/>
      <c r="I104" s="154"/>
      <c r="J104" s="155"/>
    </row>
    <row r="105" spans="1:10" ht="19.7" customHeight="1" x14ac:dyDescent="0.25">
      <c r="A105" s="156"/>
      <c r="B105" s="154"/>
      <c r="C105" s="154"/>
      <c r="D105" s="154"/>
      <c r="E105" s="154"/>
      <c r="F105" s="154"/>
      <c r="G105" s="154"/>
      <c r="H105" s="154"/>
      <c r="I105" s="154"/>
      <c r="J105" s="155"/>
    </row>
    <row r="106" spans="1:10" x14ac:dyDescent="0.25">
      <c r="A106" s="156"/>
      <c r="B106" s="154"/>
      <c r="C106" s="154"/>
      <c r="D106" s="154"/>
      <c r="E106" s="154"/>
      <c r="F106" s="154"/>
      <c r="G106" s="154"/>
      <c r="H106" s="154"/>
      <c r="I106" s="154"/>
      <c r="J106" s="155"/>
    </row>
    <row r="107" spans="1:10" ht="6" customHeight="1" thickBot="1" x14ac:dyDescent="0.3">
      <c r="A107" s="10"/>
      <c r="B107" s="11"/>
      <c r="C107" s="11"/>
      <c r="D107" s="11"/>
      <c r="E107" s="11"/>
      <c r="F107" s="11"/>
      <c r="G107" s="11"/>
      <c r="H107" s="11"/>
      <c r="I107" s="11"/>
      <c r="J107" s="12"/>
    </row>
    <row r="108" spans="1:10" ht="15.75" thickBot="1" x14ac:dyDescent="0.3">
      <c r="A108" s="64" t="s">
        <v>20</v>
      </c>
      <c r="B108" s="65"/>
      <c r="C108" s="65"/>
      <c r="D108" s="65"/>
      <c r="E108" s="65"/>
      <c r="F108" s="65"/>
      <c r="G108" s="65"/>
      <c r="H108" s="65"/>
      <c r="I108" s="65"/>
      <c r="J108" s="66"/>
    </row>
    <row r="109" spans="1:10" x14ac:dyDescent="0.25">
      <c r="A109" s="10"/>
      <c r="B109" s="11"/>
      <c r="C109" s="11"/>
      <c r="D109" s="11"/>
      <c r="E109" s="11"/>
      <c r="F109" s="11"/>
      <c r="G109" s="11"/>
      <c r="H109" s="11"/>
      <c r="I109" s="11"/>
      <c r="J109" s="12"/>
    </row>
    <row r="110" spans="1:10" ht="15.75" thickBot="1" x14ac:dyDescent="0.3">
      <c r="A110" s="10"/>
      <c r="B110" s="11"/>
      <c r="C110" s="11"/>
      <c r="D110" s="23"/>
      <c r="E110" s="23"/>
      <c r="F110" s="23"/>
      <c r="G110" s="23"/>
      <c r="H110" s="11"/>
      <c r="I110" s="11"/>
      <c r="J110" s="12"/>
    </row>
    <row r="111" spans="1:10" ht="26.45" customHeight="1" x14ac:dyDescent="0.25">
      <c r="A111" s="47"/>
      <c r="B111" s="11"/>
      <c r="C111" s="11"/>
      <c r="D111" s="157" t="s">
        <v>21</v>
      </c>
      <c r="E111" s="157"/>
      <c r="F111" s="157"/>
      <c r="G111" s="157"/>
      <c r="H111" s="11"/>
      <c r="I111" s="11"/>
      <c r="J111" s="12"/>
    </row>
    <row r="112" spans="1:10" ht="15.95" customHeight="1" thickBot="1" x14ac:dyDescent="0.3">
      <c r="A112" s="18"/>
      <c r="B112" s="19"/>
      <c r="C112" s="19"/>
      <c r="D112" s="287" t="s">
        <v>99</v>
      </c>
      <c r="E112" s="288"/>
      <c r="F112" s="288"/>
      <c r="G112" s="288"/>
      <c r="H112" s="19"/>
      <c r="I112" s="19"/>
      <c r="J112" s="20"/>
    </row>
  </sheetData>
  <mergeCells count="113">
    <mergeCell ref="A12:B12"/>
    <mergeCell ref="C12:D12"/>
    <mergeCell ref="A14:B14"/>
    <mergeCell ref="C14:D14"/>
    <mergeCell ref="F14:G15"/>
    <mergeCell ref="H14:J15"/>
    <mergeCell ref="A15:B15"/>
    <mergeCell ref="C15:D15"/>
    <mergeCell ref="A1:E4"/>
    <mergeCell ref="F1:J4"/>
    <mergeCell ref="A6:J7"/>
    <mergeCell ref="A8:B8"/>
    <mergeCell ref="C8:J8"/>
    <mergeCell ref="A9:B11"/>
    <mergeCell ref="C9:J11"/>
    <mergeCell ref="A22:D22"/>
    <mergeCell ref="E22:J22"/>
    <mergeCell ref="A24:J25"/>
    <mergeCell ref="A26:D26"/>
    <mergeCell ref="G26:J26"/>
    <mergeCell ref="A27:D27"/>
    <mergeCell ref="G27:J27"/>
    <mergeCell ref="A17:J18"/>
    <mergeCell ref="A19:B19"/>
    <mergeCell ref="C19:J19"/>
    <mergeCell ref="A20:B20"/>
    <mergeCell ref="C20:J20"/>
    <mergeCell ref="A21:B21"/>
    <mergeCell ref="I21:J21"/>
    <mergeCell ref="A32:J33"/>
    <mergeCell ref="A34:J45"/>
    <mergeCell ref="A46:J47"/>
    <mergeCell ref="A48:J49"/>
    <mergeCell ref="C50:D50"/>
    <mergeCell ref="G50:H50"/>
    <mergeCell ref="A28:D28"/>
    <mergeCell ref="G28:J28"/>
    <mergeCell ref="A29:D29"/>
    <mergeCell ref="G29:J29"/>
    <mergeCell ref="A30:D30"/>
    <mergeCell ref="G30:J30"/>
    <mergeCell ref="A56:J57"/>
    <mergeCell ref="A58:J58"/>
    <mergeCell ref="A59:B59"/>
    <mergeCell ref="D59:I59"/>
    <mergeCell ref="A60:B60"/>
    <mergeCell ref="C60:F60"/>
    <mergeCell ref="C51:D51"/>
    <mergeCell ref="G51:H51"/>
    <mergeCell ref="C52:D52"/>
    <mergeCell ref="G52:H52"/>
    <mergeCell ref="A53:D55"/>
    <mergeCell ref="E53:I53"/>
    <mergeCell ref="E54:I54"/>
    <mergeCell ref="E55:I55"/>
    <mergeCell ref="A61:B63"/>
    <mergeCell ref="C61:J63"/>
    <mergeCell ref="A64:B64"/>
    <mergeCell ref="C64:J64"/>
    <mergeCell ref="A65:B65"/>
    <mergeCell ref="C65:D65"/>
    <mergeCell ref="E65:F65"/>
    <mergeCell ref="G65:H65"/>
    <mergeCell ref="I65:J65"/>
    <mergeCell ref="A69:B70"/>
    <mergeCell ref="C69:J70"/>
    <mergeCell ref="A71:J71"/>
    <mergeCell ref="A72:B72"/>
    <mergeCell ref="D72:I72"/>
    <mergeCell ref="A73:B73"/>
    <mergeCell ref="C73:F73"/>
    <mergeCell ref="A66:B67"/>
    <mergeCell ref="C66:C67"/>
    <mergeCell ref="D66:E67"/>
    <mergeCell ref="F66:F67"/>
    <mergeCell ref="G66:J67"/>
    <mergeCell ref="A68:I68"/>
    <mergeCell ref="A79:B80"/>
    <mergeCell ref="C79:C80"/>
    <mergeCell ref="D79:E80"/>
    <mergeCell ref="F79:F80"/>
    <mergeCell ref="G79:J80"/>
    <mergeCell ref="A81:I81"/>
    <mergeCell ref="A74:B76"/>
    <mergeCell ref="C74:J76"/>
    <mergeCell ref="A77:B77"/>
    <mergeCell ref="C77:J77"/>
    <mergeCell ref="A78:B78"/>
    <mergeCell ref="C78:D78"/>
    <mergeCell ref="E78:F78"/>
    <mergeCell ref="G78:H78"/>
    <mergeCell ref="I78:J78"/>
    <mergeCell ref="A91:J92"/>
    <mergeCell ref="A93:I94"/>
    <mergeCell ref="J93:J95"/>
    <mergeCell ref="A95:B95"/>
    <mergeCell ref="C95:I95"/>
    <mergeCell ref="A96:J97"/>
    <mergeCell ref="A82:B83"/>
    <mergeCell ref="C82:J83"/>
    <mergeCell ref="A84:J85"/>
    <mergeCell ref="A86:J87"/>
    <mergeCell ref="A88:I90"/>
    <mergeCell ref="J88:J90"/>
    <mergeCell ref="A108:J108"/>
    <mergeCell ref="D111:G111"/>
    <mergeCell ref="D112:G112"/>
    <mergeCell ref="A98:I99"/>
    <mergeCell ref="J98:J100"/>
    <mergeCell ref="A100:B100"/>
    <mergeCell ref="C100:I100"/>
    <mergeCell ref="A102:J103"/>
    <mergeCell ref="A104:J106"/>
  </mergeCells>
  <conditionalFormatting sqref="H14:J15">
    <cfRule type="containsText" dxfId="44" priority="1" operator="containsText" text="RECHAZADO">
      <formula>NOT(ISERROR(SEARCH("RECHAZADO",H14)))</formula>
    </cfRule>
    <cfRule type="containsText" dxfId="43" priority="8" operator="containsText" text="NO HABILITADO">
      <formula>NOT(ISERROR(SEARCH("NO HABILITADO",H14)))</formula>
    </cfRule>
    <cfRule type="containsText" dxfId="42" priority="9" operator="containsText" text="HABILITADO">
      <formula>NOT(ISERROR(SEARCH("HABILITADO",H14)))</formula>
    </cfRule>
  </conditionalFormatting>
  <conditionalFormatting sqref="J88:J90">
    <cfRule type="containsText" dxfId="41" priority="6" operator="containsText" text="NO">
      <formula>NOT(ISERROR(SEARCH("NO",J88)))</formula>
    </cfRule>
    <cfRule type="containsText" dxfId="40" priority="7" operator="containsText" text="SI">
      <formula>NOT(ISERROR(SEARCH("SI",J88)))</formula>
    </cfRule>
  </conditionalFormatting>
  <conditionalFormatting sqref="J93:J95">
    <cfRule type="containsText" dxfId="39" priority="4" operator="containsText" text="NO">
      <formula>NOT(ISERROR(SEARCH("NO",J93)))</formula>
    </cfRule>
    <cfRule type="containsText" dxfId="38" priority="5" operator="containsText" text="SI">
      <formula>NOT(ISERROR(SEARCH("SI",J93)))</formula>
    </cfRule>
  </conditionalFormatting>
  <conditionalFormatting sqref="J98:J100">
    <cfRule type="containsText" dxfId="37" priority="2" operator="containsText" text="NO">
      <formula>NOT(ISERROR(SEARCH("NO",J98)))</formula>
    </cfRule>
    <cfRule type="containsText" dxfId="36" priority="3" operator="containsText" text="SI">
      <formula>NOT(ISERROR(SEARCH("SI",J98)))</formula>
    </cfRule>
  </conditionalFormatting>
  <pageMargins left="0.7" right="0.7" top="0.40625" bottom="0.75" header="0.3" footer="0.3"/>
  <pageSetup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3874DB11-B92E-B345-9424-07B4CEAC84CD}">
          <x14:formula1>
            <xm:f>Hoja7!$F$1:$F$2</xm:f>
          </x14:formula1>
          <xm:sqref>J88:J90 J93:J95 J98:J100</xm:sqref>
        </x14:dataValidation>
        <x14:dataValidation type="list" allowBlank="1" showInputMessage="1" showErrorMessage="1" xr:uid="{D17093F3-D41D-FE45-9B46-2C2F20D01531}">
          <x14:formula1>
            <xm:f>Hoja7!$D$1:$D$3</xm:f>
          </x14:formula1>
          <xm:sqref>H14:J15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4CE4F-9468-4343-914C-4983C167F378}">
  <dimension ref="A1:J112"/>
  <sheetViews>
    <sheetView showGridLines="0" zoomScaleNormal="100" workbookViewId="0">
      <selection activeCell="A107" sqref="A107"/>
    </sheetView>
  </sheetViews>
  <sheetFormatPr baseColWidth="10" defaultColWidth="11.42578125" defaultRowHeight="15" x14ac:dyDescent="0.25"/>
  <cols>
    <col min="9" max="9" width="11.85546875" bestFit="1" customWidth="1"/>
  </cols>
  <sheetData>
    <row r="1" spans="1:10" x14ac:dyDescent="0.25">
      <c r="A1" s="226"/>
      <c r="B1" s="227"/>
      <c r="C1" s="227"/>
      <c r="D1" s="227"/>
      <c r="E1" s="227"/>
      <c r="F1" s="230" t="s">
        <v>23</v>
      </c>
      <c r="G1" s="231"/>
      <c r="H1" s="231"/>
      <c r="I1" s="231"/>
      <c r="J1" s="232"/>
    </row>
    <row r="2" spans="1:10" x14ac:dyDescent="0.25">
      <c r="A2" s="228"/>
      <c r="B2" s="229"/>
      <c r="C2" s="229"/>
      <c r="D2" s="229"/>
      <c r="E2" s="229"/>
      <c r="F2" s="233"/>
      <c r="G2" s="233"/>
      <c r="H2" s="233"/>
      <c r="I2" s="233"/>
      <c r="J2" s="234"/>
    </row>
    <row r="3" spans="1:10" x14ac:dyDescent="0.25">
      <c r="A3" s="228"/>
      <c r="B3" s="229"/>
      <c r="C3" s="229"/>
      <c r="D3" s="229"/>
      <c r="E3" s="229"/>
      <c r="F3" s="233"/>
      <c r="G3" s="233"/>
      <c r="H3" s="233"/>
      <c r="I3" s="233"/>
      <c r="J3" s="234"/>
    </row>
    <row r="4" spans="1:10" x14ac:dyDescent="0.25">
      <c r="A4" s="228"/>
      <c r="B4" s="229"/>
      <c r="C4" s="229"/>
      <c r="D4" s="229"/>
      <c r="E4" s="229"/>
      <c r="F4" s="233"/>
      <c r="G4" s="233"/>
      <c r="H4" s="233"/>
      <c r="I4" s="233"/>
      <c r="J4" s="234"/>
    </row>
    <row r="5" spans="1:10" ht="15.75" thickBot="1" x14ac:dyDescent="0.3">
      <c r="A5" s="21"/>
      <c r="J5" s="22"/>
    </row>
    <row r="6" spans="1:10" ht="9.6" customHeight="1" x14ac:dyDescent="0.25">
      <c r="A6" s="235" t="s">
        <v>1</v>
      </c>
      <c r="B6" s="236"/>
      <c r="C6" s="236"/>
      <c r="D6" s="236"/>
      <c r="E6" s="236"/>
      <c r="F6" s="236"/>
      <c r="G6" s="236"/>
      <c r="H6" s="236"/>
      <c r="I6" s="236"/>
      <c r="J6" s="237"/>
    </row>
    <row r="7" spans="1:10" ht="9.6" customHeight="1" x14ac:dyDescent="0.25">
      <c r="A7" s="238"/>
      <c r="B7" s="239"/>
      <c r="C7" s="239"/>
      <c r="D7" s="239"/>
      <c r="E7" s="239"/>
      <c r="F7" s="239"/>
      <c r="G7" s="239"/>
      <c r="H7" s="239"/>
      <c r="I7" s="239"/>
      <c r="J7" s="240"/>
    </row>
    <row r="8" spans="1:10" x14ac:dyDescent="0.25">
      <c r="A8" s="203" t="s">
        <v>2</v>
      </c>
      <c r="B8" s="204"/>
      <c r="C8" s="276" t="s">
        <v>3</v>
      </c>
      <c r="D8" s="276"/>
      <c r="E8" s="276"/>
      <c r="F8" s="276"/>
      <c r="G8" s="276"/>
      <c r="H8" s="276"/>
      <c r="I8" s="276"/>
      <c r="J8" s="277"/>
    </row>
    <row r="9" spans="1:10" x14ac:dyDescent="0.25">
      <c r="A9" s="120" t="s">
        <v>4</v>
      </c>
      <c r="B9" s="200"/>
      <c r="C9" s="278" t="s">
        <v>24</v>
      </c>
      <c r="D9" s="278"/>
      <c r="E9" s="278"/>
      <c r="F9" s="278"/>
      <c r="G9" s="278"/>
      <c r="H9" s="278"/>
      <c r="I9" s="278"/>
      <c r="J9" s="279"/>
    </row>
    <row r="10" spans="1:10" x14ac:dyDescent="0.25">
      <c r="A10" s="120"/>
      <c r="B10" s="200"/>
      <c r="C10" s="278"/>
      <c r="D10" s="278"/>
      <c r="E10" s="278"/>
      <c r="F10" s="278"/>
      <c r="G10" s="278"/>
      <c r="H10" s="278"/>
      <c r="I10" s="278"/>
      <c r="J10" s="279"/>
    </row>
    <row r="11" spans="1:10" x14ac:dyDescent="0.25">
      <c r="A11" s="120"/>
      <c r="B11" s="200"/>
      <c r="C11" s="278"/>
      <c r="D11" s="278"/>
      <c r="E11" s="278"/>
      <c r="F11" s="278"/>
      <c r="G11" s="278"/>
      <c r="H11" s="278"/>
      <c r="I11" s="278"/>
      <c r="J11" s="279"/>
    </row>
    <row r="12" spans="1:10" ht="15.75" thickBot="1" x14ac:dyDescent="0.3">
      <c r="A12" s="280" t="s">
        <v>6</v>
      </c>
      <c r="B12" s="281"/>
      <c r="C12" s="148">
        <v>45684757</v>
      </c>
      <c r="D12" s="149"/>
      <c r="E12" s="27"/>
      <c r="F12" s="27"/>
      <c r="G12" s="27"/>
      <c r="H12" s="27"/>
      <c r="I12" s="27"/>
      <c r="J12" s="28"/>
    </row>
    <row r="13" spans="1:10" ht="15.75" thickBot="1" x14ac:dyDescent="0.3">
      <c r="A13" s="24"/>
      <c r="B13" s="25"/>
      <c r="C13" s="25"/>
      <c r="D13" s="25"/>
      <c r="E13" s="25"/>
      <c r="F13" s="25"/>
      <c r="G13" s="25"/>
      <c r="H13" s="25"/>
      <c r="I13" s="25"/>
      <c r="J13" s="26"/>
    </row>
    <row r="14" spans="1:10" x14ac:dyDescent="0.25">
      <c r="A14" s="251" t="s">
        <v>25</v>
      </c>
      <c r="B14" s="252"/>
      <c r="C14" s="255">
        <f>C12/C15</f>
        <v>32.093260976466453</v>
      </c>
      <c r="D14" s="256"/>
      <c r="E14" s="25"/>
      <c r="F14" s="259" t="s">
        <v>26</v>
      </c>
      <c r="G14" s="260"/>
      <c r="H14" s="263" t="s">
        <v>27</v>
      </c>
      <c r="I14" s="263"/>
      <c r="J14" s="264"/>
    </row>
    <row r="15" spans="1:10" ht="15.75" thickBot="1" x14ac:dyDescent="0.3">
      <c r="A15" s="253" t="s">
        <v>28</v>
      </c>
      <c r="B15" s="254"/>
      <c r="C15" s="257">
        <v>1423500</v>
      </c>
      <c r="D15" s="258"/>
      <c r="E15" s="25"/>
      <c r="F15" s="261"/>
      <c r="G15" s="262"/>
      <c r="H15" s="265"/>
      <c r="I15" s="265"/>
      <c r="J15" s="266"/>
    </row>
    <row r="16" spans="1:10" ht="15.75" thickBot="1" x14ac:dyDescent="0.3">
      <c r="A16" s="24"/>
      <c r="B16" s="25"/>
      <c r="C16" s="25"/>
      <c r="D16" s="25"/>
      <c r="E16" s="25"/>
      <c r="F16" s="25"/>
      <c r="G16" s="25"/>
      <c r="H16" s="25"/>
      <c r="I16" s="25"/>
      <c r="J16" s="26"/>
    </row>
    <row r="17" spans="1:10" ht="8.4499999999999993" customHeight="1" x14ac:dyDescent="0.25">
      <c r="A17" s="67" t="s">
        <v>29</v>
      </c>
      <c r="B17" s="158"/>
      <c r="C17" s="158"/>
      <c r="D17" s="158"/>
      <c r="E17" s="158"/>
      <c r="F17" s="158"/>
      <c r="G17" s="158"/>
      <c r="H17" s="158"/>
      <c r="I17" s="158"/>
      <c r="J17" s="68"/>
    </row>
    <row r="18" spans="1:10" ht="8.4499999999999993" customHeight="1" x14ac:dyDescent="0.25">
      <c r="A18" s="150"/>
      <c r="B18" s="151"/>
      <c r="C18" s="151"/>
      <c r="D18" s="151"/>
      <c r="E18" s="151"/>
      <c r="F18" s="151"/>
      <c r="G18" s="151"/>
      <c r="H18" s="151"/>
      <c r="I18" s="151"/>
      <c r="J18" s="152"/>
    </row>
    <row r="19" spans="1:10" x14ac:dyDescent="0.25">
      <c r="A19" s="203" t="s">
        <v>30</v>
      </c>
      <c r="B19" s="204"/>
      <c r="C19" s="241" t="s">
        <v>100</v>
      </c>
      <c r="D19" s="242"/>
      <c r="E19" s="242"/>
      <c r="F19" s="242"/>
      <c r="G19" s="242"/>
      <c r="H19" s="242"/>
      <c r="I19" s="242"/>
      <c r="J19" s="243"/>
    </row>
    <row r="20" spans="1:10" x14ac:dyDescent="0.25">
      <c r="A20" s="203" t="s">
        <v>11</v>
      </c>
      <c r="B20" s="204"/>
      <c r="C20" s="244">
        <v>901345795</v>
      </c>
      <c r="D20" s="242"/>
      <c r="E20" s="242"/>
      <c r="F20" s="242"/>
      <c r="G20" s="242"/>
      <c r="H20" s="242"/>
      <c r="I20" s="242"/>
      <c r="J20" s="243"/>
    </row>
    <row r="21" spans="1:10" x14ac:dyDescent="0.25">
      <c r="A21" s="203" t="s">
        <v>32</v>
      </c>
      <c r="B21" s="204"/>
      <c r="C21" s="3" t="s">
        <v>33</v>
      </c>
      <c r="D21" s="31"/>
      <c r="E21" s="5" t="s">
        <v>34</v>
      </c>
      <c r="F21" s="4" t="s">
        <v>42</v>
      </c>
      <c r="G21" s="6" t="s">
        <v>35</v>
      </c>
      <c r="H21" s="4"/>
      <c r="I21" s="210"/>
      <c r="J21" s="211"/>
    </row>
    <row r="22" spans="1:10" ht="29.1" customHeight="1" thickBot="1" x14ac:dyDescent="0.3">
      <c r="A22" s="245" t="s">
        <v>36</v>
      </c>
      <c r="B22" s="246"/>
      <c r="C22" s="246"/>
      <c r="D22" s="247"/>
      <c r="E22" s="289" t="s">
        <v>34</v>
      </c>
      <c r="F22" s="290"/>
      <c r="G22" s="290"/>
      <c r="H22" s="290"/>
      <c r="I22" s="290"/>
      <c r="J22" s="291"/>
    </row>
    <row r="23" spans="1:10" ht="12.6" customHeight="1" thickBot="1" x14ac:dyDescent="0.3">
      <c r="A23" s="10"/>
      <c r="B23" s="11"/>
      <c r="C23" s="11"/>
      <c r="D23" s="11"/>
      <c r="E23" s="11"/>
      <c r="F23" s="11"/>
      <c r="G23" s="11"/>
      <c r="H23" s="11"/>
      <c r="I23" s="11"/>
      <c r="J23" s="12"/>
    </row>
    <row r="24" spans="1:10" ht="6" customHeight="1" x14ac:dyDescent="0.25">
      <c r="A24" s="67" t="s">
        <v>38</v>
      </c>
      <c r="B24" s="158"/>
      <c r="C24" s="158"/>
      <c r="D24" s="158"/>
      <c r="E24" s="158"/>
      <c r="F24" s="158"/>
      <c r="G24" s="158"/>
      <c r="H24" s="158"/>
      <c r="I24" s="158"/>
      <c r="J24" s="68"/>
    </row>
    <row r="25" spans="1:10" ht="6" customHeight="1" x14ac:dyDescent="0.25">
      <c r="A25" s="150"/>
      <c r="B25" s="151"/>
      <c r="C25" s="151"/>
      <c r="D25" s="151"/>
      <c r="E25" s="151"/>
      <c r="F25" s="151"/>
      <c r="G25" s="151"/>
      <c r="H25" s="151"/>
      <c r="I25" s="151"/>
      <c r="J25" s="152"/>
    </row>
    <row r="26" spans="1:10" ht="13.7" customHeight="1" x14ac:dyDescent="0.25">
      <c r="A26" s="193" t="s">
        <v>13</v>
      </c>
      <c r="B26" s="85"/>
      <c r="C26" s="85"/>
      <c r="D26" s="85"/>
      <c r="E26" s="5" t="s">
        <v>39</v>
      </c>
      <c r="F26" s="5" t="s">
        <v>40</v>
      </c>
      <c r="G26" s="85" t="s">
        <v>41</v>
      </c>
      <c r="H26" s="85"/>
      <c r="I26" s="85"/>
      <c r="J26" s="86"/>
    </row>
    <row r="27" spans="1:10" x14ac:dyDescent="0.25">
      <c r="A27" s="284" t="s">
        <v>15</v>
      </c>
      <c r="B27" s="285"/>
      <c r="C27" s="285"/>
      <c r="D27" s="285"/>
      <c r="E27" s="32"/>
      <c r="F27" s="32" t="s">
        <v>42</v>
      </c>
      <c r="G27" s="282" t="s">
        <v>101</v>
      </c>
      <c r="H27" s="282"/>
      <c r="I27" s="282"/>
      <c r="J27" s="283"/>
    </row>
    <row r="28" spans="1:10" x14ac:dyDescent="0.25">
      <c r="A28" s="284" t="s">
        <v>16</v>
      </c>
      <c r="B28" s="285"/>
      <c r="C28" s="285"/>
      <c r="D28" s="285"/>
      <c r="E28" s="32"/>
      <c r="F28" s="32" t="s">
        <v>42</v>
      </c>
      <c r="G28" s="282" t="s">
        <v>102</v>
      </c>
      <c r="H28" s="282"/>
      <c r="I28" s="282"/>
      <c r="J28" s="283"/>
    </row>
    <row r="29" spans="1:10" ht="21.6" customHeight="1" x14ac:dyDescent="0.25">
      <c r="A29" s="286" t="s">
        <v>17</v>
      </c>
      <c r="B29" s="285"/>
      <c r="C29" s="285"/>
      <c r="D29" s="285"/>
      <c r="E29" s="32"/>
      <c r="F29" s="32" t="s">
        <v>42</v>
      </c>
      <c r="G29" s="282" t="s">
        <v>102</v>
      </c>
      <c r="H29" s="282"/>
      <c r="I29" s="282"/>
      <c r="J29" s="283"/>
    </row>
    <row r="30" spans="1:10" x14ac:dyDescent="0.25">
      <c r="A30" s="284" t="s">
        <v>18</v>
      </c>
      <c r="B30" s="285"/>
      <c r="C30" s="285"/>
      <c r="D30" s="285"/>
      <c r="E30" s="32" t="s">
        <v>42</v>
      </c>
      <c r="F30" s="32"/>
      <c r="G30" s="282"/>
      <c r="H30" s="282"/>
      <c r="I30" s="282"/>
      <c r="J30" s="283"/>
    </row>
    <row r="31" spans="1:10" ht="10.35" customHeight="1" thickBot="1" x14ac:dyDescent="0.3">
      <c r="A31" s="21"/>
      <c r="J31" s="22"/>
    </row>
    <row r="32" spans="1:10" x14ac:dyDescent="0.25">
      <c r="A32" s="136" t="s">
        <v>44</v>
      </c>
      <c r="B32" s="137"/>
      <c r="C32" s="137"/>
      <c r="D32" s="137"/>
      <c r="E32" s="137"/>
      <c r="F32" s="137"/>
      <c r="G32" s="137"/>
      <c r="H32" s="137"/>
      <c r="I32" s="137"/>
      <c r="J32" s="138"/>
    </row>
    <row r="33" spans="1:10" ht="9" customHeight="1" x14ac:dyDescent="0.25">
      <c r="A33" s="139"/>
      <c r="B33" s="140"/>
      <c r="C33" s="140"/>
      <c r="D33" s="140"/>
      <c r="E33" s="140"/>
      <c r="F33" s="140"/>
      <c r="G33" s="140"/>
      <c r="H33" s="140"/>
      <c r="I33" s="140"/>
      <c r="J33" s="141"/>
    </row>
    <row r="34" spans="1:10" ht="17.45" customHeight="1" x14ac:dyDescent="0.25">
      <c r="A34" s="270" t="s">
        <v>45</v>
      </c>
      <c r="B34" s="271"/>
      <c r="C34" s="271"/>
      <c r="D34" s="271"/>
      <c r="E34" s="271"/>
      <c r="F34" s="271"/>
      <c r="G34" s="271"/>
      <c r="H34" s="271"/>
      <c r="I34" s="271"/>
      <c r="J34" s="272"/>
    </row>
    <row r="35" spans="1:10" ht="17.45" customHeight="1" x14ac:dyDescent="0.25">
      <c r="A35" s="270"/>
      <c r="B35" s="271"/>
      <c r="C35" s="271"/>
      <c r="D35" s="271"/>
      <c r="E35" s="271"/>
      <c r="F35" s="271"/>
      <c r="G35" s="271"/>
      <c r="H35" s="271"/>
      <c r="I35" s="271"/>
      <c r="J35" s="272"/>
    </row>
    <row r="36" spans="1:10" ht="17.45" customHeight="1" x14ac:dyDescent="0.25">
      <c r="A36" s="270"/>
      <c r="B36" s="271"/>
      <c r="C36" s="271"/>
      <c r="D36" s="271"/>
      <c r="E36" s="271"/>
      <c r="F36" s="271"/>
      <c r="G36" s="271"/>
      <c r="H36" s="271"/>
      <c r="I36" s="271"/>
      <c r="J36" s="272"/>
    </row>
    <row r="37" spans="1:10" ht="17.45" customHeight="1" x14ac:dyDescent="0.25">
      <c r="A37" s="270"/>
      <c r="B37" s="271"/>
      <c r="C37" s="271"/>
      <c r="D37" s="271"/>
      <c r="E37" s="271"/>
      <c r="F37" s="271"/>
      <c r="G37" s="271"/>
      <c r="H37" s="271"/>
      <c r="I37" s="271"/>
      <c r="J37" s="272"/>
    </row>
    <row r="38" spans="1:10" ht="17.45" customHeight="1" x14ac:dyDescent="0.25">
      <c r="A38" s="270"/>
      <c r="B38" s="271"/>
      <c r="C38" s="271"/>
      <c r="D38" s="271"/>
      <c r="E38" s="271"/>
      <c r="F38" s="271"/>
      <c r="G38" s="271"/>
      <c r="H38" s="271"/>
      <c r="I38" s="271"/>
      <c r="J38" s="272"/>
    </row>
    <row r="39" spans="1:10" ht="17.45" customHeight="1" x14ac:dyDescent="0.25">
      <c r="A39" s="270"/>
      <c r="B39" s="271"/>
      <c r="C39" s="271"/>
      <c r="D39" s="271"/>
      <c r="E39" s="271"/>
      <c r="F39" s="271"/>
      <c r="G39" s="271"/>
      <c r="H39" s="271"/>
      <c r="I39" s="271"/>
      <c r="J39" s="272"/>
    </row>
    <row r="40" spans="1:10" ht="17.45" customHeight="1" x14ac:dyDescent="0.25">
      <c r="A40" s="270"/>
      <c r="B40" s="271"/>
      <c r="C40" s="271"/>
      <c r="D40" s="271"/>
      <c r="E40" s="271"/>
      <c r="F40" s="271"/>
      <c r="G40" s="271"/>
      <c r="H40" s="271"/>
      <c r="I40" s="271"/>
      <c r="J40" s="272"/>
    </row>
    <row r="41" spans="1:10" ht="17.45" customHeight="1" x14ac:dyDescent="0.25">
      <c r="A41" s="270"/>
      <c r="B41" s="271"/>
      <c r="C41" s="271"/>
      <c r="D41" s="271"/>
      <c r="E41" s="271"/>
      <c r="F41" s="271"/>
      <c r="G41" s="271"/>
      <c r="H41" s="271"/>
      <c r="I41" s="271"/>
      <c r="J41" s="272"/>
    </row>
    <row r="42" spans="1:10" ht="17.45" customHeight="1" x14ac:dyDescent="0.25">
      <c r="A42" s="270"/>
      <c r="B42" s="271"/>
      <c r="C42" s="271"/>
      <c r="D42" s="271"/>
      <c r="E42" s="271"/>
      <c r="F42" s="271"/>
      <c r="G42" s="271"/>
      <c r="H42" s="271"/>
      <c r="I42" s="271"/>
      <c r="J42" s="272"/>
    </row>
    <row r="43" spans="1:10" ht="17.45" customHeight="1" x14ac:dyDescent="0.25">
      <c r="A43" s="270"/>
      <c r="B43" s="271"/>
      <c r="C43" s="271"/>
      <c r="D43" s="271"/>
      <c r="E43" s="271"/>
      <c r="F43" s="271"/>
      <c r="G43" s="271"/>
      <c r="H43" s="271"/>
      <c r="I43" s="271"/>
      <c r="J43" s="272"/>
    </row>
    <row r="44" spans="1:10" ht="17.45" customHeight="1" x14ac:dyDescent="0.25">
      <c r="A44" s="270"/>
      <c r="B44" s="271"/>
      <c r="C44" s="271"/>
      <c r="D44" s="271"/>
      <c r="E44" s="271"/>
      <c r="F44" s="271"/>
      <c r="G44" s="271"/>
      <c r="H44" s="271"/>
      <c r="I44" s="271"/>
      <c r="J44" s="272"/>
    </row>
    <row r="45" spans="1:10" ht="17.45" customHeight="1" thickBot="1" x14ac:dyDescent="0.3">
      <c r="A45" s="273"/>
      <c r="B45" s="274"/>
      <c r="C45" s="274"/>
      <c r="D45" s="274"/>
      <c r="E45" s="274"/>
      <c r="F45" s="274"/>
      <c r="G45" s="274"/>
      <c r="H45" s="274"/>
      <c r="I45" s="274"/>
      <c r="J45" s="275"/>
    </row>
    <row r="46" spans="1:10" x14ac:dyDescent="0.25">
      <c r="A46" s="67" t="s">
        <v>46</v>
      </c>
      <c r="B46" s="158"/>
      <c r="C46" s="158"/>
      <c r="D46" s="158"/>
      <c r="E46" s="158"/>
      <c r="F46" s="158"/>
      <c r="G46" s="158"/>
      <c r="H46" s="158"/>
      <c r="I46" s="158"/>
      <c r="J46" s="68"/>
    </row>
    <row r="47" spans="1:10" x14ac:dyDescent="0.25">
      <c r="A47" s="150"/>
      <c r="B47" s="151"/>
      <c r="C47" s="151"/>
      <c r="D47" s="151"/>
      <c r="E47" s="151"/>
      <c r="F47" s="151"/>
      <c r="G47" s="151"/>
      <c r="H47" s="151"/>
      <c r="I47" s="151"/>
      <c r="J47" s="152"/>
    </row>
    <row r="48" spans="1:10" x14ac:dyDescent="0.25">
      <c r="A48" s="267" t="s">
        <v>38</v>
      </c>
      <c r="B48" s="268"/>
      <c r="C48" s="268"/>
      <c r="D48" s="268"/>
      <c r="E48" s="268"/>
      <c r="F48" s="268"/>
      <c r="G48" s="268"/>
      <c r="H48" s="268"/>
      <c r="I48" s="268"/>
      <c r="J48" s="269"/>
    </row>
    <row r="49" spans="1:10" x14ac:dyDescent="0.25">
      <c r="A49" s="267"/>
      <c r="B49" s="268"/>
      <c r="C49" s="268"/>
      <c r="D49" s="268"/>
      <c r="E49" s="268"/>
      <c r="F49" s="268"/>
      <c r="G49" s="268"/>
      <c r="H49" s="268"/>
      <c r="I49" s="268"/>
      <c r="J49" s="269"/>
    </row>
    <row r="50" spans="1:10" ht="36" x14ac:dyDescent="0.25">
      <c r="A50" s="13" t="s">
        <v>47</v>
      </c>
      <c r="B50" s="7" t="s">
        <v>48</v>
      </c>
      <c r="C50" s="222" t="s">
        <v>49</v>
      </c>
      <c r="D50" s="222"/>
      <c r="E50" s="7" t="s">
        <v>50</v>
      </c>
      <c r="F50" s="8" t="s">
        <v>51</v>
      </c>
      <c r="G50" s="222" t="s">
        <v>52</v>
      </c>
      <c r="H50" s="222"/>
      <c r="I50" s="7" t="s">
        <v>53</v>
      </c>
      <c r="J50" s="14" t="s">
        <v>54</v>
      </c>
    </row>
    <row r="51" spans="1:10" x14ac:dyDescent="0.25">
      <c r="A51" s="15">
        <v>1</v>
      </c>
      <c r="B51" s="2" t="s">
        <v>103</v>
      </c>
      <c r="C51" s="224">
        <v>98000000</v>
      </c>
      <c r="D51" s="225"/>
      <c r="E51" s="2">
        <v>2020</v>
      </c>
      <c r="F51" s="35">
        <v>1</v>
      </c>
      <c r="G51" s="224">
        <f>C51/1</f>
        <v>98000000</v>
      </c>
      <c r="H51" s="225"/>
      <c r="I51" s="36">
        <f>VLOOKUP(E51, Hoja7!$A$2:$B$22, 2, FALSE)</f>
        <v>877803</v>
      </c>
      <c r="J51" s="37">
        <f>G51/I51</f>
        <v>111.64236166884825</v>
      </c>
    </row>
    <row r="52" spans="1:10" x14ac:dyDescent="0.25">
      <c r="A52" s="15">
        <v>2</v>
      </c>
      <c r="B52" s="2"/>
      <c r="C52" s="224">
        <v>0</v>
      </c>
      <c r="D52" s="225"/>
      <c r="E52" s="2">
        <v>0</v>
      </c>
      <c r="F52" s="35">
        <v>1</v>
      </c>
      <c r="G52" s="224">
        <f>C52/1</f>
        <v>0</v>
      </c>
      <c r="H52" s="225"/>
      <c r="I52" s="36"/>
      <c r="J52" s="37"/>
    </row>
    <row r="53" spans="1:10" x14ac:dyDescent="0.25">
      <c r="A53" s="142"/>
      <c r="B53" s="143"/>
      <c r="C53" s="143"/>
      <c r="D53" s="144"/>
      <c r="E53" s="223" t="s">
        <v>57</v>
      </c>
      <c r="F53" s="223"/>
      <c r="G53" s="223"/>
      <c r="H53" s="223"/>
      <c r="I53" s="223"/>
      <c r="J53" s="29">
        <f>SUM(J51:J52)</f>
        <v>111.64236166884825</v>
      </c>
    </row>
    <row r="54" spans="1:10" x14ac:dyDescent="0.25">
      <c r="A54" s="145"/>
      <c r="B54" s="146"/>
      <c r="C54" s="146"/>
      <c r="D54" s="147"/>
      <c r="E54" s="223" t="s">
        <v>58</v>
      </c>
      <c r="F54" s="223"/>
      <c r="G54" s="223"/>
      <c r="H54" s="223"/>
      <c r="I54" s="223"/>
      <c r="J54" s="29">
        <f>C14</f>
        <v>32.093260976466453</v>
      </c>
    </row>
    <row r="55" spans="1:10" x14ac:dyDescent="0.25">
      <c r="A55" s="145"/>
      <c r="B55" s="146"/>
      <c r="C55" s="146"/>
      <c r="D55" s="147"/>
      <c r="E55" s="223" t="s">
        <v>59</v>
      </c>
      <c r="F55" s="223"/>
      <c r="G55" s="223"/>
      <c r="H55" s="223"/>
      <c r="I55" s="223"/>
      <c r="J55" s="1" t="s">
        <v>76</v>
      </c>
    </row>
    <row r="56" spans="1:10" x14ac:dyDescent="0.25">
      <c r="A56" s="150" t="s">
        <v>61</v>
      </c>
      <c r="B56" s="151"/>
      <c r="C56" s="151"/>
      <c r="D56" s="151"/>
      <c r="E56" s="151"/>
      <c r="F56" s="151"/>
      <c r="G56" s="151"/>
      <c r="H56" s="151"/>
      <c r="I56" s="151"/>
      <c r="J56" s="152"/>
    </row>
    <row r="57" spans="1:10" x14ac:dyDescent="0.25">
      <c r="A57" s="150"/>
      <c r="B57" s="151"/>
      <c r="C57" s="151"/>
      <c r="D57" s="151"/>
      <c r="E57" s="151"/>
      <c r="F57" s="151"/>
      <c r="G57" s="151"/>
      <c r="H57" s="151"/>
      <c r="I57" s="151"/>
      <c r="J57" s="152"/>
    </row>
    <row r="58" spans="1:10" x14ac:dyDescent="0.25">
      <c r="A58" s="193" t="s">
        <v>62</v>
      </c>
      <c r="B58" s="85"/>
      <c r="C58" s="85"/>
      <c r="D58" s="85"/>
      <c r="E58" s="85"/>
      <c r="F58" s="85"/>
      <c r="G58" s="85"/>
      <c r="H58" s="85"/>
      <c r="I58" s="85"/>
      <c r="J58" s="86"/>
    </row>
    <row r="59" spans="1:10" x14ac:dyDescent="0.25">
      <c r="A59" s="194" t="s">
        <v>63</v>
      </c>
      <c r="B59" s="195"/>
      <c r="C59" s="9">
        <v>1</v>
      </c>
      <c r="D59" s="196" t="s">
        <v>64</v>
      </c>
      <c r="E59" s="197"/>
      <c r="F59" s="197"/>
      <c r="G59" s="197"/>
      <c r="H59" s="197"/>
      <c r="I59" s="198"/>
      <c r="J59" s="16"/>
    </row>
    <row r="60" spans="1:10" x14ac:dyDescent="0.25">
      <c r="A60" s="203" t="s">
        <v>65</v>
      </c>
      <c r="B60" s="204"/>
      <c r="C60" s="199" t="str">
        <f>B51</f>
        <v>29221-20</v>
      </c>
      <c r="D60" s="199"/>
      <c r="E60" s="199"/>
      <c r="F60" s="199"/>
      <c r="G60" s="3" t="s">
        <v>66</v>
      </c>
      <c r="H60" s="33">
        <v>43844</v>
      </c>
      <c r="I60" s="3" t="s">
        <v>67</v>
      </c>
      <c r="J60" s="34">
        <v>43936</v>
      </c>
    </row>
    <row r="61" spans="1:10" x14ac:dyDescent="0.25">
      <c r="A61" s="120" t="s">
        <v>4</v>
      </c>
      <c r="B61" s="200"/>
      <c r="C61" s="201" t="s">
        <v>104</v>
      </c>
      <c r="D61" s="199"/>
      <c r="E61" s="199"/>
      <c r="F61" s="199"/>
      <c r="G61" s="199"/>
      <c r="H61" s="199"/>
      <c r="I61" s="199"/>
      <c r="J61" s="202"/>
    </row>
    <row r="62" spans="1:10" x14ac:dyDescent="0.25">
      <c r="A62" s="120"/>
      <c r="B62" s="200"/>
      <c r="C62" s="199"/>
      <c r="D62" s="199"/>
      <c r="E62" s="199"/>
      <c r="F62" s="199"/>
      <c r="G62" s="199"/>
      <c r="H62" s="199"/>
      <c r="I62" s="199"/>
      <c r="J62" s="202"/>
    </row>
    <row r="63" spans="1:10" ht="16.350000000000001" customHeight="1" x14ac:dyDescent="0.25">
      <c r="A63" s="120"/>
      <c r="B63" s="200"/>
      <c r="C63" s="199"/>
      <c r="D63" s="199"/>
      <c r="E63" s="199"/>
      <c r="F63" s="199"/>
      <c r="G63" s="199"/>
      <c r="H63" s="199"/>
      <c r="I63" s="199"/>
      <c r="J63" s="202"/>
    </row>
    <row r="64" spans="1:10" x14ac:dyDescent="0.25">
      <c r="A64" s="120" t="s">
        <v>69</v>
      </c>
      <c r="B64" s="200"/>
      <c r="C64" s="201" t="s">
        <v>105</v>
      </c>
      <c r="D64" s="199"/>
      <c r="E64" s="199"/>
      <c r="F64" s="199"/>
      <c r="G64" s="199"/>
      <c r="H64" s="199"/>
      <c r="I64" s="199"/>
      <c r="J64" s="202"/>
    </row>
    <row r="65" spans="1:10" x14ac:dyDescent="0.25">
      <c r="A65" s="203" t="s">
        <v>71</v>
      </c>
      <c r="B65" s="204"/>
      <c r="C65" s="205">
        <f>C51</f>
        <v>98000000</v>
      </c>
      <c r="D65" s="205"/>
      <c r="E65" s="206" t="s">
        <v>72</v>
      </c>
      <c r="F65" s="206"/>
      <c r="G65" s="207">
        <f>I51</f>
        <v>877803</v>
      </c>
      <c r="H65" s="208"/>
      <c r="I65" s="210"/>
      <c r="J65" s="211"/>
    </row>
    <row r="66" spans="1:10" ht="14.45" customHeight="1" x14ac:dyDescent="0.25">
      <c r="A66" s="189"/>
      <c r="B66" s="190"/>
      <c r="C66" s="212"/>
      <c r="D66" s="214" t="s">
        <v>73</v>
      </c>
      <c r="E66" s="214"/>
      <c r="F66" s="215">
        <f>C65/G65</f>
        <v>111.64236166884825</v>
      </c>
      <c r="G66" s="216"/>
      <c r="H66" s="217"/>
      <c r="I66" s="217"/>
      <c r="J66" s="218"/>
    </row>
    <row r="67" spans="1:10" x14ac:dyDescent="0.25">
      <c r="A67" s="189"/>
      <c r="B67" s="190"/>
      <c r="C67" s="213"/>
      <c r="D67" s="214"/>
      <c r="E67" s="214"/>
      <c r="F67" s="215"/>
      <c r="G67" s="219"/>
      <c r="H67" s="220"/>
      <c r="I67" s="220"/>
      <c r="J67" s="221"/>
    </row>
    <row r="68" spans="1:10" x14ac:dyDescent="0.25">
      <c r="A68" s="203" t="s">
        <v>74</v>
      </c>
      <c r="B68" s="204"/>
      <c r="C68" s="204"/>
      <c r="D68" s="204"/>
      <c r="E68" s="204"/>
      <c r="F68" s="204"/>
      <c r="G68" s="204"/>
      <c r="H68" s="204"/>
      <c r="I68" s="204"/>
      <c r="J68" s="17"/>
    </row>
    <row r="69" spans="1:10" x14ac:dyDescent="0.25">
      <c r="A69" s="189" t="s">
        <v>75</v>
      </c>
      <c r="B69" s="190"/>
      <c r="C69" s="191" t="s">
        <v>76</v>
      </c>
      <c r="D69" s="191"/>
      <c r="E69" s="191"/>
      <c r="F69" s="191"/>
      <c r="G69" s="191"/>
      <c r="H69" s="191"/>
      <c r="I69" s="191"/>
      <c r="J69" s="192"/>
    </row>
    <row r="70" spans="1:10" x14ac:dyDescent="0.25">
      <c r="A70" s="189"/>
      <c r="B70" s="190"/>
      <c r="C70" s="191"/>
      <c r="D70" s="191"/>
      <c r="E70" s="191"/>
      <c r="F70" s="191"/>
      <c r="G70" s="191"/>
      <c r="H70" s="191"/>
      <c r="I70" s="191"/>
      <c r="J70" s="192"/>
    </row>
    <row r="71" spans="1:10" x14ac:dyDescent="0.25">
      <c r="A71" s="193" t="s">
        <v>77</v>
      </c>
      <c r="B71" s="85"/>
      <c r="C71" s="85"/>
      <c r="D71" s="85"/>
      <c r="E71" s="85"/>
      <c r="F71" s="85"/>
      <c r="G71" s="85"/>
      <c r="H71" s="85"/>
      <c r="I71" s="85"/>
      <c r="J71" s="86"/>
    </row>
    <row r="72" spans="1:10" x14ac:dyDescent="0.25">
      <c r="A72" s="194" t="s">
        <v>63</v>
      </c>
      <c r="B72" s="195"/>
      <c r="C72" s="9">
        <v>2</v>
      </c>
      <c r="D72" s="196" t="s">
        <v>64</v>
      </c>
      <c r="E72" s="197"/>
      <c r="F72" s="197"/>
      <c r="G72" s="197"/>
      <c r="H72" s="197"/>
      <c r="I72" s="198"/>
      <c r="J72" s="16"/>
    </row>
    <row r="73" spans="1:10" x14ac:dyDescent="0.25">
      <c r="A73" s="203" t="s">
        <v>65</v>
      </c>
      <c r="B73" s="204"/>
      <c r="C73" s="199">
        <f>B52</f>
        <v>0</v>
      </c>
      <c r="D73" s="199"/>
      <c r="E73" s="199"/>
      <c r="F73" s="199"/>
      <c r="G73" s="3" t="s">
        <v>66</v>
      </c>
      <c r="H73" s="33"/>
      <c r="I73" s="3" t="s">
        <v>67</v>
      </c>
      <c r="J73" s="34"/>
    </row>
    <row r="74" spans="1:10" x14ac:dyDescent="0.25">
      <c r="A74" s="120" t="s">
        <v>4</v>
      </c>
      <c r="B74" s="200"/>
      <c r="C74" s="201"/>
      <c r="D74" s="199"/>
      <c r="E74" s="199"/>
      <c r="F74" s="199"/>
      <c r="G74" s="199"/>
      <c r="H74" s="199"/>
      <c r="I74" s="199"/>
      <c r="J74" s="202"/>
    </row>
    <row r="75" spans="1:10" ht="0.6" customHeight="1" x14ac:dyDescent="0.25">
      <c r="A75" s="120"/>
      <c r="B75" s="200"/>
      <c r="C75" s="199"/>
      <c r="D75" s="199"/>
      <c r="E75" s="199"/>
      <c r="F75" s="199"/>
      <c r="G75" s="199"/>
      <c r="H75" s="199"/>
      <c r="I75" s="199"/>
      <c r="J75" s="202"/>
    </row>
    <row r="76" spans="1:10" ht="14.45" customHeight="1" x14ac:dyDescent="0.25">
      <c r="A76" s="120"/>
      <c r="B76" s="200"/>
      <c r="C76" s="199"/>
      <c r="D76" s="199"/>
      <c r="E76" s="199"/>
      <c r="F76" s="199"/>
      <c r="G76" s="199"/>
      <c r="H76" s="199"/>
      <c r="I76" s="199"/>
      <c r="J76" s="202"/>
    </row>
    <row r="77" spans="1:10" x14ac:dyDescent="0.25">
      <c r="A77" s="120" t="s">
        <v>69</v>
      </c>
      <c r="B77" s="200"/>
      <c r="C77" s="199"/>
      <c r="D77" s="199"/>
      <c r="E77" s="199"/>
      <c r="F77" s="199"/>
      <c r="G77" s="199"/>
      <c r="H77" s="199"/>
      <c r="I77" s="199"/>
      <c r="J77" s="202"/>
    </row>
    <row r="78" spans="1:10" x14ac:dyDescent="0.25">
      <c r="A78" s="203" t="s">
        <v>71</v>
      </c>
      <c r="B78" s="204"/>
      <c r="C78" s="205">
        <f>C52</f>
        <v>0</v>
      </c>
      <c r="D78" s="205"/>
      <c r="E78" s="206" t="s">
        <v>72</v>
      </c>
      <c r="F78" s="206"/>
      <c r="G78" s="207">
        <f>I52</f>
        <v>0</v>
      </c>
      <c r="H78" s="208"/>
      <c r="I78" s="210"/>
      <c r="J78" s="211"/>
    </row>
    <row r="79" spans="1:10" ht="14.45" customHeight="1" x14ac:dyDescent="0.25">
      <c r="A79" s="189"/>
      <c r="B79" s="190"/>
      <c r="C79" s="212"/>
      <c r="D79" s="214" t="s">
        <v>73</v>
      </c>
      <c r="E79" s="214"/>
      <c r="F79" s="215"/>
      <c r="G79" s="216"/>
      <c r="H79" s="217"/>
      <c r="I79" s="217"/>
      <c r="J79" s="218"/>
    </row>
    <row r="80" spans="1:10" x14ac:dyDescent="0.25">
      <c r="A80" s="189"/>
      <c r="B80" s="190"/>
      <c r="C80" s="213"/>
      <c r="D80" s="214"/>
      <c r="E80" s="214"/>
      <c r="F80" s="215"/>
      <c r="G80" s="219"/>
      <c r="H80" s="220"/>
      <c r="I80" s="220"/>
      <c r="J80" s="221"/>
    </row>
    <row r="81" spans="1:10" x14ac:dyDescent="0.25">
      <c r="A81" s="203" t="s">
        <v>74</v>
      </c>
      <c r="B81" s="204"/>
      <c r="C81" s="204"/>
      <c r="D81" s="204"/>
      <c r="E81" s="204"/>
      <c r="F81" s="204"/>
      <c r="G81" s="204"/>
      <c r="H81" s="204"/>
      <c r="I81" s="204"/>
      <c r="J81" s="17"/>
    </row>
    <row r="82" spans="1:10" x14ac:dyDescent="0.25">
      <c r="A82" s="189" t="s">
        <v>75</v>
      </c>
      <c r="B82" s="190"/>
      <c r="C82" s="292" t="s">
        <v>106</v>
      </c>
      <c r="D82" s="292"/>
      <c r="E82" s="292"/>
      <c r="F82" s="292"/>
      <c r="G82" s="292"/>
      <c r="H82" s="292"/>
      <c r="I82" s="292"/>
      <c r="J82" s="293"/>
    </row>
    <row r="83" spans="1:10" ht="15.75" thickBot="1" x14ac:dyDescent="0.3">
      <c r="A83" s="189"/>
      <c r="B83" s="190"/>
      <c r="C83" s="292"/>
      <c r="D83" s="292"/>
      <c r="E83" s="292"/>
      <c r="F83" s="292"/>
      <c r="G83" s="292"/>
      <c r="H83" s="292"/>
      <c r="I83" s="292"/>
      <c r="J83" s="293"/>
    </row>
    <row r="84" spans="1:10" x14ac:dyDescent="0.25">
      <c r="A84" s="67" t="s">
        <v>80</v>
      </c>
      <c r="B84" s="158"/>
      <c r="C84" s="158"/>
      <c r="D84" s="158"/>
      <c r="E84" s="158"/>
      <c r="F84" s="158"/>
      <c r="G84" s="158"/>
      <c r="H84" s="158"/>
      <c r="I84" s="158"/>
      <c r="J84" s="68"/>
    </row>
    <row r="85" spans="1:10" x14ac:dyDescent="0.25">
      <c r="A85" s="150"/>
      <c r="B85" s="151"/>
      <c r="C85" s="151"/>
      <c r="D85" s="151"/>
      <c r="E85" s="151"/>
      <c r="F85" s="151"/>
      <c r="G85" s="151"/>
      <c r="H85" s="151"/>
      <c r="I85" s="151"/>
      <c r="J85" s="152"/>
    </row>
    <row r="86" spans="1:10" x14ac:dyDescent="0.25">
      <c r="A86" s="150" t="s">
        <v>16</v>
      </c>
      <c r="B86" s="151"/>
      <c r="C86" s="151"/>
      <c r="D86" s="151"/>
      <c r="E86" s="151"/>
      <c r="F86" s="151"/>
      <c r="G86" s="151"/>
      <c r="H86" s="151"/>
      <c r="I86" s="151"/>
      <c r="J86" s="152"/>
    </row>
    <row r="87" spans="1:10" x14ac:dyDescent="0.25">
      <c r="A87" s="150"/>
      <c r="B87" s="151"/>
      <c r="C87" s="151"/>
      <c r="D87" s="151"/>
      <c r="E87" s="151"/>
      <c r="F87" s="151"/>
      <c r="G87" s="151"/>
      <c r="H87" s="151"/>
      <c r="I87" s="151"/>
      <c r="J87" s="152"/>
    </row>
    <row r="88" spans="1:10" ht="23.45" customHeight="1" x14ac:dyDescent="0.25">
      <c r="A88" s="180" t="s">
        <v>81</v>
      </c>
      <c r="B88" s="181"/>
      <c r="C88" s="181"/>
      <c r="D88" s="181"/>
      <c r="E88" s="181"/>
      <c r="F88" s="181"/>
      <c r="G88" s="181"/>
      <c r="H88" s="181"/>
      <c r="I88" s="182"/>
      <c r="J88" s="178" t="s">
        <v>76</v>
      </c>
    </row>
    <row r="89" spans="1:10" ht="23.45" customHeight="1" x14ac:dyDescent="0.25">
      <c r="A89" s="183"/>
      <c r="B89" s="184"/>
      <c r="C89" s="184"/>
      <c r="D89" s="184"/>
      <c r="E89" s="184"/>
      <c r="F89" s="184"/>
      <c r="G89" s="184"/>
      <c r="H89" s="184"/>
      <c r="I89" s="185"/>
      <c r="J89" s="178"/>
    </row>
    <row r="90" spans="1:10" ht="23.45" customHeight="1" thickBot="1" x14ac:dyDescent="0.3">
      <c r="A90" s="186"/>
      <c r="B90" s="187"/>
      <c r="C90" s="187"/>
      <c r="D90" s="187"/>
      <c r="E90" s="187"/>
      <c r="F90" s="187"/>
      <c r="G90" s="187"/>
      <c r="H90" s="187"/>
      <c r="I90" s="188"/>
      <c r="J90" s="179"/>
    </row>
    <row r="91" spans="1:10" x14ac:dyDescent="0.25">
      <c r="A91" s="150" t="s">
        <v>17</v>
      </c>
      <c r="B91" s="151"/>
      <c r="C91" s="151"/>
      <c r="D91" s="151"/>
      <c r="E91" s="151"/>
      <c r="F91" s="151"/>
      <c r="G91" s="151"/>
      <c r="H91" s="151"/>
      <c r="I91" s="151"/>
      <c r="J91" s="152"/>
    </row>
    <row r="92" spans="1:10" ht="5.45" customHeight="1" x14ac:dyDescent="0.25">
      <c r="A92" s="150"/>
      <c r="B92" s="151"/>
      <c r="C92" s="151"/>
      <c r="D92" s="151"/>
      <c r="E92" s="151"/>
      <c r="F92" s="151"/>
      <c r="G92" s="151"/>
      <c r="H92" s="151"/>
      <c r="I92" s="151"/>
      <c r="J92" s="152"/>
    </row>
    <row r="93" spans="1:10" ht="84" customHeight="1" x14ac:dyDescent="0.25">
      <c r="A93" s="161" t="s">
        <v>82</v>
      </c>
      <c r="B93" s="162"/>
      <c r="C93" s="162"/>
      <c r="D93" s="162"/>
      <c r="E93" s="162"/>
      <c r="F93" s="162"/>
      <c r="G93" s="162"/>
      <c r="H93" s="162"/>
      <c r="I93" s="163"/>
      <c r="J93" s="159" t="s">
        <v>76</v>
      </c>
    </row>
    <row r="94" spans="1:10" ht="51.95" customHeight="1" x14ac:dyDescent="0.25">
      <c r="A94" s="164"/>
      <c r="B94" s="165"/>
      <c r="C94" s="165"/>
      <c r="D94" s="165"/>
      <c r="E94" s="165"/>
      <c r="F94" s="165"/>
      <c r="G94" s="165"/>
      <c r="H94" s="165"/>
      <c r="I94" s="166"/>
      <c r="J94" s="159"/>
    </row>
    <row r="95" spans="1:10" ht="15.75" thickBot="1" x14ac:dyDescent="0.3">
      <c r="A95" s="167" t="s">
        <v>83</v>
      </c>
      <c r="B95" s="168"/>
      <c r="C95" s="169"/>
      <c r="D95" s="170"/>
      <c r="E95" s="170"/>
      <c r="F95" s="170"/>
      <c r="G95" s="170"/>
      <c r="H95" s="170"/>
      <c r="I95" s="171"/>
      <c r="J95" s="160"/>
    </row>
    <row r="96" spans="1:10" x14ac:dyDescent="0.25">
      <c r="A96" s="150" t="s">
        <v>18</v>
      </c>
      <c r="B96" s="151"/>
      <c r="C96" s="151"/>
      <c r="D96" s="151"/>
      <c r="E96" s="151"/>
      <c r="F96" s="151"/>
      <c r="G96" s="151"/>
      <c r="H96" s="151"/>
      <c r="I96" s="151"/>
      <c r="J96" s="152"/>
    </row>
    <row r="97" spans="1:10" ht="3.6" customHeight="1" x14ac:dyDescent="0.25">
      <c r="A97" s="150"/>
      <c r="B97" s="151"/>
      <c r="C97" s="151"/>
      <c r="D97" s="151"/>
      <c r="E97" s="151"/>
      <c r="F97" s="151"/>
      <c r="G97" s="151"/>
      <c r="H97" s="151"/>
      <c r="I97" s="151"/>
      <c r="J97" s="152"/>
    </row>
    <row r="98" spans="1:10" x14ac:dyDescent="0.25">
      <c r="A98" s="172" t="s">
        <v>84</v>
      </c>
      <c r="B98" s="173"/>
      <c r="C98" s="173"/>
      <c r="D98" s="173"/>
      <c r="E98" s="173"/>
      <c r="F98" s="173"/>
      <c r="G98" s="173"/>
      <c r="H98" s="173"/>
      <c r="I98" s="174"/>
      <c r="J98" s="178" t="s">
        <v>60</v>
      </c>
    </row>
    <row r="99" spans="1:10" ht="12.6" customHeight="1" x14ac:dyDescent="0.25">
      <c r="A99" s="175"/>
      <c r="B99" s="176"/>
      <c r="C99" s="176"/>
      <c r="D99" s="176"/>
      <c r="E99" s="176"/>
      <c r="F99" s="176"/>
      <c r="G99" s="176"/>
      <c r="H99" s="176"/>
      <c r="I99" s="177"/>
      <c r="J99" s="178"/>
    </row>
    <row r="100" spans="1:10" ht="15.75" thickBot="1" x14ac:dyDescent="0.3">
      <c r="A100" s="167" t="s">
        <v>83</v>
      </c>
      <c r="B100" s="168"/>
      <c r="C100" s="169"/>
      <c r="D100" s="170"/>
      <c r="E100" s="170"/>
      <c r="F100" s="170"/>
      <c r="G100" s="170"/>
      <c r="H100" s="170"/>
      <c r="I100" s="171"/>
      <c r="J100" s="179"/>
    </row>
    <row r="101" spans="1:10" ht="9.6" customHeight="1" x14ac:dyDescent="0.25">
      <c r="A101" s="10"/>
      <c r="B101" s="11"/>
      <c r="C101" s="11"/>
      <c r="D101" s="11"/>
      <c r="E101" s="11"/>
      <c r="F101" s="11"/>
      <c r="G101" s="11"/>
      <c r="H101" s="11"/>
      <c r="I101" s="11"/>
      <c r="J101" s="12"/>
    </row>
    <row r="102" spans="1:10" x14ac:dyDescent="0.25">
      <c r="A102" s="150" t="s">
        <v>85</v>
      </c>
      <c r="B102" s="151"/>
      <c r="C102" s="151"/>
      <c r="D102" s="151"/>
      <c r="E102" s="151"/>
      <c r="F102" s="151"/>
      <c r="G102" s="151"/>
      <c r="H102" s="151"/>
      <c r="I102" s="151"/>
      <c r="J102" s="152"/>
    </row>
    <row r="103" spans="1:10" x14ac:dyDescent="0.25">
      <c r="A103" s="150"/>
      <c r="B103" s="151"/>
      <c r="C103" s="151"/>
      <c r="D103" s="151"/>
      <c r="E103" s="151"/>
      <c r="F103" s="151"/>
      <c r="G103" s="151"/>
      <c r="H103" s="151"/>
      <c r="I103" s="151"/>
      <c r="J103" s="152"/>
    </row>
    <row r="104" spans="1:10" x14ac:dyDescent="0.25">
      <c r="A104" s="153" t="s">
        <v>86</v>
      </c>
      <c r="B104" s="154"/>
      <c r="C104" s="154"/>
      <c r="D104" s="154"/>
      <c r="E104" s="154"/>
      <c r="F104" s="154"/>
      <c r="G104" s="154"/>
      <c r="H104" s="154"/>
      <c r="I104" s="154"/>
      <c r="J104" s="155"/>
    </row>
    <row r="105" spans="1:10" ht="19.7" customHeight="1" x14ac:dyDescent="0.25">
      <c r="A105" s="156"/>
      <c r="B105" s="154"/>
      <c r="C105" s="154"/>
      <c r="D105" s="154"/>
      <c r="E105" s="154"/>
      <c r="F105" s="154"/>
      <c r="G105" s="154"/>
      <c r="H105" s="154"/>
      <c r="I105" s="154"/>
      <c r="J105" s="155"/>
    </row>
    <row r="106" spans="1:10" x14ac:dyDescent="0.25">
      <c r="A106" s="156"/>
      <c r="B106" s="154"/>
      <c r="C106" s="154"/>
      <c r="D106" s="154"/>
      <c r="E106" s="154"/>
      <c r="F106" s="154"/>
      <c r="G106" s="154"/>
      <c r="H106" s="154"/>
      <c r="I106" s="154"/>
      <c r="J106" s="155"/>
    </row>
    <row r="107" spans="1:10" ht="6" customHeight="1" thickBot="1" x14ac:dyDescent="0.3">
      <c r="A107" s="10"/>
      <c r="B107" s="11"/>
      <c r="C107" s="11"/>
      <c r="D107" s="11"/>
      <c r="E107" s="11"/>
      <c r="F107" s="11"/>
      <c r="G107" s="11"/>
      <c r="H107" s="11"/>
      <c r="I107" s="11"/>
      <c r="J107" s="12"/>
    </row>
    <row r="108" spans="1:10" ht="15.75" thickBot="1" x14ac:dyDescent="0.3">
      <c r="A108" s="64" t="s">
        <v>20</v>
      </c>
      <c r="B108" s="65"/>
      <c r="C108" s="65"/>
      <c r="D108" s="65"/>
      <c r="E108" s="65"/>
      <c r="F108" s="65"/>
      <c r="G108" s="65"/>
      <c r="H108" s="65"/>
      <c r="I108" s="65"/>
      <c r="J108" s="66"/>
    </row>
    <row r="109" spans="1:10" x14ac:dyDescent="0.25">
      <c r="A109" s="10"/>
      <c r="B109" s="11"/>
      <c r="C109" s="11"/>
      <c r="D109" s="11"/>
      <c r="E109" s="11"/>
      <c r="F109" s="11"/>
      <c r="G109" s="11"/>
      <c r="H109" s="11"/>
      <c r="I109" s="11"/>
      <c r="J109" s="12"/>
    </row>
    <row r="110" spans="1:10" ht="15.75" thickBot="1" x14ac:dyDescent="0.3">
      <c r="A110" s="10"/>
      <c r="B110" s="11"/>
      <c r="C110" s="11"/>
      <c r="D110" s="23"/>
      <c r="E110" s="23"/>
      <c r="F110" s="23"/>
      <c r="G110" s="23"/>
      <c r="H110" s="11"/>
      <c r="I110" s="11"/>
      <c r="J110" s="12"/>
    </row>
    <row r="111" spans="1:10" ht="26.45" customHeight="1" x14ac:dyDescent="0.25">
      <c r="A111" s="52"/>
      <c r="B111" s="11"/>
      <c r="C111" s="11"/>
      <c r="D111" s="55" t="s">
        <v>21</v>
      </c>
      <c r="E111" s="55"/>
      <c r="F111" s="55"/>
      <c r="G111" s="55"/>
      <c r="H111" s="11"/>
      <c r="I111" s="11"/>
      <c r="J111" s="12"/>
    </row>
    <row r="112" spans="1:10" ht="15.75" thickBot="1" x14ac:dyDescent="0.3">
      <c r="A112" s="18"/>
      <c r="B112" s="19"/>
      <c r="C112" s="19"/>
      <c r="D112" s="287" t="s">
        <v>88</v>
      </c>
      <c r="E112" s="59"/>
      <c r="F112" s="59"/>
      <c r="G112" s="59"/>
      <c r="H112" s="19"/>
      <c r="I112" s="19"/>
      <c r="J112" s="20"/>
    </row>
  </sheetData>
  <mergeCells count="113">
    <mergeCell ref="A12:B12"/>
    <mergeCell ref="C12:D12"/>
    <mergeCell ref="A14:B14"/>
    <mergeCell ref="C14:D14"/>
    <mergeCell ref="F14:G15"/>
    <mergeCell ref="H14:J15"/>
    <mergeCell ref="A15:B15"/>
    <mergeCell ref="C15:D15"/>
    <mergeCell ref="A1:E4"/>
    <mergeCell ref="F1:J4"/>
    <mergeCell ref="A6:J7"/>
    <mergeCell ref="A8:B8"/>
    <mergeCell ref="C8:J8"/>
    <mergeCell ref="A9:B11"/>
    <mergeCell ref="C9:J11"/>
    <mergeCell ref="A22:D22"/>
    <mergeCell ref="E22:J22"/>
    <mergeCell ref="A24:J25"/>
    <mergeCell ref="A26:D26"/>
    <mergeCell ref="G26:J26"/>
    <mergeCell ref="A27:D27"/>
    <mergeCell ref="G27:J27"/>
    <mergeCell ref="A17:J18"/>
    <mergeCell ref="A19:B19"/>
    <mergeCell ref="C19:J19"/>
    <mergeCell ref="A20:B20"/>
    <mergeCell ref="C20:J20"/>
    <mergeCell ref="A21:B21"/>
    <mergeCell ref="I21:J21"/>
    <mergeCell ref="A32:J33"/>
    <mergeCell ref="A34:J45"/>
    <mergeCell ref="A46:J47"/>
    <mergeCell ref="A48:J49"/>
    <mergeCell ref="C50:D50"/>
    <mergeCell ref="G50:H50"/>
    <mergeCell ref="A28:D28"/>
    <mergeCell ref="G28:J28"/>
    <mergeCell ref="A29:D29"/>
    <mergeCell ref="G29:J29"/>
    <mergeCell ref="A30:D30"/>
    <mergeCell ref="G30:J30"/>
    <mergeCell ref="A56:J57"/>
    <mergeCell ref="A58:J58"/>
    <mergeCell ref="A59:B59"/>
    <mergeCell ref="D59:I59"/>
    <mergeCell ref="A60:B60"/>
    <mergeCell ref="C60:F60"/>
    <mergeCell ref="C51:D51"/>
    <mergeCell ref="G51:H51"/>
    <mergeCell ref="C52:D52"/>
    <mergeCell ref="G52:H52"/>
    <mergeCell ref="A53:D55"/>
    <mergeCell ref="E53:I53"/>
    <mergeCell ref="E54:I54"/>
    <mergeCell ref="E55:I55"/>
    <mergeCell ref="A61:B63"/>
    <mergeCell ref="C61:J63"/>
    <mergeCell ref="A64:B64"/>
    <mergeCell ref="C64:J64"/>
    <mergeCell ref="A65:B65"/>
    <mergeCell ref="C65:D65"/>
    <mergeCell ref="E65:F65"/>
    <mergeCell ref="G65:H65"/>
    <mergeCell ref="I65:J65"/>
    <mergeCell ref="A69:B70"/>
    <mergeCell ref="C69:J70"/>
    <mergeCell ref="A71:J71"/>
    <mergeCell ref="A72:B72"/>
    <mergeCell ref="D72:I72"/>
    <mergeCell ref="A73:B73"/>
    <mergeCell ref="C73:F73"/>
    <mergeCell ref="A66:B67"/>
    <mergeCell ref="C66:C67"/>
    <mergeCell ref="D66:E67"/>
    <mergeCell ref="F66:F67"/>
    <mergeCell ref="G66:J67"/>
    <mergeCell ref="A68:I68"/>
    <mergeCell ref="A79:B80"/>
    <mergeCell ref="C79:C80"/>
    <mergeCell ref="D79:E80"/>
    <mergeCell ref="F79:F80"/>
    <mergeCell ref="G79:J80"/>
    <mergeCell ref="A81:I81"/>
    <mergeCell ref="A74:B76"/>
    <mergeCell ref="C74:J76"/>
    <mergeCell ref="A77:B77"/>
    <mergeCell ref="C77:J77"/>
    <mergeCell ref="A78:B78"/>
    <mergeCell ref="C78:D78"/>
    <mergeCell ref="E78:F78"/>
    <mergeCell ref="G78:H78"/>
    <mergeCell ref="I78:J78"/>
    <mergeCell ref="A91:J92"/>
    <mergeCell ref="A93:I94"/>
    <mergeCell ref="J93:J95"/>
    <mergeCell ref="A95:B95"/>
    <mergeCell ref="C95:I95"/>
    <mergeCell ref="A96:J97"/>
    <mergeCell ref="A82:B83"/>
    <mergeCell ref="C82:J83"/>
    <mergeCell ref="A84:J85"/>
    <mergeCell ref="A86:J87"/>
    <mergeCell ref="A88:I90"/>
    <mergeCell ref="J88:J90"/>
    <mergeCell ref="A108:J108"/>
    <mergeCell ref="D111:G111"/>
    <mergeCell ref="D112:G112"/>
    <mergeCell ref="A98:I99"/>
    <mergeCell ref="J98:J100"/>
    <mergeCell ref="A100:B100"/>
    <mergeCell ref="C100:I100"/>
    <mergeCell ref="A102:J103"/>
    <mergeCell ref="A104:J106"/>
  </mergeCells>
  <conditionalFormatting sqref="H14:J15">
    <cfRule type="containsText" dxfId="35" priority="1" operator="containsText" text="RECHAZADO">
      <formula>NOT(ISERROR(SEARCH("RECHAZADO",H14)))</formula>
    </cfRule>
    <cfRule type="containsText" dxfId="34" priority="8" operator="containsText" text="NO HABILITADO">
      <formula>NOT(ISERROR(SEARCH("NO HABILITADO",H14)))</formula>
    </cfRule>
    <cfRule type="containsText" dxfId="33" priority="9" operator="containsText" text="HABILITADO">
      <formula>NOT(ISERROR(SEARCH("HABILITADO",H14)))</formula>
    </cfRule>
  </conditionalFormatting>
  <conditionalFormatting sqref="J88:J90">
    <cfRule type="containsText" dxfId="32" priority="6" operator="containsText" text="NO">
      <formula>NOT(ISERROR(SEARCH("NO",J88)))</formula>
    </cfRule>
    <cfRule type="containsText" dxfId="31" priority="7" stopIfTrue="1" operator="containsText" text="SI">
      <formula>NOT(ISERROR(SEARCH("SI",J88)))</formula>
    </cfRule>
  </conditionalFormatting>
  <conditionalFormatting sqref="J93:J95">
    <cfRule type="containsText" dxfId="30" priority="4" operator="containsText" text="NO">
      <formula>NOT(ISERROR(SEARCH("NO",J93)))</formula>
    </cfRule>
    <cfRule type="containsText" dxfId="29" priority="5" operator="containsText" text="SI">
      <formula>NOT(ISERROR(SEARCH("SI",J93)))</formula>
    </cfRule>
  </conditionalFormatting>
  <conditionalFormatting sqref="J98:J100">
    <cfRule type="containsText" dxfId="28" priority="2" operator="containsText" text="NO">
      <formula>NOT(ISERROR(SEARCH("NO",J98)))</formula>
    </cfRule>
    <cfRule type="containsText" dxfId="27" priority="3" operator="containsText" text="SI">
      <formula>NOT(ISERROR(SEARCH("SI",J98)))</formula>
    </cfRule>
  </conditionalFormatting>
  <pageMargins left="0.7" right="0.7" top="0.40625" bottom="0.75" header="0.3" footer="0.3"/>
  <pageSetup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DEE5665C-AAE1-2647-9282-DAA2773FC3B1}">
          <x14:formula1>
            <xm:f>Hoja7!$D$1:$D$3</xm:f>
          </x14:formula1>
          <xm:sqref>H14:J15</xm:sqref>
        </x14:dataValidation>
        <x14:dataValidation type="list" allowBlank="1" showInputMessage="1" showErrorMessage="1" xr:uid="{EC07FD7C-4309-8845-A1FE-92E15E8C7946}">
          <x14:formula1>
            <xm:f>Hoja7!$F$1:$F$2</xm:f>
          </x14:formula1>
          <xm:sqref>J88:J90 J93:J95 J98:J100</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EDBB90-71BA-E540-9187-09761E198401}">
  <dimension ref="A1:J112"/>
  <sheetViews>
    <sheetView showGridLines="0" zoomScaleNormal="100" workbookViewId="0">
      <selection activeCell="F122" sqref="F122"/>
    </sheetView>
  </sheetViews>
  <sheetFormatPr baseColWidth="10" defaultColWidth="11.42578125" defaultRowHeight="15" x14ac:dyDescent="0.25"/>
  <cols>
    <col min="9" max="9" width="11.85546875" bestFit="1" customWidth="1"/>
  </cols>
  <sheetData>
    <row r="1" spans="1:10" x14ac:dyDescent="0.25">
      <c r="A1" s="226"/>
      <c r="B1" s="227"/>
      <c r="C1" s="227"/>
      <c r="D1" s="227"/>
      <c r="E1" s="227"/>
      <c r="F1" s="230" t="s">
        <v>23</v>
      </c>
      <c r="G1" s="231"/>
      <c r="H1" s="231"/>
      <c r="I1" s="231"/>
      <c r="J1" s="232"/>
    </row>
    <row r="2" spans="1:10" x14ac:dyDescent="0.25">
      <c r="A2" s="228"/>
      <c r="B2" s="229"/>
      <c r="C2" s="229"/>
      <c r="D2" s="229"/>
      <c r="E2" s="229"/>
      <c r="F2" s="233"/>
      <c r="G2" s="233"/>
      <c r="H2" s="233"/>
      <c r="I2" s="233"/>
      <c r="J2" s="234"/>
    </row>
    <row r="3" spans="1:10" x14ac:dyDescent="0.25">
      <c r="A3" s="228"/>
      <c r="B3" s="229"/>
      <c r="C3" s="229"/>
      <c r="D3" s="229"/>
      <c r="E3" s="229"/>
      <c r="F3" s="233"/>
      <c r="G3" s="233"/>
      <c r="H3" s="233"/>
      <c r="I3" s="233"/>
      <c r="J3" s="234"/>
    </row>
    <row r="4" spans="1:10" x14ac:dyDescent="0.25">
      <c r="A4" s="228"/>
      <c r="B4" s="229"/>
      <c r="C4" s="229"/>
      <c r="D4" s="229"/>
      <c r="E4" s="229"/>
      <c r="F4" s="233"/>
      <c r="G4" s="233"/>
      <c r="H4" s="233"/>
      <c r="I4" s="233"/>
      <c r="J4" s="234"/>
    </row>
    <row r="5" spans="1:10" ht="15.75" thickBot="1" x14ac:dyDescent="0.3">
      <c r="A5" s="21"/>
      <c r="J5" s="22"/>
    </row>
    <row r="6" spans="1:10" ht="9.6" customHeight="1" x14ac:dyDescent="0.25">
      <c r="A6" s="235" t="s">
        <v>1</v>
      </c>
      <c r="B6" s="236"/>
      <c r="C6" s="236"/>
      <c r="D6" s="236"/>
      <c r="E6" s="236"/>
      <c r="F6" s="236"/>
      <c r="G6" s="236"/>
      <c r="H6" s="236"/>
      <c r="I6" s="236"/>
      <c r="J6" s="237"/>
    </row>
    <row r="7" spans="1:10" ht="9.6" customHeight="1" x14ac:dyDescent="0.25">
      <c r="A7" s="238"/>
      <c r="B7" s="239"/>
      <c r="C7" s="239"/>
      <c r="D7" s="239"/>
      <c r="E7" s="239"/>
      <c r="F7" s="239"/>
      <c r="G7" s="239"/>
      <c r="H7" s="239"/>
      <c r="I7" s="239"/>
      <c r="J7" s="240"/>
    </row>
    <row r="8" spans="1:10" x14ac:dyDescent="0.25">
      <c r="A8" s="203" t="s">
        <v>2</v>
      </c>
      <c r="B8" s="204"/>
      <c r="C8" s="276" t="s">
        <v>3</v>
      </c>
      <c r="D8" s="276"/>
      <c r="E8" s="276"/>
      <c r="F8" s="276"/>
      <c r="G8" s="276"/>
      <c r="H8" s="276"/>
      <c r="I8" s="276"/>
      <c r="J8" s="277"/>
    </row>
    <row r="9" spans="1:10" x14ac:dyDescent="0.25">
      <c r="A9" s="120" t="s">
        <v>4</v>
      </c>
      <c r="B9" s="200"/>
      <c r="C9" s="278" t="s">
        <v>24</v>
      </c>
      <c r="D9" s="278"/>
      <c r="E9" s="278"/>
      <c r="F9" s="278"/>
      <c r="G9" s="278"/>
      <c r="H9" s="278"/>
      <c r="I9" s="278"/>
      <c r="J9" s="279"/>
    </row>
    <row r="10" spans="1:10" x14ac:dyDescent="0.25">
      <c r="A10" s="120"/>
      <c r="B10" s="200"/>
      <c r="C10" s="278"/>
      <c r="D10" s="278"/>
      <c r="E10" s="278"/>
      <c r="F10" s="278"/>
      <c r="G10" s="278"/>
      <c r="H10" s="278"/>
      <c r="I10" s="278"/>
      <c r="J10" s="279"/>
    </row>
    <row r="11" spans="1:10" x14ac:dyDescent="0.25">
      <c r="A11" s="120"/>
      <c r="B11" s="200"/>
      <c r="C11" s="278"/>
      <c r="D11" s="278"/>
      <c r="E11" s="278"/>
      <c r="F11" s="278"/>
      <c r="G11" s="278"/>
      <c r="H11" s="278"/>
      <c r="I11" s="278"/>
      <c r="J11" s="279"/>
    </row>
    <row r="12" spans="1:10" ht="15.75" thickBot="1" x14ac:dyDescent="0.3">
      <c r="A12" s="280" t="s">
        <v>6</v>
      </c>
      <c r="B12" s="281"/>
      <c r="C12" s="148">
        <v>45684757</v>
      </c>
      <c r="D12" s="149"/>
      <c r="E12" s="27"/>
      <c r="F12" s="27"/>
      <c r="G12" s="27"/>
      <c r="H12" s="27"/>
      <c r="I12" s="27"/>
      <c r="J12" s="28"/>
    </row>
    <row r="13" spans="1:10" ht="15.75" thickBot="1" x14ac:dyDescent="0.3">
      <c r="A13" s="24"/>
      <c r="B13" s="25"/>
      <c r="C13" s="25"/>
      <c r="D13" s="25"/>
      <c r="E13" s="25"/>
      <c r="F13" s="25"/>
      <c r="G13" s="25"/>
      <c r="H13" s="25"/>
      <c r="I13" s="25"/>
      <c r="J13" s="26"/>
    </row>
    <row r="14" spans="1:10" x14ac:dyDescent="0.25">
      <c r="A14" s="251" t="s">
        <v>25</v>
      </c>
      <c r="B14" s="252"/>
      <c r="C14" s="255">
        <f>C12/C15</f>
        <v>32.093260976466453</v>
      </c>
      <c r="D14" s="256"/>
      <c r="E14" s="25"/>
      <c r="F14" s="259" t="s">
        <v>26</v>
      </c>
      <c r="G14" s="260"/>
      <c r="H14" s="263" t="s">
        <v>27</v>
      </c>
      <c r="I14" s="263"/>
      <c r="J14" s="264"/>
    </row>
    <row r="15" spans="1:10" ht="15.75" thickBot="1" x14ac:dyDescent="0.3">
      <c r="A15" s="253" t="s">
        <v>28</v>
      </c>
      <c r="B15" s="254"/>
      <c r="C15" s="257">
        <v>1423500</v>
      </c>
      <c r="D15" s="258"/>
      <c r="E15" s="25"/>
      <c r="F15" s="261"/>
      <c r="G15" s="262"/>
      <c r="H15" s="265"/>
      <c r="I15" s="265"/>
      <c r="J15" s="266"/>
    </row>
    <row r="16" spans="1:10" ht="15.75" thickBot="1" x14ac:dyDescent="0.3">
      <c r="A16" s="24"/>
      <c r="B16" s="25"/>
      <c r="C16" s="25"/>
      <c r="D16" s="25"/>
      <c r="E16" s="25"/>
      <c r="F16" s="25"/>
      <c r="G16" s="25"/>
      <c r="H16" s="25"/>
      <c r="I16" s="25"/>
      <c r="J16" s="26"/>
    </row>
    <row r="17" spans="1:10" ht="8.4499999999999993" customHeight="1" x14ac:dyDescent="0.25">
      <c r="A17" s="67" t="s">
        <v>29</v>
      </c>
      <c r="B17" s="158"/>
      <c r="C17" s="158"/>
      <c r="D17" s="158"/>
      <c r="E17" s="158"/>
      <c r="F17" s="158"/>
      <c r="G17" s="158"/>
      <c r="H17" s="158"/>
      <c r="I17" s="158"/>
      <c r="J17" s="68"/>
    </row>
    <row r="18" spans="1:10" ht="8.4499999999999993" customHeight="1" x14ac:dyDescent="0.25">
      <c r="A18" s="150"/>
      <c r="B18" s="151"/>
      <c r="C18" s="151"/>
      <c r="D18" s="151"/>
      <c r="E18" s="151"/>
      <c r="F18" s="151"/>
      <c r="G18" s="151"/>
      <c r="H18" s="151"/>
      <c r="I18" s="151"/>
      <c r="J18" s="152"/>
    </row>
    <row r="19" spans="1:10" x14ac:dyDescent="0.25">
      <c r="A19" s="203" t="s">
        <v>30</v>
      </c>
      <c r="B19" s="204"/>
      <c r="C19" s="241" t="s">
        <v>107</v>
      </c>
      <c r="D19" s="242"/>
      <c r="E19" s="242"/>
      <c r="F19" s="242"/>
      <c r="G19" s="242"/>
      <c r="H19" s="242"/>
      <c r="I19" s="242"/>
      <c r="J19" s="243"/>
    </row>
    <row r="20" spans="1:10" x14ac:dyDescent="0.25">
      <c r="A20" s="203" t="s">
        <v>11</v>
      </c>
      <c r="B20" s="204"/>
      <c r="C20" s="244">
        <v>900784483</v>
      </c>
      <c r="D20" s="242"/>
      <c r="E20" s="242"/>
      <c r="F20" s="242"/>
      <c r="G20" s="242"/>
      <c r="H20" s="242"/>
      <c r="I20" s="242"/>
      <c r="J20" s="243"/>
    </row>
    <row r="21" spans="1:10" x14ac:dyDescent="0.25">
      <c r="A21" s="203" t="s">
        <v>32</v>
      </c>
      <c r="B21" s="204"/>
      <c r="C21" s="3" t="s">
        <v>33</v>
      </c>
      <c r="D21" s="31" t="s">
        <v>42</v>
      </c>
      <c r="E21" s="5" t="s">
        <v>34</v>
      </c>
      <c r="F21" s="4"/>
      <c r="G21" s="6" t="s">
        <v>35</v>
      </c>
      <c r="H21" s="4"/>
      <c r="I21" s="210"/>
      <c r="J21" s="211"/>
    </row>
    <row r="22" spans="1:10" ht="29.1" customHeight="1" thickBot="1" x14ac:dyDescent="0.3">
      <c r="A22" s="245" t="s">
        <v>36</v>
      </c>
      <c r="B22" s="246"/>
      <c r="C22" s="246"/>
      <c r="D22" s="247"/>
      <c r="E22" s="289" t="s">
        <v>108</v>
      </c>
      <c r="F22" s="290"/>
      <c r="G22" s="290"/>
      <c r="H22" s="290"/>
      <c r="I22" s="290"/>
      <c r="J22" s="291"/>
    </row>
    <row r="23" spans="1:10" ht="12.6" customHeight="1" thickBot="1" x14ac:dyDescent="0.3">
      <c r="A23" s="10"/>
      <c r="B23" s="11"/>
      <c r="C23" s="11"/>
      <c r="D23" s="11"/>
      <c r="E23" s="11"/>
      <c r="F23" s="11"/>
      <c r="G23" s="11"/>
      <c r="H23" s="11"/>
      <c r="I23" s="11"/>
      <c r="J23" s="12"/>
    </row>
    <row r="24" spans="1:10" ht="6" customHeight="1" x14ac:dyDescent="0.25">
      <c r="A24" s="67" t="s">
        <v>38</v>
      </c>
      <c r="B24" s="158"/>
      <c r="C24" s="158"/>
      <c r="D24" s="158"/>
      <c r="E24" s="158"/>
      <c r="F24" s="158"/>
      <c r="G24" s="158"/>
      <c r="H24" s="158"/>
      <c r="I24" s="158"/>
      <c r="J24" s="68"/>
    </row>
    <row r="25" spans="1:10" ht="6" customHeight="1" x14ac:dyDescent="0.25">
      <c r="A25" s="150"/>
      <c r="B25" s="151"/>
      <c r="C25" s="151"/>
      <c r="D25" s="151"/>
      <c r="E25" s="151"/>
      <c r="F25" s="151"/>
      <c r="G25" s="151"/>
      <c r="H25" s="151"/>
      <c r="I25" s="151"/>
      <c r="J25" s="152"/>
    </row>
    <row r="26" spans="1:10" ht="13.7" customHeight="1" x14ac:dyDescent="0.25">
      <c r="A26" s="193" t="s">
        <v>13</v>
      </c>
      <c r="B26" s="85"/>
      <c r="C26" s="85"/>
      <c r="D26" s="85"/>
      <c r="E26" s="5" t="s">
        <v>39</v>
      </c>
      <c r="F26" s="5" t="s">
        <v>40</v>
      </c>
      <c r="G26" s="85" t="s">
        <v>41</v>
      </c>
      <c r="H26" s="85"/>
      <c r="I26" s="85"/>
      <c r="J26" s="86"/>
    </row>
    <row r="27" spans="1:10" x14ac:dyDescent="0.25">
      <c r="A27" s="284" t="s">
        <v>15</v>
      </c>
      <c r="B27" s="285"/>
      <c r="C27" s="285"/>
      <c r="D27" s="285"/>
      <c r="E27" s="32"/>
      <c r="F27" s="32" t="s">
        <v>42</v>
      </c>
      <c r="G27" s="282" t="s">
        <v>109</v>
      </c>
      <c r="H27" s="282"/>
      <c r="I27" s="282"/>
      <c r="J27" s="283"/>
    </row>
    <row r="28" spans="1:10" ht="30" customHeight="1" x14ac:dyDescent="0.25">
      <c r="A28" s="284" t="s">
        <v>16</v>
      </c>
      <c r="B28" s="285"/>
      <c r="C28" s="285"/>
      <c r="D28" s="285"/>
      <c r="E28" s="32"/>
      <c r="F28" s="32" t="s">
        <v>42</v>
      </c>
      <c r="G28" s="282" t="s">
        <v>110</v>
      </c>
      <c r="H28" s="282"/>
      <c r="I28" s="282"/>
      <c r="J28" s="283"/>
    </row>
    <row r="29" spans="1:10" ht="27.95" customHeight="1" x14ac:dyDescent="0.25">
      <c r="A29" s="286" t="s">
        <v>17</v>
      </c>
      <c r="B29" s="285"/>
      <c r="C29" s="285"/>
      <c r="D29" s="285"/>
      <c r="E29" s="32"/>
      <c r="F29" s="32" t="s">
        <v>42</v>
      </c>
      <c r="G29" s="282" t="s">
        <v>110</v>
      </c>
      <c r="H29" s="282"/>
      <c r="I29" s="282"/>
      <c r="J29" s="283"/>
    </row>
    <row r="30" spans="1:10" x14ac:dyDescent="0.25">
      <c r="A30" s="284" t="s">
        <v>18</v>
      </c>
      <c r="B30" s="285"/>
      <c r="C30" s="285"/>
      <c r="D30" s="285"/>
      <c r="E30" s="32" t="s">
        <v>42</v>
      </c>
      <c r="F30" s="32"/>
      <c r="G30" s="282"/>
      <c r="H30" s="282"/>
      <c r="I30" s="282"/>
      <c r="J30" s="283"/>
    </row>
    <row r="31" spans="1:10" ht="10.35" customHeight="1" thickBot="1" x14ac:dyDescent="0.3">
      <c r="A31" s="21"/>
      <c r="J31" s="22"/>
    </row>
    <row r="32" spans="1:10" x14ac:dyDescent="0.25">
      <c r="A32" s="136" t="s">
        <v>44</v>
      </c>
      <c r="B32" s="137"/>
      <c r="C32" s="137"/>
      <c r="D32" s="137"/>
      <c r="E32" s="137"/>
      <c r="F32" s="137"/>
      <c r="G32" s="137"/>
      <c r="H32" s="137"/>
      <c r="I32" s="137"/>
      <c r="J32" s="138"/>
    </row>
    <row r="33" spans="1:10" ht="9" customHeight="1" x14ac:dyDescent="0.25">
      <c r="A33" s="139"/>
      <c r="B33" s="140"/>
      <c r="C33" s="140"/>
      <c r="D33" s="140"/>
      <c r="E33" s="140"/>
      <c r="F33" s="140"/>
      <c r="G33" s="140"/>
      <c r="H33" s="140"/>
      <c r="I33" s="140"/>
      <c r="J33" s="141"/>
    </row>
    <row r="34" spans="1:10" ht="17.45" customHeight="1" x14ac:dyDescent="0.25">
      <c r="A34" s="270" t="s">
        <v>45</v>
      </c>
      <c r="B34" s="271"/>
      <c r="C34" s="271"/>
      <c r="D34" s="271"/>
      <c r="E34" s="271"/>
      <c r="F34" s="271"/>
      <c r="G34" s="271"/>
      <c r="H34" s="271"/>
      <c r="I34" s="271"/>
      <c r="J34" s="272"/>
    </row>
    <row r="35" spans="1:10" ht="17.45" customHeight="1" x14ac:dyDescent="0.25">
      <c r="A35" s="270"/>
      <c r="B35" s="271"/>
      <c r="C35" s="271"/>
      <c r="D35" s="271"/>
      <c r="E35" s="271"/>
      <c r="F35" s="271"/>
      <c r="G35" s="271"/>
      <c r="H35" s="271"/>
      <c r="I35" s="271"/>
      <c r="J35" s="272"/>
    </row>
    <row r="36" spans="1:10" ht="17.45" customHeight="1" x14ac:dyDescent="0.25">
      <c r="A36" s="270"/>
      <c r="B36" s="271"/>
      <c r="C36" s="271"/>
      <c r="D36" s="271"/>
      <c r="E36" s="271"/>
      <c r="F36" s="271"/>
      <c r="G36" s="271"/>
      <c r="H36" s="271"/>
      <c r="I36" s="271"/>
      <c r="J36" s="272"/>
    </row>
    <row r="37" spans="1:10" ht="17.45" customHeight="1" x14ac:dyDescent="0.25">
      <c r="A37" s="270"/>
      <c r="B37" s="271"/>
      <c r="C37" s="271"/>
      <c r="D37" s="271"/>
      <c r="E37" s="271"/>
      <c r="F37" s="271"/>
      <c r="G37" s="271"/>
      <c r="H37" s="271"/>
      <c r="I37" s="271"/>
      <c r="J37" s="272"/>
    </row>
    <row r="38" spans="1:10" ht="17.45" customHeight="1" x14ac:dyDescent="0.25">
      <c r="A38" s="270"/>
      <c r="B38" s="271"/>
      <c r="C38" s="271"/>
      <c r="D38" s="271"/>
      <c r="E38" s="271"/>
      <c r="F38" s="271"/>
      <c r="G38" s="271"/>
      <c r="H38" s="271"/>
      <c r="I38" s="271"/>
      <c r="J38" s="272"/>
    </row>
    <row r="39" spans="1:10" ht="17.45" customHeight="1" x14ac:dyDescent="0.25">
      <c r="A39" s="270"/>
      <c r="B39" s="271"/>
      <c r="C39" s="271"/>
      <c r="D39" s="271"/>
      <c r="E39" s="271"/>
      <c r="F39" s="271"/>
      <c r="G39" s="271"/>
      <c r="H39" s="271"/>
      <c r="I39" s="271"/>
      <c r="J39" s="272"/>
    </row>
    <row r="40" spans="1:10" ht="17.45" customHeight="1" x14ac:dyDescent="0.25">
      <c r="A40" s="270"/>
      <c r="B40" s="271"/>
      <c r="C40" s="271"/>
      <c r="D40" s="271"/>
      <c r="E40" s="271"/>
      <c r="F40" s="271"/>
      <c r="G40" s="271"/>
      <c r="H40" s="271"/>
      <c r="I40" s="271"/>
      <c r="J40" s="272"/>
    </row>
    <row r="41" spans="1:10" ht="17.45" customHeight="1" x14ac:dyDescent="0.25">
      <c r="A41" s="270"/>
      <c r="B41" s="271"/>
      <c r="C41" s="271"/>
      <c r="D41" s="271"/>
      <c r="E41" s="271"/>
      <c r="F41" s="271"/>
      <c r="G41" s="271"/>
      <c r="H41" s="271"/>
      <c r="I41" s="271"/>
      <c r="J41" s="272"/>
    </row>
    <row r="42" spans="1:10" ht="17.45" customHeight="1" x14ac:dyDescent="0.25">
      <c r="A42" s="270"/>
      <c r="B42" s="271"/>
      <c r="C42" s="271"/>
      <c r="D42" s="271"/>
      <c r="E42" s="271"/>
      <c r="F42" s="271"/>
      <c r="G42" s="271"/>
      <c r="H42" s="271"/>
      <c r="I42" s="271"/>
      <c r="J42" s="272"/>
    </row>
    <row r="43" spans="1:10" ht="17.45" customHeight="1" x14ac:dyDescent="0.25">
      <c r="A43" s="270"/>
      <c r="B43" s="271"/>
      <c r="C43" s="271"/>
      <c r="D43" s="271"/>
      <c r="E43" s="271"/>
      <c r="F43" s="271"/>
      <c r="G43" s="271"/>
      <c r="H43" s="271"/>
      <c r="I43" s="271"/>
      <c r="J43" s="272"/>
    </row>
    <row r="44" spans="1:10" ht="17.45" customHeight="1" x14ac:dyDescent="0.25">
      <c r="A44" s="270"/>
      <c r="B44" s="271"/>
      <c r="C44" s="271"/>
      <c r="D44" s="271"/>
      <c r="E44" s="271"/>
      <c r="F44" s="271"/>
      <c r="G44" s="271"/>
      <c r="H44" s="271"/>
      <c r="I44" s="271"/>
      <c r="J44" s="272"/>
    </row>
    <row r="45" spans="1:10" ht="17.45" customHeight="1" thickBot="1" x14ac:dyDescent="0.3">
      <c r="A45" s="273"/>
      <c r="B45" s="274"/>
      <c r="C45" s="274"/>
      <c r="D45" s="274"/>
      <c r="E45" s="274"/>
      <c r="F45" s="274"/>
      <c r="G45" s="274"/>
      <c r="H45" s="274"/>
      <c r="I45" s="274"/>
      <c r="J45" s="275"/>
    </row>
    <row r="46" spans="1:10" x14ac:dyDescent="0.25">
      <c r="A46" s="67" t="s">
        <v>46</v>
      </c>
      <c r="B46" s="158"/>
      <c r="C46" s="158"/>
      <c r="D46" s="158"/>
      <c r="E46" s="158"/>
      <c r="F46" s="158"/>
      <c r="G46" s="158"/>
      <c r="H46" s="158"/>
      <c r="I46" s="158"/>
      <c r="J46" s="68"/>
    </row>
    <row r="47" spans="1:10" x14ac:dyDescent="0.25">
      <c r="A47" s="150"/>
      <c r="B47" s="151"/>
      <c r="C47" s="151"/>
      <c r="D47" s="151"/>
      <c r="E47" s="151"/>
      <c r="F47" s="151"/>
      <c r="G47" s="151"/>
      <c r="H47" s="151"/>
      <c r="I47" s="151"/>
      <c r="J47" s="152"/>
    </row>
    <row r="48" spans="1:10" x14ac:dyDescent="0.25">
      <c r="A48" s="267" t="s">
        <v>38</v>
      </c>
      <c r="B48" s="268"/>
      <c r="C48" s="268"/>
      <c r="D48" s="268"/>
      <c r="E48" s="268"/>
      <c r="F48" s="268"/>
      <c r="G48" s="268"/>
      <c r="H48" s="268"/>
      <c r="I48" s="268"/>
      <c r="J48" s="269"/>
    </row>
    <row r="49" spans="1:10" x14ac:dyDescent="0.25">
      <c r="A49" s="267"/>
      <c r="B49" s="268"/>
      <c r="C49" s="268"/>
      <c r="D49" s="268"/>
      <c r="E49" s="268"/>
      <c r="F49" s="268"/>
      <c r="G49" s="268"/>
      <c r="H49" s="268"/>
      <c r="I49" s="268"/>
      <c r="J49" s="269"/>
    </row>
    <row r="50" spans="1:10" ht="36" x14ac:dyDescent="0.25">
      <c r="A50" s="13" t="s">
        <v>47</v>
      </c>
      <c r="B50" s="7" t="s">
        <v>48</v>
      </c>
      <c r="C50" s="222" t="s">
        <v>49</v>
      </c>
      <c r="D50" s="222"/>
      <c r="E50" s="7" t="s">
        <v>50</v>
      </c>
      <c r="F50" s="8" t="s">
        <v>51</v>
      </c>
      <c r="G50" s="222" t="s">
        <v>52</v>
      </c>
      <c r="H50" s="222"/>
      <c r="I50" s="7" t="s">
        <v>53</v>
      </c>
      <c r="J50" s="14" t="s">
        <v>54</v>
      </c>
    </row>
    <row r="51" spans="1:10" x14ac:dyDescent="0.25">
      <c r="A51" s="15">
        <v>1</v>
      </c>
      <c r="B51" s="2"/>
      <c r="C51" s="224">
        <v>0</v>
      </c>
      <c r="D51" s="225"/>
      <c r="E51" s="2">
        <v>0</v>
      </c>
      <c r="F51" s="35">
        <v>1</v>
      </c>
      <c r="G51" s="224">
        <f>C51/1</f>
        <v>0</v>
      </c>
      <c r="H51" s="225"/>
      <c r="I51" s="36"/>
      <c r="J51" s="37"/>
    </row>
    <row r="52" spans="1:10" x14ac:dyDescent="0.25">
      <c r="A52" s="15">
        <v>2</v>
      </c>
      <c r="B52" s="2"/>
      <c r="C52" s="224">
        <v>0</v>
      </c>
      <c r="D52" s="225"/>
      <c r="E52" s="2">
        <v>0</v>
      </c>
      <c r="F52" s="35">
        <v>1</v>
      </c>
      <c r="G52" s="224">
        <f>C52/1</f>
        <v>0</v>
      </c>
      <c r="H52" s="225"/>
      <c r="I52" s="36"/>
      <c r="J52" s="37"/>
    </row>
    <row r="53" spans="1:10" x14ac:dyDescent="0.25">
      <c r="A53" s="142"/>
      <c r="B53" s="143"/>
      <c r="C53" s="143"/>
      <c r="D53" s="144"/>
      <c r="E53" s="223" t="s">
        <v>57</v>
      </c>
      <c r="F53" s="223"/>
      <c r="G53" s="223"/>
      <c r="H53" s="223"/>
      <c r="I53" s="223"/>
      <c r="J53" s="29">
        <f>SUM(J51:J52)</f>
        <v>0</v>
      </c>
    </row>
    <row r="54" spans="1:10" x14ac:dyDescent="0.25">
      <c r="A54" s="145"/>
      <c r="B54" s="146"/>
      <c r="C54" s="146"/>
      <c r="D54" s="147"/>
      <c r="E54" s="223" t="s">
        <v>58</v>
      </c>
      <c r="F54" s="223"/>
      <c r="G54" s="223"/>
      <c r="H54" s="223"/>
      <c r="I54" s="223"/>
      <c r="J54" s="29">
        <f>C14</f>
        <v>32.093260976466453</v>
      </c>
    </row>
    <row r="55" spans="1:10" x14ac:dyDescent="0.25">
      <c r="A55" s="145"/>
      <c r="B55" s="146"/>
      <c r="C55" s="146"/>
      <c r="D55" s="147"/>
      <c r="E55" s="223" t="s">
        <v>59</v>
      </c>
      <c r="F55" s="223"/>
      <c r="G55" s="223"/>
      <c r="H55" s="223"/>
      <c r="I55" s="223"/>
      <c r="J55" s="1" t="s">
        <v>76</v>
      </c>
    </row>
    <row r="56" spans="1:10" x14ac:dyDescent="0.25">
      <c r="A56" s="150" t="s">
        <v>61</v>
      </c>
      <c r="B56" s="151"/>
      <c r="C56" s="151"/>
      <c r="D56" s="151"/>
      <c r="E56" s="151"/>
      <c r="F56" s="151"/>
      <c r="G56" s="151"/>
      <c r="H56" s="151"/>
      <c r="I56" s="151"/>
      <c r="J56" s="152"/>
    </row>
    <row r="57" spans="1:10" x14ac:dyDescent="0.25">
      <c r="A57" s="150"/>
      <c r="B57" s="151"/>
      <c r="C57" s="151"/>
      <c r="D57" s="151"/>
      <c r="E57" s="151"/>
      <c r="F57" s="151"/>
      <c r="G57" s="151"/>
      <c r="H57" s="151"/>
      <c r="I57" s="151"/>
      <c r="J57" s="152"/>
    </row>
    <row r="58" spans="1:10" x14ac:dyDescent="0.25">
      <c r="A58" s="193" t="s">
        <v>62</v>
      </c>
      <c r="B58" s="85"/>
      <c r="C58" s="85"/>
      <c r="D58" s="85"/>
      <c r="E58" s="85"/>
      <c r="F58" s="85"/>
      <c r="G58" s="85"/>
      <c r="H58" s="85"/>
      <c r="I58" s="85"/>
      <c r="J58" s="86"/>
    </row>
    <row r="59" spans="1:10" x14ac:dyDescent="0.25">
      <c r="A59" s="194" t="s">
        <v>63</v>
      </c>
      <c r="B59" s="195"/>
      <c r="C59" s="9">
        <v>1</v>
      </c>
      <c r="D59" s="196" t="s">
        <v>64</v>
      </c>
      <c r="E59" s="197"/>
      <c r="F59" s="197"/>
      <c r="G59" s="197"/>
      <c r="H59" s="197"/>
      <c r="I59" s="198"/>
      <c r="J59" s="16"/>
    </row>
    <row r="60" spans="1:10" x14ac:dyDescent="0.25">
      <c r="A60" s="203" t="s">
        <v>65</v>
      </c>
      <c r="B60" s="204"/>
      <c r="C60" s="199">
        <f>B51</f>
        <v>0</v>
      </c>
      <c r="D60" s="199"/>
      <c r="E60" s="199"/>
      <c r="F60" s="199"/>
      <c r="G60" s="3" t="s">
        <v>66</v>
      </c>
      <c r="H60" s="33"/>
      <c r="I60" s="3" t="s">
        <v>67</v>
      </c>
      <c r="J60" s="34"/>
    </row>
    <row r="61" spans="1:10" x14ac:dyDescent="0.25">
      <c r="A61" s="120" t="s">
        <v>4</v>
      </c>
      <c r="B61" s="200"/>
      <c r="C61" s="201"/>
      <c r="D61" s="199"/>
      <c r="E61" s="199"/>
      <c r="F61" s="199"/>
      <c r="G61" s="199"/>
      <c r="H61" s="199"/>
      <c r="I61" s="199"/>
      <c r="J61" s="202"/>
    </row>
    <row r="62" spans="1:10" x14ac:dyDescent="0.25">
      <c r="A62" s="120"/>
      <c r="B62" s="200"/>
      <c r="C62" s="199"/>
      <c r="D62" s="199"/>
      <c r="E62" s="199"/>
      <c r="F62" s="199"/>
      <c r="G62" s="199"/>
      <c r="H62" s="199"/>
      <c r="I62" s="199"/>
      <c r="J62" s="202"/>
    </row>
    <row r="63" spans="1:10" ht="16.350000000000001" customHeight="1" x14ac:dyDescent="0.25">
      <c r="A63" s="120"/>
      <c r="B63" s="200"/>
      <c r="C63" s="199"/>
      <c r="D63" s="199"/>
      <c r="E63" s="199"/>
      <c r="F63" s="199"/>
      <c r="G63" s="199"/>
      <c r="H63" s="199"/>
      <c r="I63" s="199"/>
      <c r="J63" s="202"/>
    </row>
    <row r="64" spans="1:10" x14ac:dyDescent="0.25">
      <c r="A64" s="120" t="s">
        <v>69</v>
      </c>
      <c r="B64" s="200"/>
      <c r="C64" s="199"/>
      <c r="D64" s="199"/>
      <c r="E64" s="199"/>
      <c r="F64" s="199"/>
      <c r="G64" s="199"/>
      <c r="H64" s="199"/>
      <c r="I64" s="199"/>
      <c r="J64" s="202"/>
    </row>
    <row r="65" spans="1:10" x14ac:dyDescent="0.25">
      <c r="A65" s="203" t="s">
        <v>71</v>
      </c>
      <c r="B65" s="204"/>
      <c r="C65" s="205">
        <f>C51</f>
        <v>0</v>
      </c>
      <c r="D65" s="205"/>
      <c r="E65" s="206" t="s">
        <v>72</v>
      </c>
      <c r="F65" s="206"/>
      <c r="G65" s="207">
        <f>I51</f>
        <v>0</v>
      </c>
      <c r="H65" s="208"/>
      <c r="I65" s="210"/>
      <c r="J65" s="211"/>
    </row>
    <row r="66" spans="1:10" ht="14.45" customHeight="1" x14ac:dyDescent="0.25">
      <c r="A66" s="189"/>
      <c r="B66" s="190"/>
      <c r="C66" s="212"/>
      <c r="D66" s="214" t="s">
        <v>73</v>
      </c>
      <c r="E66" s="214"/>
      <c r="F66" s="215"/>
      <c r="G66" s="216"/>
      <c r="H66" s="217"/>
      <c r="I66" s="217"/>
      <c r="J66" s="218"/>
    </row>
    <row r="67" spans="1:10" x14ac:dyDescent="0.25">
      <c r="A67" s="189"/>
      <c r="B67" s="190"/>
      <c r="C67" s="213"/>
      <c r="D67" s="214"/>
      <c r="E67" s="214"/>
      <c r="F67" s="215"/>
      <c r="G67" s="219"/>
      <c r="H67" s="220"/>
      <c r="I67" s="220"/>
      <c r="J67" s="221"/>
    </row>
    <row r="68" spans="1:10" x14ac:dyDescent="0.25">
      <c r="A68" s="203" t="s">
        <v>74</v>
      </c>
      <c r="B68" s="204"/>
      <c r="C68" s="204"/>
      <c r="D68" s="204"/>
      <c r="E68" s="204"/>
      <c r="F68" s="204"/>
      <c r="G68" s="204"/>
      <c r="H68" s="204"/>
      <c r="I68" s="204"/>
      <c r="J68" s="17"/>
    </row>
    <row r="69" spans="1:10" x14ac:dyDescent="0.25">
      <c r="A69" s="189" t="s">
        <v>75</v>
      </c>
      <c r="B69" s="190"/>
      <c r="C69" s="191" t="s">
        <v>111</v>
      </c>
      <c r="D69" s="191"/>
      <c r="E69" s="191"/>
      <c r="F69" s="191"/>
      <c r="G69" s="191"/>
      <c r="H69" s="191"/>
      <c r="I69" s="191"/>
      <c r="J69" s="192"/>
    </row>
    <row r="70" spans="1:10" x14ac:dyDescent="0.25">
      <c r="A70" s="189"/>
      <c r="B70" s="190"/>
      <c r="C70" s="191"/>
      <c r="D70" s="191"/>
      <c r="E70" s="191"/>
      <c r="F70" s="191"/>
      <c r="G70" s="191"/>
      <c r="H70" s="191"/>
      <c r="I70" s="191"/>
      <c r="J70" s="192"/>
    </row>
    <row r="71" spans="1:10" x14ac:dyDescent="0.25">
      <c r="A71" s="193" t="s">
        <v>77</v>
      </c>
      <c r="B71" s="85"/>
      <c r="C71" s="85"/>
      <c r="D71" s="85"/>
      <c r="E71" s="85"/>
      <c r="F71" s="85"/>
      <c r="G71" s="85"/>
      <c r="H71" s="85"/>
      <c r="I71" s="85"/>
      <c r="J71" s="86"/>
    </row>
    <row r="72" spans="1:10" x14ac:dyDescent="0.25">
      <c r="A72" s="194" t="s">
        <v>63</v>
      </c>
      <c r="B72" s="195"/>
      <c r="C72" s="9">
        <v>2</v>
      </c>
      <c r="D72" s="196" t="s">
        <v>64</v>
      </c>
      <c r="E72" s="197"/>
      <c r="F72" s="197"/>
      <c r="G72" s="197"/>
      <c r="H72" s="197"/>
      <c r="I72" s="198"/>
      <c r="J72" s="16"/>
    </row>
    <row r="73" spans="1:10" x14ac:dyDescent="0.25">
      <c r="A73" s="203" t="s">
        <v>65</v>
      </c>
      <c r="B73" s="204"/>
      <c r="C73" s="199">
        <f>B52</f>
        <v>0</v>
      </c>
      <c r="D73" s="199"/>
      <c r="E73" s="199"/>
      <c r="F73" s="199"/>
      <c r="G73" s="3" t="s">
        <v>66</v>
      </c>
      <c r="H73" s="33"/>
      <c r="I73" s="3" t="s">
        <v>67</v>
      </c>
      <c r="J73" s="34"/>
    </row>
    <row r="74" spans="1:10" x14ac:dyDescent="0.25">
      <c r="A74" s="120" t="s">
        <v>4</v>
      </c>
      <c r="B74" s="200"/>
      <c r="C74" s="201"/>
      <c r="D74" s="199"/>
      <c r="E74" s="199"/>
      <c r="F74" s="199"/>
      <c r="G74" s="199"/>
      <c r="H74" s="199"/>
      <c r="I74" s="199"/>
      <c r="J74" s="202"/>
    </row>
    <row r="75" spans="1:10" ht="0.6" customHeight="1" x14ac:dyDescent="0.25">
      <c r="A75" s="120"/>
      <c r="B75" s="200"/>
      <c r="C75" s="199"/>
      <c r="D75" s="199"/>
      <c r="E75" s="199"/>
      <c r="F75" s="199"/>
      <c r="G75" s="199"/>
      <c r="H75" s="199"/>
      <c r="I75" s="199"/>
      <c r="J75" s="202"/>
    </row>
    <row r="76" spans="1:10" ht="14.45" customHeight="1" x14ac:dyDescent="0.25">
      <c r="A76" s="120"/>
      <c r="B76" s="200"/>
      <c r="C76" s="199"/>
      <c r="D76" s="199"/>
      <c r="E76" s="199"/>
      <c r="F76" s="199"/>
      <c r="G76" s="199"/>
      <c r="H76" s="199"/>
      <c r="I76" s="199"/>
      <c r="J76" s="202"/>
    </row>
    <row r="77" spans="1:10" x14ac:dyDescent="0.25">
      <c r="A77" s="120" t="s">
        <v>69</v>
      </c>
      <c r="B77" s="200"/>
      <c r="C77" s="199"/>
      <c r="D77" s="199"/>
      <c r="E77" s="199"/>
      <c r="F77" s="199"/>
      <c r="G77" s="199"/>
      <c r="H77" s="199"/>
      <c r="I77" s="199"/>
      <c r="J77" s="202"/>
    </row>
    <row r="78" spans="1:10" x14ac:dyDescent="0.25">
      <c r="A78" s="203" t="s">
        <v>71</v>
      </c>
      <c r="B78" s="204"/>
      <c r="C78" s="205">
        <f>C52</f>
        <v>0</v>
      </c>
      <c r="D78" s="205"/>
      <c r="E78" s="206" t="s">
        <v>72</v>
      </c>
      <c r="F78" s="206"/>
      <c r="G78" s="207">
        <f>I52</f>
        <v>0</v>
      </c>
      <c r="H78" s="208"/>
      <c r="I78" s="210"/>
      <c r="J78" s="211"/>
    </row>
    <row r="79" spans="1:10" ht="14.45" customHeight="1" x14ac:dyDescent="0.25">
      <c r="A79" s="189"/>
      <c r="B79" s="190"/>
      <c r="C79" s="212"/>
      <c r="D79" s="214" t="s">
        <v>73</v>
      </c>
      <c r="E79" s="214"/>
      <c r="F79" s="215" t="e">
        <f>C78/G78</f>
        <v>#DIV/0!</v>
      </c>
      <c r="G79" s="216"/>
      <c r="H79" s="217"/>
      <c r="I79" s="217"/>
      <c r="J79" s="218"/>
    </row>
    <row r="80" spans="1:10" x14ac:dyDescent="0.25">
      <c r="A80" s="189"/>
      <c r="B80" s="190"/>
      <c r="C80" s="213"/>
      <c r="D80" s="214"/>
      <c r="E80" s="214"/>
      <c r="F80" s="215"/>
      <c r="G80" s="219"/>
      <c r="H80" s="220"/>
      <c r="I80" s="220"/>
      <c r="J80" s="221"/>
    </row>
    <row r="81" spans="1:10" x14ac:dyDescent="0.25">
      <c r="A81" s="203" t="s">
        <v>74</v>
      </c>
      <c r="B81" s="204"/>
      <c r="C81" s="204"/>
      <c r="D81" s="204"/>
      <c r="E81" s="204"/>
      <c r="F81" s="204"/>
      <c r="G81" s="204"/>
      <c r="H81" s="204"/>
      <c r="I81" s="204"/>
      <c r="J81" s="17"/>
    </row>
    <row r="82" spans="1:10" x14ac:dyDescent="0.25">
      <c r="A82" s="189" t="s">
        <v>75</v>
      </c>
      <c r="B82" s="190"/>
      <c r="C82" s="191" t="s">
        <v>111</v>
      </c>
      <c r="D82" s="191"/>
      <c r="E82" s="191"/>
      <c r="F82" s="191"/>
      <c r="G82" s="191"/>
      <c r="H82" s="191"/>
      <c r="I82" s="191"/>
      <c r="J82" s="192"/>
    </row>
    <row r="83" spans="1:10" ht="15.75" thickBot="1" x14ac:dyDescent="0.3">
      <c r="A83" s="189"/>
      <c r="B83" s="190"/>
      <c r="C83" s="191"/>
      <c r="D83" s="191"/>
      <c r="E83" s="191"/>
      <c r="F83" s="191"/>
      <c r="G83" s="191"/>
      <c r="H83" s="191"/>
      <c r="I83" s="191"/>
      <c r="J83" s="192"/>
    </row>
    <row r="84" spans="1:10" x14ac:dyDescent="0.25">
      <c r="A84" s="67" t="s">
        <v>80</v>
      </c>
      <c r="B84" s="158"/>
      <c r="C84" s="158"/>
      <c r="D84" s="158"/>
      <c r="E84" s="158"/>
      <c r="F84" s="158"/>
      <c r="G84" s="158"/>
      <c r="H84" s="158"/>
      <c r="I84" s="158"/>
      <c r="J84" s="68"/>
    </row>
    <row r="85" spans="1:10" x14ac:dyDescent="0.25">
      <c r="A85" s="150"/>
      <c r="B85" s="151"/>
      <c r="C85" s="151"/>
      <c r="D85" s="151"/>
      <c r="E85" s="151"/>
      <c r="F85" s="151"/>
      <c r="G85" s="151"/>
      <c r="H85" s="151"/>
      <c r="I85" s="151"/>
      <c r="J85" s="152"/>
    </row>
    <row r="86" spans="1:10" x14ac:dyDescent="0.25">
      <c r="A86" s="150" t="s">
        <v>16</v>
      </c>
      <c r="B86" s="151"/>
      <c r="C86" s="151"/>
      <c r="D86" s="151"/>
      <c r="E86" s="151"/>
      <c r="F86" s="151"/>
      <c r="G86" s="151"/>
      <c r="H86" s="151"/>
      <c r="I86" s="151"/>
      <c r="J86" s="152"/>
    </row>
    <row r="87" spans="1:10" x14ac:dyDescent="0.25">
      <c r="A87" s="150"/>
      <c r="B87" s="151"/>
      <c r="C87" s="151"/>
      <c r="D87" s="151"/>
      <c r="E87" s="151"/>
      <c r="F87" s="151"/>
      <c r="G87" s="151"/>
      <c r="H87" s="151"/>
      <c r="I87" s="151"/>
      <c r="J87" s="152"/>
    </row>
    <row r="88" spans="1:10" ht="23.45" customHeight="1" x14ac:dyDescent="0.25">
      <c r="A88" s="180" t="s">
        <v>81</v>
      </c>
      <c r="B88" s="181"/>
      <c r="C88" s="181"/>
      <c r="D88" s="181"/>
      <c r="E88" s="181"/>
      <c r="F88" s="181"/>
      <c r="G88" s="181"/>
      <c r="H88" s="181"/>
      <c r="I88" s="182"/>
      <c r="J88" s="178" t="s">
        <v>76</v>
      </c>
    </row>
    <row r="89" spans="1:10" ht="23.45" customHeight="1" x14ac:dyDescent="0.25">
      <c r="A89" s="183"/>
      <c r="B89" s="184"/>
      <c r="C89" s="184"/>
      <c r="D89" s="184"/>
      <c r="E89" s="184"/>
      <c r="F89" s="184"/>
      <c r="G89" s="184"/>
      <c r="H89" s="184"/>
      <c r="I89" s="185"/>
      <c r="J89" s="178"/>
    </row>
    <row r="90" spans="1:10" ht="23.45" customHeight="1" thickBot="1" x14ac:dyDescent="0.3">
      <c r="A90" s="186"/>
      <c r="B90" s="187"/>
      <c r="C90" s="187"/>
      <c r="D90" s="187"/>
      <c r="E90" s="187"/>
      <c r="F90" s="187"/>
      <c r="G90" s="187"/>
      <c r="H90" s="187"/>
      <c r="I90" s="188"/>
      <c r="J90" s="179"/>
    </row>
    <row r="91" spans="1:10" x14ac:dyDescent="0.25">
      <c r="A91" s="150" t="s">
        <v>17</v>
      </c>
      <c r="B91" s="151"/>
      <c r="C91" s="151"/>
      <c r="D91" s="151"/>
      <c r="E91" s="151"/>
      <c r="F91" s="151"/>
      <c r="G91" s="151"/>
      <c r="H91" s="151"/>
      <c r="I91" s="151"/>
      <c r="J91" s="152"/>
    </row>
    <row r="92" spans="1:10" ht="5.45" customHeight="1" x14ac:dyDescent="0.25">
      <c r="A92" s="150"/>
      <c r="B92" s="151"/>
      <c r="C92" s="151"/>
      <c r="D92" s="151"/>
      <c r="E92" s="151"/>
      <c r="F92" s="151"/>
      <c r="G92" s="151"/>
      <c r="H92" s="151"/>
      <c r="I92" s="151"/>
      <c r="J92" s="152"/>
    </row>
    <row r="93" spans="1:10" ht="84" customHeight="1" x14ac:dyDescent="0.25">
      <c r="A93" s="161" t="s">
        <v>82</v>
      </c>
      <c r="B93" s="162"/>
      <c r="C93" s="162"/>
      <c r="D93" s="162"/>
      <c r="E93" s="162"/>
      <c r="F93" s="162"/>
      <c r="G93" s="162"/>
      <c r="H93" s="162"/>
      <c r="I93" s="163"/>
      <c r="J93" s="159" t="s">
        <v>76</v>
      </c>
    </row>
    <row r="94" spans="1:10" ht="46.35" customHeight="1" x14ac:dyDescent="0.25">
      <c r="A94" s="164"/>
      <c r="B94" s="165"/>
      <c r="C94" s="165"/>
      <c r="D94" s="165"/>
      <c r="E94" s="165"/>
      <c r="F94" s="165"/>
      <c r="G94" s="165"/>
      <c r="H94" s="165"/>
      <c r="I94" s="166"/>
      <c r="J94" s="159"/>
    </row>
    <row r="95" spans="1:10" ht="15.75" thickBot="1" x14ac:dyDescent="0.3">
      <c r="A95" s="167" t="s">
        <v>83</v>
      </c>
      <c r="B95" s="168"/>
      <c r="C95" s="169"/>
      <c r="D95" s="170"/>
      <c r="E95" s="170"/>
      <c r="F95" s="170"/>
      <c r="G95" s="170"/>
      <c r="H95" s="170"/>
      <c r="I95" s="171"/>
      <c r="J95" s="160"/>
    </row>
    <row r="96" spans="1:10" x14ac:dyDescent="0.25">
      <c r="A96" s="150" t="s">
        <v>18</v>
      </c>
      <c r="B96" s="151"/>
      <c r="C96" s="151"/>
      <c r="D96" s="151"/>
      <c r="E96" s="151"/>
      <c r="F96" s="151"/>
      <c r="G96" s="151"/>
      <c r="H96" s="151"/>
      <c r="I96" s="151"/>
      <c r="J96" s="152"/>
    </row>
    <row r="97" spans="1:10" ht="3.6" customHeight="1" x14ac:dyDescent="0.25">
      <c r="A97" s="150"/>
      <c r="B97" s="151"/>
      <c r="C97" s="151"/>
      <c r="D97" s="151"/>
      <c r="E97" s="151"/>
      <c r="F97" s="151"/>
      <c r="G97" s="151"/>
      <c r="H97" s="151"/>
      <c r="I97" s="151"/>
      <c r="J97" s="152"/>
    </row>
    <row r="98" spans="1:10" x14ac:dyDescent="0.25">
      <c r="A98" s="172" t="s">
        <v>84</v>
      </c>
      <c r="B98" s="173"/>
      <c r="C98" s="173"/>
      <c r="D98" s="173"/>
      <c r="E98" s="173"/>
      <c r="F98" s="173"/>
      <c r="G98" s="173"/>
      <c r="H98" s="173"/>
      <c r="I98" s="174"/>
      <c r="J98" s="178" t="s">
        <v>60</v>
      </c>
    </row>
    <row r="99" spans="1:10" ht="12.6" customHeight="1" x14ac:dyDescent="0.25">
      <c r="A99" s="175"/>
      <c r="B99" s="176"/>
      <c r="C99" s="176"/>
      <c r="D99" s="176"/>
      <c r="E99" s="176"/>
      <c r="F99" s="176"/>
      <c r="G99" s="176"/>
      <c r="H99" s="176"/>
      <c r="I99" s="177"/>
      <c r="J99" s="178"/>
    </row>
    <row r="100" spans="1:10" ht="15.75" thickBot="1" x14ac:dyDescent="0.3">
      <c r="A100" s="167" t="s">
        <v>83</v>
      </c>
      <c r="B100" s="168"/>
      <c r="C100" s="169"/>
      <c r="D100" s="170"/>
      <c r="E100" s="170"/>
      <c r="F100" s="170"/>
      <c r="G100" s="170"/>
      <c r="H100" s="170"/>
      <c r="I100" s="171"/>
      <c r="J100" s="179"/>
    </row>
    <row r="101" spans="1:10" ht="9.6" customHeight="1" x14ac:dyDescent="0.25">
      <c r="A101" s="10"/>
      <c r="B101" s="11"/>
      <c r="C101" s="11"/>
      <c r="D101" s="11"/>
      <c r="E101" s="11"/>
      <c r="F101" s="11"/>
      <c r="G101" s="11"/>
      <c r="H101" s="11"/>
      <c r="I101" s="11"/>
      <c r="J101" s="12"/>
    </row>
    <row r="102" spans="1:10" x14ac:dyDescent="0.25">
      <c r="A102" s="150" t="s">
        <v>85</v>
      </c>
      <c r="B102" s="151"/>
      <c r="C102" s="151"/>
      <c r="D102" s="151"/>
      <c r="E102" s="151"/>
      <c r="F102" s="151"/>
      <c r="G102" s="151"/>
      <c r="H102" s="151"/>
      <c r="I102" s="151"/>
      <c r="J102" s="152"/>
    </row>
    <row r="103" spans="1:10" x14ac:dyDescent="0.25">
      <c r="A103" s="150"/>
      <c r="B103" s="151"/>
      <c r="C103" s="151"/>
      <c r="D103" s="151"/>
      <c r="E103" s="151"/>
      <c r="F103" s="151"/>
      <c r="G103" s="151"/>
      <c r="H103" s="151"/>
      <c r="I103" s="151"/>
      <c r="J103" s="152"/>
    </row>
    <row r="104" spans="1:10" x14ac:dyDescent="0.25">
      <c r="A104" s="294" t="s">
        <v>86</v>
      </c>
      <c r="B104" s="295"/>
      <c r="C104" s="295"/>
      <c r="D104" s="295"/>
      <c r="E104" s="295"/>
      <c r="F104" s="295"/>
      <c r="G104" s="295"/>
      <c r="H104" s="295"/>
      <c r="I104" s="295"/>
      <c r="J104" s="296"/>
    </row>
    <row r="105" spans="1:10" ht="19.7" customHeight="1" x14ac:dyDescent="0.25">
      <c r="A105" s="297"/>
      <c r="B105" s="295"/>
      <c r="C105" s="295"/>
      <c r="D105" s="295"/>
      <c r="E105" s="295"/>
      <c r="F105" s="295"/>
      <c r="G105" s="295"/>
      <c r="H105" s="295"/>
      <c r="I105" s="295"/>
      <c r="J105" s="296"/>
    </row>
    <row r="106" spans="1:10" x14ac:dyDescent="0.25">
      <c r="A106" s="297"/>
      <c r="B106" s="295"/>
      <c r="C106" s="295"/>
      <c r="D106" s="295"/>
      <c r="E106" s="295"/>
      <c r="F106" s="295"/>
      <c r="G106" s="295"/>
      <c r="H106" s="295"/>
      <c r="I106" s="295"/>
      <c r="J106" s="296"/>
    </row>
    <row r="107" spans="1:10" ht="6" customHeight="1" thickBot="1" x14ac:dyDescent="0.3">
      <c r="A107" s="10"/>
      <c r="B107" s="11"/>
      <c r="C107" s="11"/>
      <c r="D107" s="11"/>
      <c r="E107" s="11"/>
      <c r="F107" s="11"/>
      <c r="G107" s="11"/>
      <c r="H107" s="11"/>
      <c r="I107" s="11"/>
      <c r="J107" s="12"/>
    </row>
    <row r="108" spans="1:10" ht="15.75" thickBot="1" x14ac:dyDescent="0.3">
      <c r="A108" s="64" t="s">
        <v>20</v>
      </c>
      <c r="B108" s="65"/>
      <c r="C108" s="65"/>
      <c r="D108" s="65"/>
      <c r="E108" s="65"/>
      <c r="F108" s="65"/>
      <c r="G108" s="65"/>
      <c r="H108" s="65"/>
      <c r="I108" s="65"/>
      <c r="J108" s="66"/>
    </row>
    <row r="109" spans="1:10" x14ac:dyDescent="0.25">
      <c r="A109" s="10"/>
      <c r="B109" s="11"/>
      <c r="C109" s="11"/>
      <c r="D109" s="11"/>
      <c r="E109" s="11"/>
      <c r="F109" s="11"/>
      <c r="G109" s="11"/>
      <c r="H109" s="11"/>
      <c r="I109" s="11"/>
      <c r="J109" s="12"/>
    </row>
    <row r="110" spans="1:10" ht="15.75" thickBot="1" x14ac:dyDescent="0.3">
      <c r="A110" s="10"/>
      <c r="B110" s="11"/>
      <c r="C110" s="11"/>
      <c r="D110" s="11"/>
      <c r="E110" s="11"/>
      <c r="F110" s="11"/>
      <c r="G110" s="11"/>
      <c r="H110" s="11"/>
      <c r="I110" s="11"/>
      <c r="J110" s="12"/>
    </row>
    <row r="111" spans="1:10" ht="26.45" customHeight="1" x14ac:dyDescent="0.25">
      <c r="A111" s="47"/>
      <c r="B111" s="11"/>
      <c r="C111" s="11"/>
      <c r="D111" s="75" t="s">
        <v>21</v>
      </c>
      <c r="E111" s="75"/>
      <c r="F111" s="75"/>
      <c r="G111" s="75"/>
      <c r="H111" s="11"/>
      <c r="I111" s="11"/>
      <c r="J111" s="12"/>
    </row>
    <row r="112" spans="1:10" ht="15.75" thickBot="1" x14ac:dyDescent="0.3">
      <c r="A112" s="18"/>
      <c r="B112" s="19"/>
      <c r="C112" s="19"/>
      <c r="D112" s="287" t="s">
        <v>88</v>
      </c>
      <c r="E112" s="59"/>
      <c r="F112" s="59"/>
      <c r="G112" s="59"/>
      <c r="H112" s="19"/>
      <c r="I112" s="19"/>
      <c r="J112" s="20"/>
    </row>
  </sheetData>
  <mergeCells count="113">
    <mergeCell ref="A12:B12"/>
    <mergeCell ref="C12:D12"/>
    <mergeCell ref="A14:B14"/>
    <mergeCell ref="C14:D14"/>
    <mergeCell ref="F14:G15"/>
    <mergeCell ref="H14:J15"/>
    <mergeCell ref="A15:B15"/>
    <mergeCell ref="C15:D15"/>
    <mergeCell ref="A1:E4"/>
    <mergeCell ref="F1:J4"/>
    <mergeCell ref="A6:J7"/>
    <mergeCell ref="A8:B8"/>
    <mergeCell ref="C8:J8"/>
    <mergeCell ref="A9:B11"/>
    <mergeCell ref="C9:J11"/>
    <mergeCell ref="A22:D22"/>
    <mergeCell ref="E22:J22"/>
    <mergeCell ref="A24:J25"/>
    <mergeCell ref="A26:D26"/>
    <mergeCell ref="G26:J26"/>
    <mergeCell ref="A27:D27"/>
    <mergeCell ref="G27:J27"/>
    <mergeCell ref="A17:J18"/>
    <mergeCell ref="A19:B19"/>
    <mergeCell ref="C19:J19"/>
    <mergeCell ref="A20:B20"/>
    <mergeCell ref="C20:J20"/>
    <mergeCell ref="A21:B21"/>
    <mergeCell ref="I21:J21"/>
    <mergeCell ref="A32:J33"/>
    <mergeCell ref="A34:J45"/>
    <mergeCell ref="A46:J47"/>
    <mergeCell ref="A48:J49"/>
    <mergeCell ref="C50:D50"/>
    <mergeCell ref="G50:H50"/>
    <mergeCell ref="A28:D28"/>
    <mergeCell ref="G28:J28"/>
    <mergeCell ref="A29:D29"/>
    <mergeCell ref="G29:J29"/>
    <mergeCell ref="A30:D30"/>
    <mergeCell ref="G30:J30"/>
    <mergeCell ref="A56:J57"/>
    <mergeCell ref="A58:J58"/>
    <mergeCell ref="A59:B59"/>
    <mergeCell ref="D59:I59"/>
    <mergeCell ref="A60:B60"/>
    <mergeCell ref="C60:F60"/>
    <mergeCell ref="C51:D51"/>
    <mergeCell ref="G51:H51"/>
    <mergeCell ref="C52:D52"/>
    <mergeCell ref="G52:H52"/>
    <mergeCell ref="A53:D55"/>
    <mergeCell ref="E53:I53"/>
    <mergeCell ref="E54:I54"/>
    <mergeCell ref="E55:I55"/>
    <mergeCell ref="A61:B63"/>
    <mergeCell ref="C61:J63"/>
    <mergeCell ref="A64:B64"/>
    <mergeCell ref="C64:J64"/>
    <mergeCell ref="A65:B65"/>
    <mergeCell ref="C65:D65"/>
    <mergeCell ref="E65:F65"/>
    <mergeCell ref="G65:H65"/>
    <mergeCell ref="I65:J65"/>
    <mergeCell ref="A69:B70"/>
    <mergeCell ref="C69:J70"/>
    <mergeCell ref="A71:J71"/>
    <mergeCell ref="A72:B72"/>
    <mergeCell ref="D72:I72"/>
    <mergeCell ref="A73:B73"/>
    <mergeCell ref="C73:F73"/>
    <mergeCell ref="A66:B67"/>
    <mergeCell ref="C66:C67"/>
    <mergeCell ref="D66:E67"/>
    <mergeCell ref="F66:F67"/>
    <mergeCell ref="G66:J67"/>
    <mergeCell ref="A68:I68"/>
    <mergeCell ref="A79:B80"/>
    <mergeCell ref="C79:C80"/>
    <mergeCell ref="D79:E80"/>
    <mergeCell ref="F79:F80"/>
    <mergeCell ref="G79:J80"/>
    <mergeCell ref="A81:I81"/>
    <mergeCell ref="A74:B76"/>
    <mergeCell ref="C74:J76"/>
    <mergeCell ref="A77:B77"/>
    <mergeCell ref="C77:J77"/>
    <mergeCell ref="A78:B78"/>
    <mergeCell ref="C78:D78"/>
    <mergeCell ref="E78:F78"/>
    <mergeCell ref="G78:H78"/>
    <mergeCell ref="I78:J78"/>
    <mergeCell ref="A91:J92"/>
    <mergeCell ref="A93:I94"/>
    <mergeCell ref="J93:J95"/>
    <mergeCell ref="A95:B95"/>
    <mergeCell ref="C95:I95"/>
    <mergeCell ref="A96:J97"/>
    <mergeCell ref="A82:B83"/>
    <mergeCell ref="C82:J83"/>
    <mergeCell ref="A84:J85"/>
    <mergeCell ref="A86:J87"/>
    <mergeCell ref="A88:I90"/>
    <mergeCell ref="J88:J90"/>
    <mergeCell ref="A108:J108"/>
    <mergeCell ref="D111:G111"/>
    <mergeCell ref="D112:G112"/>
    <mergeCell ref="A98:I99"/>
    <mergeCell ref="J98:J100"/>
    <mergeCell ref="A100:B100"/>
    <mergeCell ref="C100:I100"/>
    <mergeCell ref="A102:J103"/>
    <mergeCell ref="A104:J106"/>
  </mergeCells>
  <conditionalFormatting sqref="H14:J15">
    <cfRule type="containsText" dxfId="26" priority="1" operator="containsText" text="RECHAZADO">
      <formula>NOT(ISERROR(SEARCH("RECHAZADO",H14)))</formula>
    </cfRule>
    <cfRule type="containsText" dxfId="25" priority="8" operator="containsText" text="NO HABILITADO">
      <formula>NOT(ISERROR(SEARCH("NO HABILITADO",H14)))</formula>
    </cfRule>
    <cfRule type="containsText" dxfId="24" priority="9" operator="containsText" text="HABILITADO">
      <formula>NOT(ISERROR(SEARCH("HABILITADO",H14)))</formula>
    </cfRule>
  </conditionalFormatting>
  <conditionalFormatting sqref="J88:J90">
    <cfRule type="containsText" dxfId="23" priority="6" operator="containsText" text="NO">
      <formula>NOT(ISERROR(SEARCH("NO",J88)))</formula>
    </cfRule>
    <cfRule type="containsText" dxfId="22" priority="7" operator="containsText" text="SI">
      <formula>NOT(ISERROR(SEARCH("SI",J88)))</formula>
    </cfRule>
  </conditionalFormatting>
  <conditionalFormatting sqref="J93:J95">
    <cfRule type="containsText" dxfId="21" priority="4" operator="containsText" text="NO">
      <formula>NOT(ISERROR(SEARCH("NO",J93)))</formula>
    </cfRule>
    <cfRule type="containsText" dxfId="20" priority="5" operator="containsText" text="SI">
      <formula>NOT(ISERROR(SEARCH("SI",J93)))</formula>
    </cfRule>
  </conditionalFormatting>
  <conditionalFormatting sqref="J98:J100">
    <cfRule type="containsText" dxfId="19" priority="2" operator="containsText" text="NO">
      <formula>NOT(ISERROR(SEARCH("NO",J98)))</formula>
    </cfRule>
    <cfRule type="containsText" dxfId="18" priority="3" operator="containsText" text="SI">
      <formula>NOT(ISERROR(SEARCH("SI",J98)))</formula>
    </cfRule>
  </conditionalFormatting>
  <pageMargins left="0.7" right="0.7" top="0.40625" bottom="0.75" header="0.3" footer="0.3"/>
  <pageSetup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FAAFFB72-CD98-5840-AA24-794CCD65E648}">
          <x14:formula1>
            <xm:f>Hoja7!$F$1:$F$2</xm:f>
          </x14:formula1>
          <xm:sqref>J88:J90 J93:J95 J98:J100</xm:sqref>
        </x14:dataValidation>
        <x14:dataValidation type="list" allowBlank="1" showInputMessage="1" showErrorMessage="1" xr:uid="{DB000AD3-9B26-794F-8225-C632FF579BC8}">
          <x14:formula1>
            <xm:f>Hoja7!$D$1:$D$3</xm:f>
          </x14:formula1>
          <xm:sqref>H14:J15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1609FA-1402-124B-BD0B-BE39FA2644CC}">
  <dimension ref="A1:J112"/>
  <sheetViews>
    <sheetView showGridLines="0" zoomScaleNormal="100" workbookViewId="0">
      <selection activeCell="H117" sqref="H117"/>
    </sheetView>
  </sheetViews>
  <sheetFormatPr baseColWidth="10" defaultColWidth="11.42578125" defaultRowHeight="15" x14ac:dyDescent="0.25"/>
  <cols>
    <col min="9" max="9" width="11.85546875" bestFit="1" customWidth="1"/>
  </cols>
  <sheetData>
    <row r="1" spans="1:10" x14ac:dyDescent="0.25">
      <c r="A1" s="226"/>
      <c r="B1" s="227"/>
      <c r="C1" s="227"/>
      <c r="D1" s="227"/>
      <c r="E1" s="227"/>
      <c r="F1" s="230" t="s">
        <v>23</v>
      </c>
      <c r="G1" s="231"/>
      <c r="H1" s="231"/>
      <c r="I1" s="231"/>
      <c r="J1" s="232"/>
    </row>
    <row r="2" spans="1:10" x14ac:dyDescent="0.25">
      <c r="A2" s="228"/>
      <c r="B2" s="229"/>
      <c r="C2" s="229"/>
      <c r="D2" s="229"/>
      <c r="E2" s="229"/>
      <c r="F2" s="233"/>
      <c r="G2" s="233"/>
      <c r="H2" s="233"/>
      <c r="I2" s="233"/>
      <c r="J2" s="234"/>
    </row>
    <row r="3" spans="1:10" x14ac:dyDescent="0.25">
      <c r="A3" s="228"/>
      <c r="B3" s="229"/>
      <c r="C3" s="229"/>
      <c r="D3" s="229"/>
      <c r="E3" s="229"/>
      <c r="F3" s="233"/>
      <c r="G3" s="233"/>
      <c r="H3" s="233"/>
      <c r="I3" s="233"/>
      <c r="J3" s="234"/>
    </row>
    <row r="4" spans="1:10" x14ac:dyDescent="0.25">
      <c r="A4" s="228"/>
      <c r="B4" s="229"/>
      <c r="C4" s="229"/>
      <c r="D4" s="229"/>
      <c r="E4" s="229"/>
      <c r="F4" s="233"/>
      <c r="G4" s="233"/>
      <c r="H4" s="233"/>
      <c r="I4" s="233"/>
      <c r="J4" s="234"/>
    </row>
    <row r="5" spans="1:10" ht="15.75" thickBot="1" x14ac:dyDescent="0.3">
      <c r="A5" s="21"/>
      <c r="J5" s="22"/>
    </row>
    <row r="6" spans="1:10" ht="9.6" customHeight="1" x14ac:dyDescent="0.25">
      <c r="A6" s="235" t="s">
        <v>1</v>
      </c>
      <c r="B6" s="236"/>
      <c r="C6" s="236"/>
      <c r="D6" s="236"/>
      <c r="E6" s="236"/>
      <c r="F6" s="236"/>
      <c r="G6" s="236"/>
      <c r="H6" s="236"/>
      <c r="I6" s="236"/>
      <c r="J6" s="237"/>
    </row>
    <row r="7" spans="1:10" ht="9.6" customHeight="1" x14ac:dyDescent="0.25">
      <c r="A7" s="238"/>
      <c r="B7" s="239"/>
      <c r="C7" s="239"/>
      <c r="D7" s="239"/>
      <c r="E7" s="239"/>
      <c r="F7" s="239"/>
      <c r="G7" s="239"/>
      <c r="H7" s="239"/>
      <c r="I7" s="239"/>
      <c r="J7" s="240"/>
    </row>
    <row r="8" spans="1:10" x14ac:dyDescent="0.25">
      <c r="A8" s="203" t="s">
        <v>2</v>
      </c>
      <c r="B8" s="204"/>
      <c r="C8" s="276" t="s">
        <v>3</v>
      </c>
      <c r="D8" s="276"/>
      <c r="E8" s="276"/>
      <c r="F8" s="276"/>
      <c r="G8" s="276"/>
      <c r="H8" s="276"/>
      <c r="I8" s="276"/>
      <c r="J8" s="277"/>
    </row>
    <row r="9" spans="1:10" x14ac:dyDescent="0.25">
      <c r="A9" s="120" t="s">
        <v>4</v>
      </c>
      <c r="B9" s="200"/>
      <c r="C9" s="278" t="s">
        <v>24</v>
      </c>
      <c r="D9" s="278"/>
      <c r="E9" s="278"/>
      <c r="F9" s="278"/>
      <c r="G9" s="278"/>
      <c r="H9" s="278"/>
      <c r="I9" s="278"/>
      <c r="J9" s="279"/>
    </row>
    <row r="10" spans="1:10" x14ac:dyDescent="0.25">
      <c r="A10" s="120"/>
      <c r="B10" s="200"/>
      <c r="C10" s="278"/>
      <c r="D10" s="278"/>
      <c r="E10" s="278"/>
      <c r="F10" s="278"/>
      <c r="G10" s="278"/>
      <c r="H10" s="278"/>
      <c r="I10" s="278"/>
      <c r="J10" s="279"/>
    </row>
    <row r="11" spans="1:10" x14ac:dyDescent="0.25">
      <c r="A11" s="120"/>
      <c r="B11" s="200"/>
      <c r="C11" s="278"/>
      <c r="D11" s="278"/>
      <c r="E11" s="278"/>
      <c r="F11" s="278"/>
      <c r="G11" s="278"/>
      <c r="H11" s="278"/>
      <c r="I11" s="278"/>
      <c r="J11" s="279"/>
    </row>
    <row r="12" spans="1:10" ht="15.75" thickBot="1" x14ac:dyDescent="0.3">
      <c r="A12" s="280" t="s">
        <v>6</v>
      </c>
      <c r="B12" s="281"/>
      <c r="C12" s="148">
        <v>45684757</v>
      </c>
      <c r="D12" s="149"/>
      <c r="E12" s="27"/>
      <c r="F12" s="27"/>
      <c r="G12" s="27"/>
      <c r="H12" s="27"/>
      <c r="I12" s="27"/>
      <c r="J12" s="28"/>
    </row>
    <row r="13" spans="1:10" ht="15.75" thickBot="1" x14ac:dyDescent="0.3">
      <c r="A13" s="24"/>
      <c r="B13" s="25"/>
      <c r="C13" s="25"/>
      <c r="D13" s="25"/>
      <c r="E13" s="25"/>
      <c r="F13" s="25"/>
      <c r="G13" s="25"/>
      <c r="H13" s="25"/>
      <c r="I13" s="25"/>
      <c r="J13" s="26"/>
    </row>
    <row r="14" spans="1:10" x14ac:dyDescent="0.25">
      <c r="A14" s="251" t="s">
        <v>25</v>
      </c>
      <c r="B14" s="252"/>
      <c r="C14" s="255">
        <f>C12/C15</f>
        <v>32.093260976466453</v>
      </c>
      <c r="D14" s="256"/>
      <c r="E14" s="25"/>
      <c r="F14" s="259" t="s">
        <v>26</v>
      </c>
      <c r="G14" s="260"/>
      <c r="H14" s="263" t="s">
        <v>27</v>
      </c>
      <c r="I14" s="263"/>
      <c r="J14" s="264"/>
    </row>
    <row r="15" spans="1:10" ht="15.75" thickBot="1" x14ac:dyDescent="0.3">
      <c r="A15" s="253" t="s">
        <v>28</v>
      </c>
      <c r="B15" s="254"/>
      <c r="C15" s="257">
        <v>1423500</v>
      </c>
      <c r="D15" s="258"/>
      <c r="E15" s="25"/>
      <c r="F15" s="261"/>
      <c r="G15" s="262"/>
      <c r="H15" s="265"/>
      <c r="I15" s="265"/>
      <c r="J15" s="266"/>
    </row>
    <row r="16" spans="1:10" ht="15.75" thickBot="1" x14ac:dyDescent="0.3">
      <c r="A16" s="24"/>
      <c r="B16" s="25"/>
      <c r="C16" s="25"/>
      <c r="D16" s="25"/>
      <c r="E16" s="25"/>
      <c r="F16" s="25"/>
      <c r="G16" s="25"/>
      <c r="H16" s="25"/>
      <c r="I16" s="25"/>
      <c r="J16" s="26"/>
    </row>
    <row r="17" spans="1:10" ht="8.4499999999999993" customHeight="1" x14ac:dyDescent="0.25">
      <c r="A17" s="67" t="s">
        <v>29</v>
      </c>
      <c r="B17" s="158"/>
      <c r="C17" s="158"/>
      <c r="D17" s="158"/>
      <c r="E17" s="158"/>
      <c r="F17" s="158"/>
      <c r="G17" s="158"/>
      <c r="H17" s="158"/>
      <c r="I17" s="158"/>
      <c r="J17" s="68"/>
    </row>
    <row r="18" spans="1:10" ht="8.4499999999999993" customHeight="1" x14ac:dyDescent="0.25">
      <c r="A18" s="150"/>
      <c r="B18" s="151"/>
      <c r="C18" s="151"/>
      <c r="D18" s="151"/>
      <c r="E18" s="151"/>
      <c r="F18" s="151"/>
      <c r="G18" s="151"/>
      <c r="H18" s="151"/>
      <c r="I18" s="151"/>
      <c r="J18" s="152"/>
    </row>
    <row r="19" spans="1:10" x14ac:dyDescent="0.25">
      <c r="A19" s="203" t="s">
        <v>30</v>
      </c>
      <c r="B19" s="204"/>
      <c r="C19" s="241" t="s">
        <v>112</v>
      </c>
      <c r="D19" s="242"/>
      <c r="E19" s="242"/>
      <c r="F19" s="242"/>
      <c r="G19" s="242"/>
      <c r="H19" s="242"/>
      <c r="I19" s="242"/>
      <c r="J19" s="243"/>
    </row>
    <row r="20" spans="1:10" x14ac:dyDescent="0.25">
      <c r="A20" s="203" t="s">
        <v>11</v>
      </c>
      <c r="B20" s="204"/>
      <c r="C20" s="244">
        <v>900416534</v>
      </c>
      <c r="D20" s="242"/>
      <c r="E20" s="242"/>
      <c r="F20" s="242"/>
      <c r="G20" s="242"/>
      <c r="H20" s="242"/>
      <c r="I20" s="242"/>
      <c r="J20" s="243"/>
    </row>
    <row r="21" spans="1:10" x14ac:dyDescent="0.25">
      <c r="A21" s="203" t="s">
        <v>32</v>
      </c>
      <c r="B21" s="204"/>
      <c r="C21" s="3" t="s">
        <v>33</v>
      </c>
      <c r="D21" s="31" t="s">
        <v>42</v>
      </c>
      <c r="E21" s="5" t="s">
        <v>34</v>
      </c>
      <c r="F21" s="4"/>
      <c r="G21" s="6" t="s">
        <v>35</v>
      </c>
      <c r="H21" s="4"/>
      <c r="I21" s="210"/>
      <c r="J21" s="211"/>
    </row>
    <row r="22" spans="1:10" ht="29.1" customHeight="1" thickBot="1" x14ac:dyDescent="0.3">
      <c r="A22" s="245" t="s">
        <v>36</v>
      </c>
      <c r="B22" s="246"/>
      <c r="C22" s="246"/>
      <c r="D22" s="247"/>
      <c r="E22" s="289" t="s">
        <v>108</v>
      </c>
      <c r="F22" s="290"/>
      <c r="G22" s="290"/>
      <c r="H22" s="290"/>
      <c r="I22" s="290"/>
      <c r="J22" s="291"/>
    </row>
    <row r="23" spans="1:10" ht="12.6" customHeight="1" thickBot="1" x14ac:dyDescent="0.3">
      <c r="A23" s="10"/>
      <c r="B23" s="11"/>
      <c r="C23" s="11"/>
      <c r="D23" s="11"/>
      <c r="E23" s="11"/>
      <c r="F23" s="11"/>
      <c r="G23" s="11"/>
      <c r="H23" s="11"/>
      <c r="I23" s="11"/>
      <c r="J23" s="12"/>
    </row>
    <row r="24" spans="1:10" ht="6" customHeight="1" x14ac:dyDescent="0.25">
      <c r="A24" s="67" t="s">
        <v>38</v>
      </c>
      <c r="B24" s="158"/>
      <c r="C24" s="158"/>
      <c r="D24" s="158"/>
      <c r="E24" s="158"/>
      <c r="F24" s="158"/>
      <c r="G24" s="158"/>
      <c r="H24" s="158"/>
      <c r="I24" s="158"/>
      <c r="J24" s="68"/>
    </row>
    <row r="25" spans="1:10" ht="6" customHeight="1" x14ac:dyDescent="0.25">
      <c r="A25" s="150"/>
      <c r="B25" s="151"/>
      <c r="C25" s="151"/>
      <c r="D25" s="151"/>
      <c r="E25" s="151"/>
      <c r="F25" s="151"/>
      <c r="G25" s="151"/>
      <c r="H25" s="151"/>
      <c r="I25" s="151"/>
      <c r="J25" s="152"/>
    </row>
    <row r="26" spans="1:10" ht="13.7" customHeight="1" x14ac:dyDescent="0.25">
      <c r="A26" s="193" t="s">
        <v>13</v>
      </c>
      <c r="B26" s="85"/>
      <c r="C26" s="85"/>
      <c r="D26" s="85"/>
      <c r="E26" s="5" t="s">
        <v>39</v>
      </c>
      <c r="F26" s="5" t="s">
        <v>40</v>
      </c>
      <c r="G26" s="85" t="s">
        <v>41</v>
      </c>
      <c r="H26" s="85"/>
      <c r="I26" s="85"/>
      <c r="J26" s="86"/>
    </row>
    <row r="27" spans="1:10" x14ac:dyDescent="0.25">
      <c r="A27" s="284" t="s">
        <v>15</v>
      </c>
      <c r="B27" s="285"/>
      <c r="C27" s="285"/>
      <c r="D27" s="285"/>
      <c r="E27" s="32"/>
      <c r="F27" s="32" t="s">
        <v>42</v>
      </c>
      <c r="G27" s="282" t="s">
        <v>113</v>
      </c>
      <c r="H27" s="282"/>
      <c r="I27" s="282"/>
      <c r="J27" s="283"/>
    </row>
    <row r="28" spans="1:10" x14ac:dyDescent="0.25">
      <c r="A28" s="284" t="s">
        <v>16</v>
      </c>
      <c r="B28" s="285"/>
      <c r="C28" s="285"/>
      <c r="D28" s="285"/>
      <c r="E28" s="32"/>
      <c r="F28" s="32" t="s">
        <v>42</v>
      </c>
      <c r="G28" s="282" t="s">
        <v>114</v>
      </c>
      <c r="H28" s="282"/>
      <c r="I28" s="282"/>
      <c r="J28" s="283"/>
    </row>
    <row r="29" spans="1:10" ht="21.6" customHeight="1" x14ac:dyDescent="0.25">
      <c r="A29" s="286" t="s">
        <v>17</v>
      </c>
      <c r="B29" s="285"/>
      <c r="C29" s="285"/>
      <c r="D29" s="285"/>
      <c r="E29" s="32"/>
      <c r="F29" s="32" t="s">
        <v>42</v>
      </c>
      <c r="G29" s="282" t="s">
        <v>114</v>
      </c>
      <c r="H29" s="282"/>
      <c r="I29" s="282"/>
      <c r="J29" s="283"/>
    </row>
    <row r="30" spans="1:10" x14ac:dyDescent="0.25">
      <c r="A30" s="284" t="s">
        <v>18</v>
      </c>
      <c r="B30" s="285"/>
      <c r="C30" s="285"/>
      <c r="D30" s="285"/>
      <c r="E30" s="32" t="s">
        <v>42</v>
      </c>
      <c r="F30" s="32"/>
      <c r="G30" s="282"/>
      <c r="H30" s="282"/>
      <c r="I30" s="282"/>
      <c r="J30" s="283"/>
    </row>
    <row r="31" spans="1:10" ht="10.35" customHeight="1" thickBot="1" x14ac:dyDescent="0.3">
      <c r="A31" s="21"/>
      <c r="J31" s="22"/>
    </row>
    <row r="32" spans="1:10" x14ac:dyDescent="0.25">
      <c r="A32" s="136" t="s">
        <v>44</v>
      </c>
      <c r="B32" s="137"/>
      <c r="C32" s="137"/>
      <c r="D32" s="137"/>
      <c r="E32" s="137"/>
      <c r="F32" s="137"/>
      <c r="G32" s="137"/>
      <c r="H32" s="137"/>
      <c r="I32" s="137"/>
      <c r="J32" s="138"/>
    </row>
    <row r="33" spans="1:10" ht="9" customHeight="1" x14ac:dyDescent="0.25">
      <c r="A33" s="139"/>
      <c r="B33" s="140"/>
      <c r="C33" s="140"/>
      <c r="D33" s="140"/>
      <c r="E33" s="140"/>
      <c r="F33" s="140"/>
      <c r="G33" s="140"/>
      <c r="H33" s="140"/>
      <c r="I33" s="140"/>
      <c r="J33" s="141"/>
    </row>
    <row r="34" spans="1:10" ht="17.45" customHeight="1" x14ac:dyDescent="0.25">
      <c r="A34" s="270" t="s">
        <v>45</v>
      </c>
      <c r="B34" s="271"/>
      <c r="C34" s="271"/>
      <c r="D34" s="271"/>
      <c r="E34" s="271"/>
      <c r="F34" s="271"/>
      <c r="G34" s="271"/>
      <c r="H34" s="271"/>
      <c r="I34" s="271"/>
      <c r="J34" s="272"/>
    </row>
    <row r="35" spans="1:10" ht="17.45" customHeight="1" x14ac:dyDescent="0.25">
      <c r="A35" s="270"/>
      <c r="B35" s="271"/>
      <c r="C35" s="271"/>
      <c r="D35" s="271"/>
      <c r="E35" s="271"/>
      <c r="F35" s="271"/>
      <c r="G35" s="271"/>
      <c r="H35" s="271"/>
      <c r="I35" s="271"/>
      <c r="J35" s="272"/>
    </row>
    <row r="36" spans="1:10" ht="17.45" customHeight="1" x14ac:dyDescent="0.25">
      <c r="A36" s="270"/>
      <c r="B36" s="271"/>
      <c r="C36" s="271"/>
      <c r="D36" s="271"/>
      <c r="E36" s="271"/>
      <c r="F36" s="271"/>
      <c r="G36" s="271"/>
      <c r="H36" s="271"/>
      <c r="I36" s="271"/>
      <c r="J36" s="272"/>
    </row>
    <row r="37" spans="1:10" ht="17.45" customHeight="1" x14ac:dyDescent="0.25">
      <c r="A37" s="270"/>
      <c r="B37" s="271"/>
      <c r="C37" s="271"/>
      <c r="D37" s="271"/>
      <c r="E37" s="271"/>
      <c r="F37" s="271"/>
      <c r="G37" s="271"/>
      <c r="H37" s="271"/>
      <c r="I37" s="271"/>
      <c r="J37" s="272"/>
    </row>
    <row r="38" spans="1:10" ht="17.45" customHeight="1" x14ac:dyDescent="0.25">
      <c r="A38" s="270"/>
      <c r="B38" s="271"/>
      <c r="C38" s="271"/>
      <c r="D38" s="271"/>
      <c r="E38" s="271"/>
      <c r="F38" s="271"/>
      <c r="G38" s="271"/>
      <c r="H38" s="271"/>
      <c r="I38" s="271"/>
      <c r="J38" s="272"/>
    </row>
    <row r="39" spans="1:10" ht="17.45" customHeight="1" x14ac:dyDescent="0.25">
      <c r="A39" s="270"/>
      <c r="B39" s="271"/>
      <c r="C39" s="271"/>
      <c r="D39" s="271"/>
      <c r="E39" s="271"/>
      <c r="F39" s="271"/>
      <c r="G39" s="271"/>
      <c r="H39" s="271"/>
      <c r="I39" s="271"/>
      <c r="J39" s="272"/>
    </row>
    <row r="40" spans="1:10" ht="17.45" customHeight="1" x14ac:dyDescent="0.25">
      <c r="A40" s="270"/>
      <c r="B40" s="271"/>
      <c r="C40" s="271"/>
      <c r="D40" s="271"/>
      <c r="E40" s="271"/>
      <c r="F40" s="271"/>
      <c r="G40" s="271"/>
      <c r="H40" s="271"/>
      <c r="I40" s="271"/>
      <c r="J40" s="272"/>
    </row>
    <row r="41" spans="1:10" ht="17.45" customHeight="1" x14ac:dyDescent="0.25">
      <c r="A41" s="270"/>
      <c r="B41" s="271"/>
      <c r="C41" s="271"/>
      <c r="D41" s="271"/>
      <c r="E41" s="271"/>
      <c r="F41" s="271"/>
      <c r="G41" s="271"/>
      <c r="H41" s="271"/>
      <c r="I41" s="271"/>
      <c r="J41" s="272"/>
    </row>
    <row r="42" spans="1:10" ht="17.45" customHeight="1" x14ac:dyDescent="0.25">
      <c r="A42" s="270"/>
      <c r="B42" s="271"/>
      <c r="C42" s="271"/>
      <c r="D42" s="271"/>
      <c r="E42" s="271"/>
      <c r="F42" s="271"/>
      <c r="G42" s="271"/>
      <c r="H42" s="271"/>
      <c r="I42" s="271"/>
      <c r="J42" s="272"/>
    </row>
    <row r="43" spans="1:10" ht="17.45" customHeight="1" x14ac:dyDescent="0.25">
      <c r="A43" s="270"/>
      <c r="B43" s="271"/>
      <c r="C43" s="271"/>
      <c r="D43" s="271"/>
      <c r="E43" s="271"/>
      <c r="F43" s="271"/>
      <c r="G43" s="271"/>
      <c r="H43" s="271"/>
      <c r="I43" s="271"/>
      <c r="J43" s="272"/>
    </row>
    <row r="44" spans="1:10" ht="17.45" customHeight="1" x14ac:dyDescent="0.25">
      <c r="A44" s="270"/>
      <c r="B44" s="271"/>
      <c r="C44" s="271"/>
      <c r="D44" s="271"/>
      <c r="E44" s="271"/>
      <c r="F44" s="271"/>
      <c r="G44" s="271"/>
      <c r="H44" s="271"/>
      <c r="I44" s="271"/>
      <c r="J44" s="272"/>
    </row>
    <row r="45" spans="1:10" ht="17.45" customHeight="1" thickBot="1" x14ac:dyDescent="0.3">
      <c r="A45" s="273"/>
      <c r="B45" s="274"/>
      <c r="C45" s="274"/>
      <c r="D45" s="274"/>
      <c r="E45" s="274"/>
      <c r="F45" s="274"/>
      <c r="G45" s="274"/>
      <c r="H45" s="274"/>
      <c r="I45" s="274"/>
      <c r="J45" s="275"/>
    </row>
    <row r="46" spans="1:10" x14ac:dyDescent="0.25">
      <c r="A46" s="67" t="s">
        <v>46</v>
      </c>
      <c r="B46" s="158"/>
      <c r="C46" s="158"/>
      <c r="D46" s="158"/>
      <c r="E46" s="158"/>
      <c r="F46" s="158"/>
      <c r="G46" s="158"/>
      <c r="H46" s="158"/>
      <c r="I46" s="158"/>
      <c r="J46" s="68"/>
    </row>
    <row r="47" spans="1:10" x14ac:dyDescent="0.25">
      <c r="A47" s="150"/>
      <c r="B47" s="151"/>
      <c r="C47" s="151"/>
      <c r="D47" s="151"/>
      <c r="E47" s="151"/>
      <c r="F47" s="151"/>
      <c r="G47" s="151"/>
      <c r="H47" s="151"/>
      <c r="I47" s="151"/>
      <c r="J47" s="152"/>
    </row>
    <row r="48" spans="1:10" x14ac:dyDescent="0.25">
      <c r="A48" s="267" t="s">
        <v>38</v>
      </c>
      <c r="B48" s="268"/>
      <c r="C48" s="268"/>
      <c r="D48" s="268"/>
      <c r="E48" s="268"/>
      <c r="F48" s="268"/>
      <c r="G48" s="268"/>
      <c r="H48" s="268"/>
      <c r="I48" s="268"/>
      <c r="J48" s="269"/>
    </row>
    <row r="49" spans="1:10" x14ac:dyDescent="0.25">
      <c r="A49" s="267"/>
      <c r="B49" s="268"/>
      <c r="C49" s="268"/>
      <c r="D49" s="268"/>
      <c r="E49" s="268"/>
      <c r="F49" s="268"/>
      <c r="G49" s="268"/>
      <c r="H49" s="268"/>
      <c r="I49" s="268"/>
      <c r="J49" s="269"/>
    </row>
    <row r="50" spans="1:10" ht="36" x14ac:dyDescent="0.25">
      <c r="A50" s="13" t="s">
        <v>47</v>
      </c>
      <c r="B50" s="7" t="s">
        <v>48</v>
      </c>
      <c r="C50" s="222" t="s">
        <v>49</v>
      </c>
      <c r="D50" s="222"/>
      <c r="E50" s="7" t="s">
        <v>50</v>
      </c>
      <c r="F50" s="8" t="s">
        <v>51</v>
      </c>
      <c r="G50" s="222" t="s">
        <v>52</v>
      </c>
      <c r="H50" s="222"/>
      <c r="I50" s="7" t="s">
        <v>53</v>
      </c>
      <c r="J50" s="14" t="s">
        <v>54</v>
      </c>
    </row>
    <row r="51" spans="1:10" x14ac:dyDescent="0.25">
      <c r="A51" s="15">
        <v>1</v>
      </c>
      <c r="B51" s="2">
        <v>2017633</v>
      </c>
      <c r="C51" s="224">
        <v>38808000</v>
      </c>
      <c r="D51" s="225"/>
      <c r="E51" s="2">
        <v>2017</v>
      </c>
      <c r="F51" s="35">
        <v>1</v>
      </c>
      <c r="G51" s="224">
        <f>C51/1</f>
        <v>38808000</v>
      </c>
      <c r="H51" s="225"/>
      <c r="I51" s="36">
        <f>VLOOKUP(E51,Hoja7!$A$2:$B$22,2,FALSE)</f>
        <v>737717</v>
      </c>
      <c r="J51" s="37">
        <f>G51/I51</f>
        <v>52.605538438181576</v>
      </c>
    </row>
    <row r="52" spans="1:10" x14ac:dyDescent="0.25">
      <c r="A52" s="15">
        <v>2</v>
      </c>
      <c r="B52" s="2"/>
      <c r="C52" s="224">
        <v>0</v>
      </c>
      <c r="D52" s="225"/>
      <c r="E52" s="2">
        <v>0</v>
      </c>
      <c r="F52" s="35">
        <v>1</v>
      </c>
      <c r="G52" s="224">
        <f>C52/1</f>
        <v>0</v>
      </c>
      <c r="H52" s="225"/>
      <c r="I52" s="36"/>
      <c r="J52" s="37"/>
    </row>
    <row r="53" spans="1:10" x14ac:dyDescent="0.25">
      <c r="A53" s="142"/>
      <c r="B53" s="143"/>
      <c r="C53" s="143"/>
      <c r="D53" s="144"/>
      <c r="E53" s="223" t="s">
        <v>57</v>
      </c>
      <c r="F53" s="223"/>
      <c r="G53" s="223"/>
      <c r="H53" s="223"/>
      <c r="I53" s="223"/>
      <c r="J53" s="29">
        <f>SUM(J51:J52)</f>
        <v>52.605538438181576</v>
      </c>
    </row>
    <row r="54" spans="1:10" x14ac:dyDescent="0.25">
      <c r="A54" s="145"/>
      <c r="B54" s="146"/>
      <c r="C54" s="146"/>
      <c r="D54" s="147"/>
      <c r="E54" s="223" t="s">
        <v>58</v>
      </c>
      <c r="F54" s="223"/>
      <c r="G54" s="223"/>
      <c r="H54" s="223"/>
      <c r="I54" s="223"/>
      <c r="J54" s="29">
        <f>C14</f>
        <v>32.093260976466453</v>
      </c>
    </row>
    <row r="55" spans="1:10" x14ac:dyDescent="0.25">
      <c r="A55" s="145"/>
      <c r="B55" s="146"/>
      <c r="C55" s="146"/>
      <c r="D55" s="147"/>
      <c r="E55" s="223" t="s">
        <v>59</v>
      </c>
      <c r="F55" s="223"/>
      <c r="G55" s="223"/>
      <c r="H55" s="223"/>
      <c r="I55" s="223"/>
      <c r="J55" s="1" t="s">
        <v>76</v>
      </c>
    </row>
    <row r="56" spans="1:10" x14ac:dyDescent="0.25">
      <c r="A56" s="150" t="s">
        <v>61</v>
      </c>
      <c r="B56" s="151"/>
      <c r="C56" s="151"/>
      <c r="D56" s="151"/>
      <c r="E56" s="151"/>
      <c r="F56" s="151"/>
      <c r="G56" s="151"/>
      <c r="H56" s="151"/>
      <c r="I56" s="151"/>
      <c r="J56" s="152"/>
    </row>
    <row r="57" spans="1:10" x14ac:dyDescent="0.25">
      <c r="A57" s="150"/>
      <c r="B57" s="151"/>
      <c r="C57" s="151"/>
      <c r="D57" s="151"/>
      <c r="E57" s="151"/>
      <c r="F57" s="151"/>
      <c r="G57" s="151"/>
      <c r="H57" s="151"/>
      <c r="I57" s="151"/>
      <c r="J57" s="152"/>
    </row>
    <row r="58" spans="1:10" x14ac:dyDescent="0.25">
      <c r="A58" s="193" t="s">
        <v>62</v>
      </c>
      <c r="B58" s="85"/>
      <c r="C58" s="85"/>
      <c r="D58" s="85"/>
      <c r="E58" s="85"/>
      <c r="F58" s="85"/>
      <c r="G58" s="85"/>
      <c r="H58" s="85"/>
      <c r="I58" s="85"/>
      <c r="J58" s="86"/>
    </row>
    <row r="59" spans="1:10" x14ac:dyDescent="0.25">
      <c r="A59" s="194" t="s">
        <v>63</v>
      </c>
      <c r="B59" s="195"/>
      <c r="C59" s="9">
        <v>1</v>
      </c>
      <c r="D59" s="196" t="s">
        <v>64</v>
      </c>
      <c r="E59" s="197"/>
      <c r="F59" s="197"/>
      <c r="G59" s="197"/>
      <c r="H59" s="197"/>
      <c r="I59" s="198"/>
      <c r="J59" s="16"/>
    </row>
    <row r="60" spans="1:10" x14ac:dyDescent="0.25">
      <c r="A60" s="203" t="s">
        <v>65</v>
      </c>
      <c r="B60" s="204"/>
      <c r="C60" s="199">
        <f>B51</f>
        <v>2017633</v>
      </c>
      <c r="D60" s="199"/>
      <c r="E60" s="199"/>
      <c r="F60" s="199"/>
      <c r="G60" s="3" t="s">
        <v>66</v>
      </c>
      <c r="H60" s="33">
        <v>42940</v>
      </c>
      <c r="I60" s="3" t="s">
        <v>67</v>
      </c>
      <c r="J60" s="34">
        <v>43089</v>
      </c>
    </row>
    <row r="61" spans="1:10" x14ac:dyDescent="0.25">
      <c r="A61" s="120" t="s">
        <v>4</v>
      </c>
      <c r="B61" s="200"/>
      <c r="C61" s="201" t="s">
        <v>115</v>
      </c>
      <c r="D61" s="199"/>
      <c r="E61" s="199"/>
      <c r="F61" s="199"/>
      <c r="G61" s="199"/>
      <c r="H61" s="199"/>
      <c r="I61" s="199"/>
      <c r="J61" s="202"/>
    </row>
    <row r="62" spans="1:10" x14ac:dyDescent="0.25">
      <c r="A62" s="120"/>
      <c r="B62" s="200"/>
      <c r="C62" s="199"/>
      <c r="D62" s="199"/>
      <c r="E62" s="199"/>
      <c r="F62" s="199"/>
      <c r="G62" s="199"/>
      <c r="H62" s="199"/>
      <c r="I62" s="199"/>
      <c r="J62" s="202"/>
    </row>
    <row r="63" spans="1:10" ht="16.350000000000001" customHeight="1" x14ac:dyDescent="0.25">
      <c r="A63" s="120"/>
      <c r="B63" s="200"/>
      <c r="C63" s="199"/>
      <c r="D63" s="199"/>
      <c r="E63" s="199"/>
      <c r="F63" s="199"/>
      <c r="G63" s="199"/>
      <c r="H63" s="199"/>
      <c r="I63" s="199"/>
      <c r="J63" s="202"/>
    </row>
    <row r="64" spans="1:10" x14ac:dyDescent="0.25">
      <c r="A64" s="120" t="s">
        <v>69</v>
      </c>
      <c r="B64" s="200"/>
      <c r="C64" s="199" t="s">
        <v>116</v>
      </c>
      <c r="D64" s="199"/>
      <c r="E64" s="199"/>
      <c r="F64" s="199"/>
      <c r="G64" s="199"/>
      <c r="H64" s="199"/>
      <c r="I64" s="199"/>
      <c r="J64" s="202"/>
    </row>
    <row r="65" spans="1:10" x14ac:dyDescent="0.25">
      <c r="A65" s="203" t="s">
        <v>71</v>
      </c>
      <c r="B65" s="204"/>
      <c r="C65" s="205">
        <f>C51</f>
        <v>38808000</v>
      </c>
      <c r="D65" s="205"/>
      <c r="E65" s="206" t="s">
        <v>72</v>
      </c>
      <c r="F65" s="206"/>
      <c r="G65" s="207">
        <f>I51</f>
        <v>737717</v>
      </c>
      <c r="H65" s="208"/>
      <c r="I65" s="210"/>
      <c r="J65" s="211"/>
    </row>
    <row r="66" spans="1:10" ht="14.45" customHeight="1" x14ac:dyDescent="0.25">
      <c r="A66" s="189"/>
      <c r="B66" s="190"/>
      <c r="C66" s="212"/>
      <c r="D66" s="214" t="s">
        <v>73</v>
      </c>
      <c r="E66" s="214"/>
      <c r="F66" s="215">
        <f>C65/G65</f>
        <v>52.605538438181576</v>
      </c>
      <c r="G66" s="216"/>
      <c r="H66" s="217"/>
      <c r="I66" s="217"/>
      <c r="J66" s="218"/>
    </row>
    <row r="67" spans="1:10" x14ac:dyDescent="0.25">
      <c r="A67" s="189"/>
      <c r="B67" s="190"/>
      <c r="C67" s="213"/>
      <c r="D67" s="214"/>
      <c r="E67" s="214"/>
      <c r="F67" s="215"/>
      <c r="G67" s="219"/>
      <c r="H67" s="220"/>
      <c r="I67" s="220"/>
      <c r="J67" s="221"/>
    </row>
    <row r="68" spans="1:10" x14ac:dyDescent="0.25">
      <c r="A68" s="203" t="s">
        <v>74</v>
      </c>
      <c r="B68" s="204"/>
      <c r="C68" s="204"/>
      <c r="D68" s="204"/>
      <c r="E68" s="204"/>
      <c r="F68" s="204"/>
      <c r="G68" s="204"/>
      <c r="H68" s="204"/>
      <c r="I68" s="204"/>
      <c r="J68" s="17"/>
    </row>
    <row r="69" spans="1:10" x14ac:dyDescent="0.25">
      <c r="A69" s="189" t="s">
        <v>75</v>
      </c>
      <c r="B69" s="190"/>
      <c r="C69" s="191" t="s">
        <v>97</v>
      </c>
      <c r="D69" s="191"/>
      <c r="E69" s="191"/>
      <c r="F69" s="191"/>
      <c r="G69" s="191"/>
      <c r="H69" s="191"/>
      <c r="I69" s="191"/>
      <c r="J69" s="192"/>
    </row>
    <row r="70" spans="1:10" x14ac:dyDescent="0.25">
      <c r="A70" s="189"/>
      <c r="B70" s="190"/>
      <c r="C70" s="191"/>
      <c r="D70" s="191"/>
      <c r="E70" s="191"/>
      <c r="F70" s="191"/>
      <c r="G70" s="191"/>
      <c r="H70" s="191"/>
      <c r="I70" s="191"/>
      <c r="J70" s="192"/>
    </row>
    <row r="71" spans="1:10" x14ac:dyDescent="0.25">
      <c r="A71" s="193" t="s">
        <v>77</v>
      </c>
      <c r="B71" s="85"/>
      <c r="C71" s="85"/>
      <c r="D71" s="85"/>
      <c r="E71" s="85"/>
      <c r="F71" s="85"/>
      <c r="G71" s="85"/>
      <c r="H71" s="85"/>
      <c r="I71" s="85"/>
      <c r="J71" s="86"/>
    </row>
    <row r="72" spans="1:10" x14ac:dyDescent="0.25">
      <c r="A72" s="194" t="s">
        <v>63</v>
      </c>
      <c r="B72" s="195"/>
      <c r="C72" s="9">
        <v>2</v>
      </c>
      <c r="D72" s="196" t="s">
        <v>64</v>
      </c>
      <c r="E72" s="197"/>
      <c r="F72" s="197"/>
      <c r="G72" s="197"/>
      <c r="H72" s="197"/>
      <c r="I72" s="198"/>
      <c r="J72" s="16"/>
    </row>
    <row r="73" spans="1:10" x14ac:dyDescent="0.25">
      <c r="A73" s="203" t="s">
        <v>65</v>
      </c>
      <c r="B73" s="204"/>
      <c r="C73" s="199">
        <f>B52</f>
        <v>0</v>
      </c>
      <c r="D73" s="199"/>
      <c r="E73" s="199"/>
      <c r="F73" s="199"/>
      <c r="G73" s="3" t="s">
        <v>66</v>
      </c>
      <c r="H73" s="33"/>
      <c r="I73" s="3" t="s">
        <v>67</v>
      </c>
      <c r="J73" s="34"/>
    </row>
    <row r="74" spans="1:10" x14ac:dyDescent="0.25">
      <c r="A74" s="120" t="s">
        <v>4</v>
      </c>
      <c r="B74" s="200"/>
      <c r="C74" s="201"/>
      <c r="D74" s="199"/>
      <c r="E74" s="199"/>
      <c r="F74" s="199"/>
      <c r="G74" s="199"/>
      <c r="H74" s="199"/>
      <c r="I74" s="199"/>
      <c r="J74" s="202"/>
    </row>
    <row r="75" spans="1:10" ht="0.6" customHeight="1" x14ac:dyDescent="0.25">
      <c r="A75" s="120"/>
      <c r="B75" s="200"/>
      <c r="C75" s="199"/>
      <c r="D75" s="199"/>
      <c r="E75" s="199"/>
      <c r="F75" s="199"/>
      <c r="G75" s="199"/>
      <c r="H75" s="199"/>
      <c r="I75" s="199"/>
      <c r="J75" s="202"/>
    </row>
    <row r="76" spans="1:10" ht="14.45" customHeight="1" x14ac:dyDescent="0.25">
      <c r="A76" s="120"/>
      <c r="B76" s="200"/>
      <c r="C76" s="199"/>
      <c r="D76" s="199"/>
      <c r="E76" s="199"/>
      <c r="F76" s="199"/>
      <c r="G76" s="199"/>
      <c r="H76" s="199"/>
      <c r="I76" s="199"/>
      <c r="J76" s="202"/>
    </row>
    <row r="77" spans="1:10" x14ac:dyDescent="0.25">
      <c r="A77" s="120" t="s">
        <v>69</v>
      </c>
      <c r="B77" s="200"/>
      <c r="C77" s="199"/>
      <c r="D77" s="199"/>
      <c r="E77" s="199"/>
      <c r="F77" s="199"/>
      <c r="G77" s="199"/>
      <c r="H77" s="199"/>
      <c r="I77" s="199"/>
      <c r="J77" s="202"/>
    </row>
    <row r="78" spans="1:10" x14ac:dyDescent="0.25">
      <c r="A78" s="203" t="s">
        <v>71</v>
      </c>
      <c r="B78" s="204"/>
      <c r="C78" s="205">
        <f>C52</f>
        <v>0</v>
      </c>
      <c r="D78" s="205"/>
      <c r="E78" s="206" t="s">
        <v>72</v>
      </c>
      <c r="F78" s="206"/>
      <c r="G78" s="207">
        <f>I52</f>
        <v>0</v>
      </c>
      <c r="H78" s="208"/>
      <c r="I78" s="210"/>
      <c r="J78" s="211"/>
    </row>
    <row r="79" spans="1:10" ht="14.45" customHeight="1" x14ac:dyDescent="0.25">
      <c r="A79" s="189"/>
      <c r="B79" s="190"/>
      <c r="C79" s="212"/>
      <c r="D79" s="214" t="s">
        <v>73</v>
      </c>
      <c r="E79" s="214"/>
      <c r="F79" s="215"/>
      <c r="G79" s="216"/>
      <c r="H79" s="217"/>
      <c r="I79" s="217"/>
      <c r="J79" s="218"/>
    </row>
    <row r="80" spans="1:10" x14ac:dyDescent="0.25">
      <c r="A80" s="189"/>
      <c r="B80" s="190"/>
      <c r="C80" s="213"/>
      <c r="D80" s="214"/>
      <c r="E80" s="214"/>
      <c r="F80" s="215"/>
      <c r="G80" s="219"/>
      <c r="H80" s="220"/>
      <c r="I80" s="220"/>
      <c r="J80" s="221"/>
    </row>
    <row r="81" spans="1:10" x14ac:dyDescent="0.25">
      <c r="A81" s="203" t="s">
        <v>74</v>
      </c>
      <c r="B81" s="204"/>
      <c r="C81" s="204"/>
      <c r="D81" s="204"/>
      <c r="E81" s="204"/>
      <c r="F81" s="204"/>
      <c r="G81" s="204"/>
      <c r="H81" s="204"/>
      <c r="I81" s="204"/>
      <c r="J81" s="17"/>
    </row>
    <row r="82" spans="1:10" x14ac:dyDescent="0.25">
      <c r="A82" s="189" t="s">
        <v>75</v>
      </c>
      <c r="B82" s="190"/>
      <c r="C82" s="191" t="s">
        <v>97</v>
      </c>
      <c r="D82" s="191"/>
      <c r="E82" s="191"/>
      <c r="F82" s="191"/>
      <c r="G82" s="191"/>
      <c r="H82" s="191"/>
      <c r="I82" s="191"/>
      <c r="J82" s="192"/>
    </row>
    <row r="83" spans="1:10" ht="15.75" thickBot="1" x14ac:dyDescent="0.3">
      <c r="A83" s="189"/>
      <c r="B83" s="190"/>
      <c r="C83" s="191"/>
      <c r="D83" s="191"/>
      <c r="E83" s="191"/>
      <c r="F83" s="191"/>
      <c r="G83" s="191"/>
      <c r="H83" s="191"/>
      <c r="I83" s="191"/>
      <c r="J83" s="192"/>
    </row>
    <row r="84" spans="1:10" x14ac:dyDescent="0.25">
      <c r="A84" s="67" t="s">
        <v>80</v>
      </c>
      <c r="B84" s="158"/>
      <c r="C84" s="158"/>
      <c r="D84" s="158"/>
      <c r="E84" s="158"/>
      <c r="F84" s="158"/>
      <c r="G84" s="158"/>
      <c r="H84" s="158"/>
      <c r="I84" s="158"/>
      <c r="J84" s="68"/>
    </row>
    <row r="85" spans="1:10" x14ac:dyDescent="0.25">
      <c r="A85" s="150"/>
      <c r="B85" s="151"/>
      <c r="C85" s="151"/>
      <c r="D85" s="151"/>
      <c r="E85" s="151"/>
      <c r="F85" s="151"/>
      <c r="G85" s="151"/>
      <c r="H85" s="151"/>
      <c r="I85" s="151"/>
      <c r="J85" s="152"/>
    </row>
    <row r="86" spans="1:10" x14ac:dyDescent="0.25">
      <c r="A86" s="150" t="s">
        <v>16</v>
      </c>
      <c r="B86" s="151"/>
      <c r="C86" s="151"/>
      <c r="D86" s="151"/>
      <c r="E86" s="151"/>
      <c r="F86" s="151"/>
      <c r="G86" s="151"/>
      <c r="H86" s="151"/>
      <c r="I86" s="151"/>
      <c r="J86" s="152"/>
    </row>
    <row r="87" spans="1:10" x14ac:dyDescent="0.25">
      <c r="A87" s="150"/>
      <c r="B87" s="151"/>
      <c r="C87" s="151"/>
      <c r="D87" s="151"/>
      <c r="E87" s="151"/>
      <c r="F87" s="151"/>
      <c r="G87" s="151"/>
      <c r="H87" s="151"/>
      <c r="I87" s="151"/>
      <c r="J87" s="152"/>
    </row>
    <row r="88" spans="1:10" ht="23.45" customHeight="1" x14ac:dyDescent="0.25">
      <c r="A88" s="180" t="s">
        <v>81</v>
      </c>
      <c r="B88" s="181"/>
      <c r="C88" s="181"/>
      <c r="D88" s="181"/>
      <c r="E88" s="181"/>
      <c r="F88" s="181"/>
      <c r="G88" s="181"/>
      <c r="H88" s="181"/>
      <c r="I88" s="182"/>
      <c r="J88" s="178" t="s">
        <v>76</v>
      </c>
    </row>
    <row r="89" spans="1:10" ht="23.45" customHeight="1" x14ac:dyDescent="0.25">
      <c r="A89" s="183"/>
      <c r="B89" s="184"/>
      <c r="C89" s="184"/>
      <c r="D89" s="184"/>
      <c r="E89" s="184"/>
      <c r="F89" s="184"/>
      <c r="G89" s="184"/>
      <c r="H89" s="184"/>
      <c r="I89" s="185"/>
      <c r="J89" s="178"/>
    </row>
    <row r="90" spans="1:10" ht="23.45" customHeight="1" thickBot="1" x14ac:dyDescent="0.3">
      <c r="A90" s="186"/>
      <c r="B90" s="187"/>
      <c r="C90" s="187"/>
      <c r="D90" s="187"/>
      <c r="E90" s="187"/>
      <c r="F90" s="187"/>
      <c r="G90" s="187"/>
      <c r="H90" s="187"/>
      <c r="I90" s="188"/>
      <c r="J90" s="179"/>
    </row>
    <row r="91" spans="1:10" x14ac:dyDescent="0.25">
      <c r="A91" s="150" t="s">
        <v>17</v>
      </c>
      <c r="B91" s="151"/>
      <c r="C91" s="151"/>
      <c r="D91" s="151"/>
      <c r="E91" s="151"/>
      <c r="F91" s="151"/>
      <c r="G91" s="151"/>
      <c r="H91" s="151"/>
      <c r="I91" s="151"/>
      <c r="J91" s="152"/>
    </row>
    <row r="92" spans="1:10" ht="5.45" customHeight="1" x14ac:dyDescent="0.25">
      <c r="A92" s="150"/>
      <c r="B92" s="151"/>
      <c r="C92" s="151"/>
      <c r="D92" s="151"/>
      <c r="E92" s="151"/>
      <c r="F92" s="151"/>
      <c r="G92" s="151"/>
      <c r="H92" s="151"/>
      <c r="I92" s="151"/>
      <c r="J92" s="152"/>
    </row>
    <row r="93" spans="1:10" ht="84" customHeight="1" x14ac:dyDescent="0.25">
      <c r="A93" s="161" t="s">
        <v>82</v>
      </c>
      <c r="B93" s="162"/>
      <c r="C93" s="162"/>
      <c r="D93" s="162"/>
      <c r="E93" s="162"/>
      <c r="F93" s="162"/>
      <c r="G93" s="162"/>
      <c r="H93" s="162"/>
      <c r="I93" s="163"/>
      <c r="J93" s="159" t="s">
        <v>76</v>
      </c>
    </row>
    <row r="94" spans="1:10" ht="46.35" customHeight="1" x14ac:dyDescent="0.25">
      <c r="A94" s="164"/>
      <c r="B94" s="165"/>
      <c r="C94" s="165"/>
      <c r="D94" s="165"/>
      <c r="E94" s="165"/>
      <c r="F94" s="165"/>
      <c r="G94" s="165"/>
      <c r="H94" s="165"/>
      <c r="I94" s="166"/>
      <c r="J94" s="159"/>
    </row>
    <row r="95" spans="1:10" ht="15.75" thickBot="1" x14ac:dyDescent="0.3">
      <c r="A95" s="167" t="s">
        <v>83</v>
      </c>
      <c r="B95" s="168"/>
      <c r="C95" s="169"/>
      <c r="D95" s="170"/>
      <c r="E95" s="170"/>
      <c r="F95" s="170"/>
      <c r="G95" s="170"/>
      <c r="H95" s="170"/>
      <c r="I95" s="171"/>
      <c r="J95" s="160"/>
    </row>
    <row r="96" spans="1:10" x14ac:dyDescent="0.25">
      <c r="A96" s="150" t="s">
        <v>18</v>
      </c>
      <c r="B96" s="151"/>
      <c r="C96" s="151"/>
      <c r="D96" s="151"/>
      <c r="E96" s="151"/>
      <c r="F96" s="151"/>
      <c r="G96" s="151"/>
      <c r="H96" s="151"/>
      <c r="I96" s="151"/>
      <c r="J96" s="152"/>
    </row>
    <row r="97" spans="1:10" ht="3.6" customHeight="1" x14ac:dyDescent="0.25">
      <c r="A97" s="150"/>
      <c r="B97" s="151"/>
      <c r="C97" s="151"/>
      <c r="D97" s="151"/>
      <c r="E97" s="151"/>
      <c r="F97" s="151"/>
      <c r="G97" s="151"/>
      <c r="H97" s="151"/>
      <c r="I97" s="151"/>
      <c r="J97" s="152"/>
    </row>
    <row r="98" spans="1:10" x14ac:dyDescent="0.25">
      <c r="A98" s="172" t="s">
        <v>84</v>
      </c>
      <c r="B98" s="173"/>
      <c r="C98" s="173"/>
      <c r="D98" s="173"/>
      <c r="E98" s="173"/>
      <c r="F98" s="173"/>
      <c r="G98" s="173"/>
      <c r="H98" s="173"/>
      <c r="I98" s="174"/>
      <c r="J98" s="178" t="s">
        <v>60</v>
      </c>
    </row>
    <row r="99" spans="1:10" ht="12.6" customHeight="1" x14ac:dyDescent="0.25">
      <c r="A99" s="175"/>
      <c r="B99" s="176"/>
      <c r="C99" s="176"/>
      <c r="D99" s="176"/>
      <c r="E99" s="176"/>
      <c r="F99" s="176"/>
      <c r="G99" s="176"/>
      <c r="H99" s="176"/>
      <c r="I99" s="177"/>
      <c r="J99" s="178"/>
    </row>
    <row r="100" spans="1:10" ht="15.75" thickBot="1" x14ac:dyDescent="0.3">
      <c r="A100" s="167" t="s">
        <v>83</v>
      </c>
      <c r="B100" s="168"/>
      <c r="C100" s="169"/>
      <c r="D100" s="170"/>
      <c r="E100" s="170"/>
      <c r="F100" s="170"/>
      <c r="G100" s="170"/>
      <c r="H100" s="170"/>
      <c r="I100" s="171"/>
      <c r="J100" s="179"/>
    </row>
    <row r="101" spans="1:10" ht="9.6" customHeight="1" x14ac:dyDescent="0.25">
      <c r="A101" s="10"/>
      <c r="B101" s="11"/>
      <c r="C101" s="11"/>
      <c r="D101" s="11"/>
      <c r="E101" s="11"/>
      <c r="F101" s="11"/>
      <c r="G101" s="11"/>
      <c r="H101" s="11"/>
      <c r="I101" s="11"/>
      <c r="J101" s="12"/>
    </row>
    <row r="102" spans="1:10" x14ac:dyDescent="0.25">
      <c r="A102" s="150" t="s">
        <v>85</v>
      </c>
      <c r="B102" s="151"/>
      <c r="C102" s="151"/>
      <c r="D102" s="151"/>
      <c r="E102" s="151"/>
      <c r="F102" s="151"/>
      <c r="G102" s="151"/>
      <c r="H102" s="151"/>
      <c r="I102" s="151"/>
      <c r="J102" s="152"/>
    </row>
    <row r="103" spans="1:10" x14ac:dyDescent="0.25">
      <c r="A103" s="150"/>
      <c r="B103" s="151"/>
      <c r="C103" s="151"/>
      <c r="D103" s="151"/>
      <c r="E103" s="151"/>
      <c r="F103" s="151"/>
      <c r="G103" s="151"/>
      <c r="H103" s="151"/>
      <c r="I103" s="151"/>
      <c r="J103" s="152"/>
    </row>
    <row r="104" spans="1:10" x14ac:dyDescent="0.25">
      <c r="A104" s="298" t="s">
        <v>86</v>
      </c>
      <c r="B104" s="213"/>
      <c r="C104" s="213"/>
      <c r="D104" s="213"/>
      <c r="E104" s="213"/>
      <c r="F104" s="213"/>
      <c r="G104" s="213"/>
      <c r="H104" s="213"/>
      <c r="I104" s="213"/>
      <c r="J104" s="299"/>
    </row>
    <row r="105" spans="1:10" ht="19.7" customHeight="1" x14ac:dyDescent="0.25">
      <c r="A105" s="300"/>
      <c r="B105" s="213"/>
      <c r="C105" s="213"/>
      <c r="D105" s="213"/>
      <c r="E105" s="213"/>
      <c r="F105" s="213"/>
      <c r="G105" s="213"/>
      <c r="H105" s="213"/>
      <c r="I105" s="213"/>
      <c r="J105" s="299"/>
    </row>
    <row r="106" spans="1:10" x14ac:dyDescent="0.25">
      <c r="A106" s="300"/>
      <c r="B106" s="213"/>
      <c r="C106" s="213"/>
      <c r="D106" s="213"/>
      <c r="E106" s="213"/>
      <c r="F106" s="213"/>
      <c r="G106" s="213"/>
      <c r="H106" s="213"/>
      <c r="I106" s="213"/>
      <c r="J106" s="299"/>
    </row>
    <row r="107" spans="1:10" ht="6" customHeight="1" thickBot="1" x14ac:dyDescent="0.3">
      <c r="A107" s="10"/>
      <c r="B107" s="11"/>
      <c r="C107" s="11"/>
      <c r="D107" s="11"/>
      <c r="E107" s="11"/>
      <c r="F107" s="11"/>
      <c r="G107" s="11"/>
      <c r="H107" s="11"/>
      <c r="I107" s="11"/>
      <c r="J107" s="12"/>
    </row>
    <row r="108" spans="1:10" ht="15.75" thickBot="1" x14ac:dyDescent="0.3">
      <c r="A108" s="64" t="s">
        <v>20</v>
      </c>
      <c r="B108" s="65"/>
      <c r="C108" s="65"/>
      <c r="D108" s="65"/>
      <c r="E108" s="65"/>
      <c r="F108" s="65"/>
      <c r="G108" s="65"/>
      <c r="H108" s="65"/>
      <c r="I108" s="65"/>
      <c r="J108" s="66"/>
    </row>
    <row r="109" spans="1:10" x14ac:dyDescent="0.25">
      <c r="A109" s="10"/>
      <c r="B109" s="11"/>
      <c r="C109" s="11"/>
      <c r="D109" s="11"/>
      <c r="E109" s="11"/>
      <c r="F109" s="11"/>
      <c r="G109" s="11"/>
      <c r="H109" s="11"/>
      <c r="I109" s="11"/>
      <c r="J109" s="12"/>
    </row>
    <row r="110" spans="1:10" ht="15.75" thickBot="1" x14ac:dyDescent="0.3">
      <c r="A110" s="10"/>
      <c r="B110" s="11"/>
      <c r="C110" s="11"/>
      <c r="D110" s="11"/>
      <c r="E110" s="11"/>
      <c r="F110" s="11"/>
      <c r="G110" s="11"/>
      <c r="H110" s="11"/>
      <c r="I110" s="11"/>
      <c r="J110" s="12"/>
    </row>
    <row r="111" spans="1:10" ht="26.45" customHeight="1" x14ac:dyDescent="0.25">
      <c r="A111" s="47"/>
      <c r="B111" s="11"/>
      <c r="C111" s="11"/>
      <c r="D111" s="75" t="s">
        <v>21</v>
      </c>
      <c r="E111" s="75"/>
      <c r="F111" s="75"/>
      <c r="G111" s="75"/>
      <c r="H111" s="11"/>
      <c r="I111" s="11"/>
      <c r="J111" s="12"/>
    </row>
    <row r="112" spans="1:10" ht="15.75" thickBot="1" x14ac:dyDescent="0.3">
      <c r="A112" s="18"/>
      <c r="B112" s="19"/>
      <c r="C112" s="19"/>
      <c r="D112" s="287" t="s">
        <v>88</v>
      </c>
      <c r="E112" s="59"/>
      <c r="F112" s="59"/>
      <c r="G112" s="59"/>
      <c r="H112" s="19"/>
      <c r="I112" s="19"/>
      <c r="J112" s="20"/>
    </row>
  </sheetData>
  <mergeCells count="113">
    <mergeCell ref="A12:B12"/>
    <mergeCell ref="C12:D12"/>
    <mergeCell ref="A14:B14"/>
    <mergeCell ref="C14:D14"/>
    <mergeCell ref="F14:G15"/>
    <mergeCell ref="H14:J15"/>
    <mergeCell ref="A15:B15"/>
    <mergeCell ref="C15:D15"/>
    <mergeCell ref="A1:E4"/>
    <mergeCell ref="F1:J4"/>
    <mergeCell ref="A6:J7"/>
    <mergeCell ref="A8:B8"/>
    <mergeCell ref="C8:J8"/>
    <mergeCell ref="A9:B11"/>
    <mergeCell ref="C9:J11"/>
    <mergeCell ref="A22:D22"/>
    <mergeCell ref="E22:J22"/>
    <mergeCell ref="A24:J25"/>
    <mergeCell ref="A26:D26"/>
    <mergeCell ref="G26:J26"/>
    <mergeCell ref="A27:D27"/>
    <mergeCell ref="G27:J27"/>
    <mergeCell ref="A17:J18"/>
    <mergeCell ref="A19:B19"/>
    <mergeCell ref="C19:J19"/>
    <mergeCell ref="A20:B20"/>
    <mergeCell ref="C20:J20"/>
    <mergeCell ref="A21:B21"/>
    <mergeCell ref="I21:J21"/>
    <mergeCell ref="A32:J33"/>
    <mergeCell ref="A34:J45"/>
    <mergeCell ref="A46:J47"/>
    <mergeCell ref="A48:J49"/>
    <mergeCell ref="C50:D50"/>
    <mergeCell ref="G50:H50"/>
    <mergeCell ref="A28:D28"/>
    <mergeCell ref="G28:J28"/>
    <mergeCell ref="A29:D29"/>
    <mergeCell ref="G29:J29"/>
    <mergeCell ref="A30:D30"/>
    <mergeCell ref="G30:J30"/>
    <mergeCell ref="A56:J57"/>
    <mergeCell ref="A58:J58"/>
    <mergeCell ref="A59:B59"/>
    <mergeCell ref="D59:I59"/>
    <mergeCell ref="A60:B60"/>
    <mergeCell ref="C60:F60"/>
    <mergeCell ref="C51:D51"/>
    <mergeCell ref="G51:H51"/>
    <mergeCell ref="C52:D52"/>
    <mergeCell ref="G52:H52"/>
    <mergeCell ref="A53:D55"/>
    <mergeCell ref="E53:I53"/>
    <mergeCell ref="E54:I54"/>
    <mergeCell ref="E55:I55"/>
    <mergeCell ref="A61:B63"/>
    <mergeCell ref="C61:J63"/>
    <mergeCell ref="A64:B64"/>
    <mergeCell ref="C64:J64"/>
    <mergeCell ref="A65:B65"/>
    <mergeCell ref="C65:D65"/>
    <mergeCell ref="E65:F65"/>
    <mergeCell ref="G65:H65"/>
    <mergeCell ref="I65:J65"/>
    <mergeCell ref="A69:B70"/>
    <mergeCell ref="C69:J70"/>
    <mergeCell ref="A71:J71"/>
    <mergeCell ref="A72:B72"/>
    <mergeCell ref="D72:I72"/>
    <mergeCell ref="A73:B73"/>
    <mergeCell ref="C73:F73"/>
    <mergeCell ref="A66:B67"/>
    <mergeCell ref="C66:C67"/>
    <mergeCell ref="D66:E67"/>
    <mergeCell ref="F66:F67"/>
    <mergeCell ref="G66:J67"/>
    <mergeCell ref="A68:I68"/>
    <mergeCell ref="A79:B80"/>
    <mergeCell ref="C79:C80"/>
    <mergeCell ref="D79:E80"/>
    <mergeCell ref="F79:F80"/>
    <mergeCell ref="G79:J80"/>
    <mergeCell ref="A81:I81"/>
    <mergeCell ref="A74:B76"/>
    <mergeCell ref="C74:J76"/>
    <mergeCell ref="A77:B77"/>
    <mergeCell ref="C77:J77"/>
    <mergeCell ref="A78:B78"/>
    <mergeCell ref="C78:D78"/>
    <mergeCell ref="E78:F78"/>
    <mergeCell ref="G78:H78"/>
    <mergeCell ref="I78:J78"/>
    <mergeCell ref="A91:J92"/>
    <mergeCell ref="A93:I94"/>
    <mergeCell ref="J93:J95"/>
    <mergeCell ref="A95:B95"/>
    <mergeCell ref="C95:I95"/>
    <mergeCell ref="A96:J97"/>
    <mergeCell ref="A82:B83"/>
    <mergeCell ref="C82:J83"/>
    <mergeCell ref="A84:J85"/>
    <mergeCell ref="A86:J87"/>
    <mergeCell ref="A88:I90"/>
    <mergeCell ref="J88:J90"/>
    <mergeCell ref="A108:J108"/>
    <mergeCell ref="D111:G111"/>
    <mergeCell ref="D112:G112"/>
    <mergeCell ref="A98:I99"/>
    <mergeCell ref="J98:J100"/>
    <mergeCell ref="A100:B100"/>
    <mergeCell ref="C100:I100"/>
    <mergeCell ref="A102:J103"/>
    <mergeCell ref="A104:J106"/>
  </mergeCells>
  <conditionalFormatting sqref="H14:J15">
    <cfRule type="containsText" dxfId="17" priority="1" operator="containsText" text="RECHAZADO">
      <formula>NOT(ISERROR(SEARCH("RECHAZADO",H14)))</formula>
    </cfRule>
    <cfRule type="containsText" dxfId="16" priority="7" operator="containsText" text="NO HABILITADO">
      <formula>NOT(ISERROR(SEARCH("NO HABILITADO",H14)))</formula>
    </cfRule>
    <cfRule type="containsText" dxfId="15" priority="8" operator="containsText" text="HABILITADO">
      <formula>NOT(ISERROR(SEARCH("HABILITADO",H14)))</formula>
    </cfRule>
  </conditionalFormatting>
  <conditionalFormatting sqref="J88:J90">
    <cfRule type="containsText" dxfId="14" priority="6" operator="containsText" text="NO">
      <formula>NOT(ISERROR(SEARCH("NO",J88)))</formula>
    </cfRule>
  </conditionalFormatting>
  <conditionalFormatting sqref="J93:J95">
    <cfRule type="containsText" dxfId="13" priority="4" operator="containsText" text="NO">
      <formula>NOT(ISERROR(SEARCH("NO",J93)))</formula>
    </cfRule>
    <cfRule type="containsText" dxfId="12" priority="5" operator="containsText" text="SI">
      <formula>NOT(ISERROR(SEARCH("SI",J93)))</formula>
    </cfRule>
  </conditionalFormatting>
  <conditionalFormatting sqref="J98:J100">
    <cfRule type="containsText" dxfId="11" priority="2" operator="containsText" text="NO">
      <formula>NOT(ISERROR(SEARCH("NO",J98)))</formula>
    </cfRule>
    <cfRule type="containsText" dxfId="10" priority="3" operator="containsText" text="SI">
      <formula>NOT(ISERROR(SEARCH("SI",J98)))</formula>
    </cfRule>
  </conditionalFormatting>
  <pageMargins left="0.7" right="0.7" top="0.40625" bottom="0.75" header="0.3" footer="0.3"/>
  <pageSetup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4A97FAFC-AFCF-E442-B026-A930DCBBA878}">
          <x14:formula1>
            <xm:f>Hoja7!$D$1:$D$3</xm:f>
          </x14:formula1>
          <xm:sqref>H14:J15</xm:sqref>
        </x14:dataValidation>
        <x14:dataValidation type="list" allowBlank="1" showInputMessage="1" showErrorMessage="1" xr:uid="{30C12D50-68D7-824E-B0A3-ED0022C4BD1B}">
          <x14:formula1>
            <xm:f>Hoja7!$F$1:$F$2</xm:f>
          </x14:formula1>
          <xm:sqref>J88:J90 J93:J95 J98:J100</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60DB5-A7AA-A84E-9896-97EDE209916D}">
  <dimension ref="A1:J112"/>
  <sheetViews>
    <sheetView showGridLines="0" zoomScaleNormal="100" workbookViewId="0">
      <selection activeCell="I51" sqref="I51"/>
    </sheetView>
  </sheetViews>
  <sheetFormatPr baseColWidth="10" defaultColWidth="11.42578125" defaultRowHeight="15" x14ac:dyDescent="0.25"/>
  <cols>
    <col min="9" max="9" width="15.140625" customWidth="1"/>
  </cols>
  <sheetData>
    <row r="1" spans="1:10" x14ac:dyDescent="0.25">
      <c r="A1" s="226"/>
      <c r="B1" s="227"/>
      <c r="C1" s="227"/>
      <c r="D1" s="227"/>
      <c r="E1" s="227"/>
      <c r="F1" s="230" t="s">
        <v>23</v>
      </c>
      <c r="G1" s="231"/>
      <c r="H1" s="231"/>
      <c r="I1" s="231"/>
      <c r="J1" s="232"/>
    </row>
    <row r="2" spans="1:10" x14ac:dyDescent="0.25">
      <c r="A2" s="228"/>
      <c r="B2" s="229"/>
      <c r="C2" s="229"/>
      <c r="D2" s="229"/>
      <c r="E2" s="229"/>
      <c r="F2" s="233"/>
      <c r="G2" s="233"/>
      <c r="H2" s="233"/>
      <c r="I2" s="233"/>
      <c r="J2" s="234"/>
    </row>
    <row r="3" spans="1:10" x14ac:dyDescent="0.25">
      <c r="A3" s="228"/>
      <c r="B3" s="229"/>
      <c r="C3" s="229"/>
      <c r="D3" s="229"/>
      <c r="E3" s="229"/>
      <c r="F3" s="233"/>
      <c r="G3" s="233"/>
      <c r="H3" s="233"/>
      <c r="I3" s="233"/>
      <c r="J3" s="234"/>
    </row>
    <row r="4" spans="1:10" x14ac:dyDescent="0.25">
      <c r="A4" s="228"/>
      <c r="B4" s="229"/>
      <c r="C4" s="229"/>
      <c r="D4" s="229"/>
      <c r="E4" s="229"/>
      <c r="F4" s="233"/>
      <c r="G4" s="233"/>
      <c r="H4" s="233"/>
      <c r="I4" s="233"/>
      <c r="J4" s="234"/>
    </row>
    <row r="5" spans="1:10" ht="15.75" thickBot="1" x14ac:dyDescent="0.3">
      <c r="A5" s="21"/>
      <c r="J5" s="22"/>
    </row>
    <row r="6" spans="1:10" ht="9.6" customHeight="1" x14ac:dyDescent="0.25">
      <c r="A6" s="235" t="s">
        <v>1</v>
      </c>
      <c r="B6" s="236"/>
      <c r="C6" s="236"/>
      <c r="D6" s="236"/>
      <c r="E6" s="236"/>
      <c r="F6" s="236"/>
      <c r="G6" s="236"/>
      <c r="H6" s="236"/>
      <c r="I6" s="236"/>
      <c r="J6" s="237"/>
    </row>
    <row r="7" spans="1:10" ht="9.6" customHeight="1" x14ac:dyDescent="0.25">
      <c r="A7" s="238"/>
      <c r="B7" s="239"/>
      <c r="C7" s="239"/>
      <c r="D7" s="239"/>
      <c r="E7" s="239"/>
      <c r="F7" s="239"/>
      <c r="G7" s="239"/>
      <c r="H7" s="239"/>
      <c r="I7" s="239"/>
      <c r="J7" s="240"/>
    </row>
    <row r="8" spans="1:10" x14ac:dyDescent="0.25">
      <c r="A8" s="203" t="s">
        <v>2</v>
      </c>
      <c r="B8" s="204"/>
      <c r="C8" s="276" t="s">
        <v>3</v>
      </c>
      <c r="D8" s="276"/>
      <c r="E8" s="276"/>
      <c r="F8" s="276"/>
      <c r="G8" s="276"/>
      <c r="H8" s="276"/>
      <c r="I8" s="276"/>
      <c r="J8" s="277"/>
    </row>
    <row r="9" spans="1:10" x14ac:dyDescent="0.25">
      <c r="A9" s="120" t="s">
        <v>4</v>
      </c>
      <c r="B9" s="200"/>
      <c r="C9" s="278" t="s">
        <v>24</v>
      </c>
      <c r="D9" s="278"/>
      <c r="E9" s="278"/>
      <c r="F9" s="278"/>
      <c r="G9" s="278"/>
      <c r="H9" s="278"/>
      <c r="I9" s="278"/>
      <c r="J9" s="279"/>
    </row>
    <row r="10" spans="1:10" x14ac:dyDescent="0.25">
      <c r="A10" s="120"/>
      <c r="B10" s="200"/>
      <c r="C10" s="278"/>
      <c r="D10" s="278"/>
      <c r="E10" s="278"/>
      <c r="F10" s="278"/>
      <c r="G10" s="278"/>
      <c r="H10" s="278"/>
      <c r="I10" s="278"/>
      <c r="J10" s="279"/>
    </row>
    <row r="11" spans="1:10" x14ac:dyDescent="0.25">
      <c r="A11" s="120"/>
      <c r="B11" s="200"/>
      <c r="C11" s="278"/>
      <c r="D11" s="278"/>
      <c r="E11" s="278"/>
      <c r="F11" s="278"/>
      <c r="G11" s="278"/>
      <c r="H11" s="278"/>
      <c r="I11" s="278"/>
      <c r="J11" s="279"/>
    </row>
    <row r="12" spans="1:10" ht="15.75" thickBot="1" x14ac:dyDescent="0.3">
      <c r="A12" s="280" t="s">
        <v>6</v>
      </c>
      <c r="B12" s="281"/>
      <c r="C12" s="148">
        <v>45684757</v>
      </c>
      <c r="D12" s="149"/>
      <c r="E12" s="27"/>
      <c r="F12" s="27"/>
      <c r="G12" s="27"/>
      <c r="H12" s="27"/>
      <c r="I12" s="27"/>
      <c r="J12" s="28"/>
    </row>
    <row r="13" spans="1:10" ht="15.75" thickBot="1" x14ac:dyDescent="0.3">
      <c r="A13" s="24"/>
      <c r="B13" s="25"/>
      <c r="C13" s="25"/>
      <c r="D13" s="25"/>
      <c r="E13" s="25"/>
      <c r="F13" s="25"/>
      <c r="G13" s="25"/>
      <c r="H13" s="25"/>
      <c r="I13" s="25"/>
      <c r="J13" s="26"/>
    </row>
    <row r="14" spans="1:10" x14ac:dyDescent="0.25">
      <c r="A14" s="251" t="s">
        <v>25</v>
      </c>
      <c r="B14" s="252"/>
      <c r="C14" s="255">
        <f>C12/C15</f>
        <v>32.093260976466453</v>
      </c>
      <c r="D14" s="256"/>
      <c r="E14" s="25"/>
      <c r="F14" s="259" t="s">
        <v>26</v>
      </c>
      <c r="G14" s="260"/>
      <c r="H14" s="263" t="s">
        <v>117</v>
      </c>
      <c r="I14" s="263"/>
      <c r="J14" s="264"/>
    </row>
    <row r="15" spans="1:10" ht="15.75" thickBot="1" x14ac:dyDescent="0.3">
      <c r="A15" s="253" t="s">
        <v>28</v>
      </c>
      <c r="B15" s="254"/>
      <c r="C15" s="257">
        <v>1423500</v>
      </c>
      <c r="D15" s="258"/>
      <c r="E15" s="25"/>
      <c r="F15" s="261"/>
      <c r="G15" s="262"/>
      <c r="H15" s="265"/>
      <c r="I15" s="265"/>
      <c r="J15" s="266"/>
    </row>
    <row r="16" spans="1:10" ht="15.75" thickBot="1" x14ac:dyDescent="0.3">
      <c r="A16" s="24"/>
      <c r="B16" s="25"/>
      <c r="C16" s="25"/>
      <c r="D16" s="25"/>
      <c r="E16" s="25"/>
      <c r="F16" s="25"/>
      <c r="G16" s="25"/>
      <c r="H16" s="25"/>
      <c r="I16" s="25"/>
      <c r="J16" s="26"/>
    </row>
    <row r="17" spans="1:10" ht="8.4499999999999993" customHeight="1" x14ac:dyDescent="0.25">
      <c r="A17" s="67" t="s">
        <v>29</v>
      </c>
      <c r="B17" s="158"/>
      <c r="C17" s="158"/>
      <c r="D17" s="158"/>
      <c r="E17" s="158"/>
      <c r="F17" s="158"/>
      <c r="G17" s="158"/>
      <c r="H17" s="158"/>
      <c r="I17" s="158"/>
      <c r="J17" s="68"/>
    </row>
    <row r="18" spans="1:10" ht="8.4499999999999993" customHeight="1" x14ac:dyDescent="0.25">
      <c r="A18" s="150"/>
      <c r="B18" s="151"/>
      <c r="C18" s="151"/>
      <c r="D18" s="151"/>
      <c r="E18" s="151"/>
      <c r="F18" s="151"/>
      <c r="G18" s="151"/>
      <c r="H18" s="151"/>
      <c r="I18" s="151"/>
      <c r="J18" s="152"/>
    </row>
    <row r="19" spans="1:10" x14ac:dyDescent="0.25">
      <c r="A19" s="203" t="s">
        <v>30</v>
      </c>
      <c r="B19" s="204"/>
      <c r="C19" s="241" t="s">
        <v>118</v>
      </c>
      <c r="D19" s="242"/>
      <c r="E19" s="242"/>
      <c r="F19" s="242"/>
      <c r="G19" s="242"/>
      <c r="H19" s="242"/>
      <c r="I19" s="242"/>
      <c r="J19" s="243"/>
    </row>
    <row r="20" spans="1:10" x14ac:dyDescent="0.25">
      <c r="A20" s="203" t="s">
        <v>11</v>
      </c>
      <c r="B20" s="204"/>
      <c r="C20" s="244">
        <v>1023362964</v>
      </c>
      <c r="D20" s="242"/>
      <c r="E20" s="242"/>
      <c r="F20" s="242"/>
      <c r="G20" s="242"/>
      <c r="H20" s="242"/>
      <c r="I20" s="242"/>
      <c r="J20" s="243"/>
    </row>
    <row r="21" spans="1:10" x14ac:dyDescent="0.25">
      <c r="A21" s="203" t="s">
        <v>32</v>
      </c>
      <c r="B21" s="204"/>
      <c r="C21" s="3" t="s">
        <v>33</v>
      </c>
      <c r="D21" s="31"/>
      <c r="E21" s="5" t="s">
        <v>34</v>
      </c>
      <c r="F21" s="4" t="s">
        <v>42</v>
      </c>
      <c r="G21" s="6" t="s">
        <v>35</v>
      </c>
      <c r="H21" s="4"/>
      <c r="I21" s="210"/>
      <c r="J21" s="211"/>
    </row>
    <row r="22" spans="1:10" ht="29.1" customHeight="1" thickBot="1" x14ac:dyDescent="0.3">
      <c r="A22" s="245" t="s">
        <v>36</v>
      </c>
      <c r="B22" s="246"/>
      <c r="C22" s="246"/>
      <c r="D22" s="247"/>
      <c r="E22" s="289" t="s">
        <v>119</v>
      </c>
      <c r="F22" s="290"/>
      <c r="G22" s="290"/>
      <c r="H22" s="290"/>
      <c r="I22" s="290"/>
      <c r="J22" s="291"/>
    </row>
    <row r="23" spans="1:10" ht="12.6" customHeight="1" thickBot="1" x14ac:dyDescent="0.3">
      <c r="A23" s="10"/>
      <c r="B23" s="11"/>
      <c r="C23" s="11"/>
      <c r="D23" s="11"/>
      <c r="E23" s="11"/>
      <c r="F23" s="11"/>
      <c r="G23" s="11"/>
      <c r="H23" s="11"/>
      <c r="I23" s="11"/>
      <c r="J23" s="12"/>
    </row>
    <row r="24" spans="1:10" ht="6" customHeight="1" x14ac:dyDescent="0.25">
      <c r="A24" s="67" t="s">
        <v>38</v>
      </c>
      <c r="B24" s="158"/>
      <c r="C24" s="158"/>
      <c r="D24" s="158"/>
      <c r="E24" s="158"/>
      <c r="F24" s="158"/>
      <c r="G24" s="158"/>
      <c r="H24" s="158"/>
      <c r="I24" s="158"/>
      <c r="J24" s="68"/>
    </row>
    <row r="25" spans="1:10" ht="6" customHeight="1" x14ac:dyDescent="0.25">
      <c r="A25" s="150"/>
      <c r="B25" s="151"/>
      <c r="C25" s="151"/>
      <c r="D25" s="151"/>
      <c r="E25" s="151"/>
      <c r="F25" s="151"/>
      <c r="G25" s="151"/>
      <c r="H25" s="151"/>
      <c r="I25" s="151"/>
      <c r="J25" s="152"/>
    </row>
    <row r="26" spans="1:10" ht="13.7" customHeight="1" x14ac:dyDescent="0.25">
      <c r="A26" s="193" t="s">
        <v>13</v>
      </c>
      <c r="B26" s="85"/>
      <c r="C26" s="85"/>
      <c r="D26" s="85"/>
      <c r="E26" s="5" t="s">
        <v>39</v>
      </c>
      <c r="F26" s="5" t="s">
        <v>40</v>
      </c>
      <c r="G26" s="85" t="s">
        <v>41</v>
      </c>
      <c r="H26" s="85"/>
      <c r="I26" s="85"/>
      <c r="J26" s="86"/>
    </row>
    <row r="27" spans="1:10" x14ac:dyDescent="0.25">
      <c r="A27" s="284" t="s">
        <v>15</v>
      </c>
      <c r="B27" s="285"/>
      <c r="C27" s="285"/>
      <c r="D27" s="285"/>
      <c r="E27" s="32" t="s">
        <v>42</v>
      </c>
      <c r="F27" s="32"/>
      <c r="G27" s="282"/>
      <c r="H27" s="282"/>
      <c r="I27" s="282"/>
      <c r="J27" s="283"/>
    </row>
    <row r="28" spans="1:10" x14ac:dyDescent="0.25">
      <c r="A28" s="284" t="s">
        <v>16</v>
      </c>
      <c r="B28" s="285"/>
      <c r="C28" s="285"/>
      <c r="D28" s="285"/>
      <c r="E28" s="32" t="s">
        <v>42</v>
      </c>
      <c r="F28" s="32"/>
      <c r="G28" s="282"/>
      <c r="H28" s="282"/>
      <c r="I28" s="282"/>
      <c r="J28" s="283"/>
    </row>
    <row r="29" spans="1:10" ht="21.6" customHeight="1" x14ac:dyDescent="0.25">
      <c r="A29" s="286" t="s">
        <v>17</v>
      </c>
      <c r="B29" s="285"/>
      <c r="C29" s="285"/>
      <c r="D29" s="285"/>
      <c r="E29" s="32" t="s">
        <v>42</v>
      </c>
      <c r="F29" s="32"/>
      <c r="G29" s="282"/>
      <c r="H29" s="282"/>
      <c r="I29" s="282"/>
      <c r="J29" s="283"/>
    </row>
    <row r="30" spans="1:10" x14ac:dyDescent="0.25">
      <c r="A30" s="284" t="s">
        <v>18</v>
      </c>
      <c r="B30" s="285"/>
      <c r="C30" s="285"/>
      <c r="D30" s="285"/>
      <c r="E30" s="32" t="s">
        <v>42</v>
      </c>
      <c r="F30" s="32"/>
      <c r="G30" s="282"/>
      <c r="H30" s="282"/>
      <c r="I30" s="282"/>
      <c r="J30" s="283"/>
    </row>
    <row r="31" spans="1:10" ht="10.35" customHeight="1" thickBot="1" x14ac:dyDescent="0.3">
      <c r="A31" s="21"/>
      <c r="J31" s="22"/>
    </row>
    <row r="32" spans="1:10" x14ac:dyDescent="0.25">
      <c r="A32" s="136" t="s">
        <v>44</v>
      </c>
      <c r="B32" s="137"/>
      <c r="C32" s="137"/>
      <c r="D32" s="137"/>
      <c r="E32" s="137"/>
      <c r="F32" s="137"/>
      <c r="G32" s="137"/>
      <c r="H32" s="137"/>
      <c r="I32" s="137"/>
      <c r="J32" s="138"/>
    </row>
    <row r="33" spans="1:10" ht="9" customHeight="1" x14ac:dyDescent="0.25">
      <c r="A33" s="139"/>
      <c r="B33" s="140"/>
      <c r="C33" s="140"/>
      <c r="D33" s="140"/>
      <c r="E33" s="140"/>
      <c r="F33" s="140"/>
      <c r="G33" s="140"/>
      <c r="H33" s="140"/>
      <c r="I33" s="140"/>
      <c r="J33" s="141"/>
    </row>
    <row r="34" spans="1:10" ht="17.45" customHeight="1" x14ac:dyDescent="0.25">
      <c r="A34" s="270" t="s">
        <v>45</v>
      </c>
      <c r="B34" s="271"/>
      <c r="C34" s="271"/>
      <c r="D34" s="271"/>
      <c r="E34" s="271"/>
      <c r="F34" s="271"/>
      <c r="G34" s="271"/>
      <c r="H34" s="271"/>
      <c r="I34" s="271"/>
      <c r="J34" s="272"/>
    </row>
    <row r="35" spans="1:10" ht="17.45" customHeight="1" x14ac:dyDescent="0.25">
      <c r="A35" s="270"/>
      <c r="B35" s="271"/>
      <c r="C35" s="271"/>
      <c r="D35" s="271"/>
      <c r="E35" s="271"/>
      <c r="F35" s="271"/>
      <c r="G35" s="271"/>
      <c r="H35" s="271"/>
      <c r="I35" s="271"/>
      <c r="J35" s="272"/>
    </row>
    <row r="36" spans="1:10" ht="17.45" customHeight="1" x14ac:dyDescent="0.25">
      <c r="A36" s="270"/>
      <c r="B36" s="271"/>
      <c r="C36" s="271"/>
      <c r="D36" s="271"/>
      <c r="E36" s="271"/>
      <c r="F36" s="271"/>
      <c r="G36" s="271"/>
      <c r="H36" s="271"/>
      <c r="I36" s="271"/>
      <c r="J36" s="272"/>
    </row>
    <row r="37" spans="1:10" ht="17.45" customHeight="1" x14ac:dyDescent="0.25">
      <c r="A37" s="270"/>
      <c r="B37" s="271"/>
      <c r="C37" s="271"/>
      <c r="D37" s="271"/>
      <c r="E37" s="271"/>
      <c r="F37" s="271"/>
      <c r="G37" s="271"/>
      <c r="H37" s="271"/>
      <c r="I37" s="271"/>
      <c r="J37" s="272"/>
    </row>
    <row r="38" spans="1:10" ht="17.45" customHeight="1" x14ac:dyDescent="0.25">
      <c r="A38" s="270"/>
      <c r="B38" s="271"/>
      <c r="C38" s="271"/>
      <c r="D38" s="271"/>
      <c r="E38" s="271"/>
      <c r="F38" s="271"/>
      <c r="G38" s="271"/>
      <c r="H38" s="271"/>
      <c r="I38" s="271"/>
      <c r="J38" s="272"/>
    </row>
    <row r="39" spans="1:10" ht="17.45" customHeight="1" x14ac:dyDescent="0.25">
      <c r="A39" s="270"/>
      <c r="B39" s="271"/>
      <c r="C39" s="271"/>
      <c r="D39" s="271"/>
      <c r="E39" s="271"/>
      <c r="F39" s="271"/>
      <c r="G39" s="271"/>
      <c r="H39" s="271"/>
      <c r="I39" s="271"/>
      <c r="J39" s="272"/>
    </row>
    <row r="40" spans="1:10" ht="17.45" customHeight="1" x14ac:dyDescent="0.25">
      <c r="A40" s="270"/>
      <c r="B40" s="271"/>
      <c r="C40" s="271"/>
      <c r="D40" s="271"/>
      <c r="E40" s="271"/>
      <c r="F40" s="271"/>
      <c r="G40" s="271"/>
      <c r="H40" s="271"/>
      <c r="I40" s="271"/>
      <c r="J40" s="272"/>
    </row>
    <row r="41" spans="1:10" ht="17.45" customHeight="1" x14ac:dyDescent="0.25">
      <c r="A41" s="270"/>
      <c r="B41" s="271"/>
      <c r="C41" s="271"/>
      <c r="D41" s="271"/>
      <c r="E41" s="271"/>
      <c r="F41" s="271"/>
      <c r="G41" s="271"/>
      <c r="H41" s="271"/>
      <c r="I41" s="271"/>
      <c r="J41" s="272"/>
    </row>
    <row r="42" spans="1:10" ht="17.45" customHeight="1" x14ac:dyDescent="0.25">
      <c r="A42" s="270"/>
      <c r="B42" s="271"/>
      <c r="C42" s="271"/>
      <c r="D42" s="271"/>
      <c r="E42" s="271"/>
      <c r="F42" s="271"/>
      <c r="G42" s="271"/>
      <c r="H42" s="271"/>
      <c r="I42" s="271"/>
      <c r="J42" s="272"/>
    </row>
    <row r="43" spans="1:10" ht="17.45" customHeight="1" x14ac:dyDescent="0.25">
      <c r="A43" s="270"/>
      <c r="B43" s="271"/>
      <c r="C43" s="271"/>
      <c r="D43" s="271"/>
      <c r="E43" s="271"/>
      <c r="F43" s="271"/>
      <c r="G43" s="271"/>
      <c r="H43" s="271"/>
      <c r="I43" s="271"/>
      <c r="J43" s="272"/>
    </row>
    <row r="44" spans="1:10" ht="17.45" customHeight="1" x14ac:dyDescent="0.25">
      <c r="A44" s="270"/>
      <c r="B44" s="271"/>
      <c r="C44" s="271"/>
      <c r="D44" s="271"/>
      <c r="E44" s="271"/>
      <c r="F44" s="271"/>
      <c r="G44" s="271"/>
      <c r="H44" s="271"/>
      <c r="I44" s="271"/>
      <c r="J44" s="272"/>
    </row>
    <row r="45" spans="1:10" ht="33" customHeight="1" thickBot="1" x14ac:dyDescent="0.3">
      <c r="A45" s="273"/>
      <c r="B45" s="274"/>
      <c r="C45" s="274"/>
      <c r="D45" s="274"/>
      <c r="E45" s="274"/>
      <c r="F45" s="274"/>
      <c r="G45" s="274"/>
      <c r="H45" s="274"/>
      <c r="I45" s="274"/>
      <c r="J45" s="275"/>
    </row>
    <row r="46" spans="1:10" x14ac:dyDescent="0.25">
      <c r="A46" s="67" t="s">
        <v>46</v>
      </c>
      <c r="B46" s="158"/>
      <c r="C46" s="158"/>
      <c r="D46" s="158"/>
      <c r="E46" s="158"/>
      <c r="F46" s="158"/>
      <c r="G46" s="158"/>
      <c r="H46" s="158"/>
      <c r="I46" s="158"/>
      <c r="J46" s="68"/>
    </row>
    <row r="47" spans="1:10" x14ac:dyDescent="0.25">
      <c r="A47" s="150"/>
      <c r="B47" s="151"/>
      <c r="C47" s="151"/>
      <c r="D47" s="151"/>
      <c r="E47" s="151"/>
      <c r="F47" s="151"/>
      <c r="G47" s="151"/>
      <c r="H47" s="151"/>
      <c r="I47" s="151"/>
      <c r="J47" s="152"/>
    </row>
    <row r="48" spans="1:10" x14ac:dyDescent="0.25">
      <c r="A48" s="267" t="s">
        <v>38</v>
      </c>
      <c r="B48" s="268"/>
      <c r="C48" s="268"/>
      <c r="D48" s="268"/>
      <c r="E48" s="268"/>
      <c r="F48" s="268"/>
      <c r="G48" s="268"/>
      <c r="H48" s="268"/>
      <c r="I48" s="268"/>
      <c r="J48" s="269"/>
    </row>
    <row r="49" spans="1:10" x14ac:dyDescent="0.25">
      <c r="A49" s="267"/>
      <c r="B49" s="268"/>
      <c r="C49" s="268"/>
      <c r="D49" s="268"/>
      <c r="E49" s="268"/>
      <c r="F49" s="268"/>
      <c r="G49" s="268"/>
      <c r="H49" s="268"/>
      <c r="I49" s="268"/>
      <c r="J49" s="269"/>
    </row>
    <row r="50" spans="1:10" ht="36" x14ac:dyDescent="0.25">
      <c r="A50" s="13" t="s">
        <v>47</v>
      </c>
      <c r="B50" s="7" t="s">
        <v>48</v>
      </c>
      <c r="C50" s="222" t="s">
        <v>49</v>
      </c>
      <c r="D50" s="222"/>
      <c r="E50" s="7" t="s">
        <v>50</v>
      </c>
      <c r="F50" s="8" t="s">
        <v>51</v>
      </c>
      <c r="G50" s="222" t="s">
        <v>52</v>
      </c>
      <c r="H50" s="222"/>
      <c r="I50" s="7" t="s">
        <v>53</v>
      </c>
      <c r="J50" s="14" t="s">
        <v>54</v>
      </c>
    </row>
    <row r="51" spans="1:10" x14ac:dyDescent="0.25">
      <c r="A51" s="15">
        <v>1</v>
      </c>
      <c r="B51" s="2">
        <v>1</v>
      </c>
      <c r="C51" s="224">
        <v>57000000</v>
      </c>
      <c r="D51" s="225"/>
      <c r="E51" s="2">
        <v>2024</v>
      </c>
      <c r="F51" s="35">
        <v>1</v>
      </c>
      <c r="G51" s="224">
        <f>C51/1</f>
        <v>57000000</v>
      </c>
      <c r="H51" s="225"/>
      <c r="I51" s="36">
        <f>VLOOKUP(E51, Hoja7!$A$2:$B$22, 2, FALSE)</f>
        <v>1300000</v>
      </c>
      <c r="J51" s="37">
        <f>G51/I51</f>
        <v>43.846153846153847</v>
      </c>
    </row>
    <row r="52" spans="1:10" x14ac:dyDescent="0.25">
      <c r="A52" s="15">
        <v>2</v>
      </c>
      <c r="B52" s="2">
        <v>2</v>
      </c>
      <c r="C52" s="224">
        <v>692500000</v>
      </c>
      <c r="D52" s="225"/>
      <c r="E52" s="2">
        <v>2023</v>
      </c>
      <c r="F52" s="35">
        <v>1</v>
      </c>
      <c r="G52" s="224">
        <f>C52/1</f>
        <v>692500000</v>
      </c>
      <c r="H52" s="225"/>
      <c r="I52" s="36">
        <f>VLOOKUP(E52, Hoja7!$A$2:$B$22, 2, FALSE)</f>
        <v>1160000</v>
      </c>
      <c r="J52" s="37">
        <f>G52/I52</f>
        <v>596.98275862068965</v>
      </c>
    </row>
    <row r="53" spans="1:10" x14ac:dyDescent="0.25">
      <c r="A53" s="142"/>
      <c r="B53" s="143"/>
      <c r="C53" s="143"/>
      <c r="D53" s="144"/>
      <c r="E53" s="223" t="s">
        <v>57</v>
      </c>
      <c r="F53" s="223"/>
      <c r="G53" s="223"/>
      <c r="H53" s="223"/>
      <c r="I53" s="223"/>
      <c r="J53" s="29">
        <f>SUM(J51:J52)</f>
        <v>640.82891246684346</v>
      </c>
    </row>
    <row r="54" spans="1:10" x14ac:dyDescent="0.25">
      <c r="A54" s="145"/>
      <c r="B54" s="146"/>
      <c r="C54" s="146"/>
      <c r="D54" s="147"/>
      <c r="E54" s="223" t="s">
        <v>58</v>
      </c>
      <c r="F54" s="223"/>
      <c r="G54" s="223"/>
      <c r="H54" s="223"/>
      <c r="I54" s="223"/>
      <c r="J54" s="29">
        <f>C14</f>
        <v>32.093260976466453</v>
      </c>
    </row>
    <row r="55" spans="1:10" x14ac:dyDescent="0.25">
      <c r="A55" s="145"/>
      <c r="B55" s="146"/>
      <c r="C55" s="146"/>
      <c r="D55" s="147"/>
      <c r="E55" s="223" t="s">
        <v>59</v>
      </c>
      <c r="F55" s="223"/>
      <c r="G55" s="223"/>
      <c r="H55" s="223"/>
      <c r="I55" s="223"/>
      <c r="J55" s="1" t="s">
        <v>60</v>
      </c>
    </row>
    <row r="56" spans="1:10" x14ac:dyDescent="0.25">
      <c r="A56" s="150" t="s">
        <v>61</v>
      </c>
      <c r="B56" s="151"/>
      <c r="C56" s="151"/>
      <c r="D56" s="151"/>
      <c r="E56" s="151"/>
      <c r="F56" s="151"/>
      <c r="G56" s="151"/>
      <c r="H56" s="151"/>
      <c r="I56" s="151"/>
      <c r="J56" s="152"/>
    </row>
    <row r="57" spans="1:10" x14ac:dyDescent="0.25">
      <c r="A57" s="150"/>
      <c r="B57" s="151"/>
      <c r="C57" s="151"/>
      <c r="D57" s="151"/>
      <c r="E57" s="151"/>
      <c r="F57" s="151"/>
      <c r="G57" s="151"/>
      <c r="H57" s="151"/>
      <c r="I57" s="151"/>
      <c r="J57" s="152"/>
    </row>
    <row r="58" spans="1:10" x14ac:dyDescent="0.25">
      <c r="A58" s="193" t="s">
        <v>62</v>
      </c>
      <c r="B58" s="85"/>
      <c r="C58" s="85"/>
      <c r="D58" s="85"/>
      <c r="E58" s="85"/>
      <c r="F58" s="85"/>
      <c r="G58" s="85"/>
      <c r="H58" s="85"/>
      <c r="I58" s="85"/>
      <c r="J58" s="86"/>
    </row>
    <row r="59" spans="1:10" x14ac:dyDescent="0.25">
      <c r="A59" s="194" t="s">
        <v>63</v>
      </c>
      <c r="B59" s="195"/>
      <c r="C59" s="9">
        <v>1</v>
      </c>
      <c r="D59" s="196" t="s">
        <v>64</v>
      </c>
      <c r="E59" s="197"/>
      <c r="F59" s="197"/>
      <c r="G59" s="197"/>
      <c r="H59" s="197"/>
      <c r="I59" s="198"/>
      <c r="J59" s="16" t="s">
        <v>60</v>
      </c>
    </row>
    <row r="60" spans="1:10" x14ac:dyDescent="0.25">
      <c r="A60" s="203" t="s">
        <v>65</v>
      </c>
      <c r="B60" s="204"/>
      <c r="C60" s="199">
        <f>B51</f>
        <v>1</v>
      </c>
      <c r="D60" s="199"/>
      <c r="E60" s="199"/>
      <c r="F60" s="199"/>
      <c r="G60" s="3" t="s">
        <v>66</v>
      </c>
      <c r="H60" s="33">
        <v>45337</v>
      </c>
      <c r="I60" s="3" t="s">
        <v>67</v>
      </c>
      <c r="J60" s="34">
        <v>45519</v>
      </c>
    </row>
    <row r="61" spans="1:10" x14ac:dyDescent="0.25">
      <c r="A61" s="120" t="s">
        <v>4</v>
      </c>
      <c r="B61" s="200"/>
      <c r="C61" s="201" t="s">
        <v>120</v>
      </c>
      <c r="D61" s="199"/>
      <c r="E61" s="199"/>
      <c r="F61" s="199"/>
      <c r="G61" s="199"/>
      <c r="H61" s="199"/>
      <c r="I61" s="199"/>
      <c r="J61" s="202"/>
    </row>
    <row r="62" spans="1:10" x14ac:dyDescent="0.25">
      <c r="A62" s="120"/>
      <c r="B62" s="200"/>
      <c r="C62" s="199"/>
      <c r="D62" s="199"/>
      <c r="E62" s="199"/>
      <c r="F62" s="199"/>
      <c r="G62" s="199"/>
      <c r="H62" s="199"/>
      <c r="I62" s="199"/>
      <c r="J62" s="202"/>
    </row>
    <row r="63" spans="1:10" ht="16.350000000000001" customHeight="1" x14ac:dyDescent="0.25">
      <c r="A63" s="120"/>
      <c r="B63" s="200"/>
      <c r="C63" s="199"/>
      <c r="D63" s="199"/>
      <c r="E63" s="199"/>
      <c r="F63" s="199"/>
      <c r="G63" s="199"/>
      <c r="H63" s="199"/>
      <c r="I63" s="199"/>
      <c r="J63" s="202"/>
    </row>
    <row r="64" spans="1:10" x14ac:dyDescent="0.25">
      <c r="A64" s="120" t="s">
        <v>69</v>
      </c>
      <c r="B64" s="200"/>
      <c r="C64" s="199" t="s">
        <v>121</v>
      </c>
      <c r="D64" s="199"/>
      <c r="E64" s="199"/>
      <c r="F64" s="199"/>
      <c r="G64" s="199"/>
      <c r="H64" s="199"/>
      <c r="I64" s="199"/>
      <c r="J64" s="202"/>
    </row>
    <row r="65" spans="1:10" x14ac:dyDescent="0.25">
      <c r="A65" s="203" t="s">
        <v>71</v>
      </c>
      <c r="B65" s="204"/>
      <c r="C65" s="205">
        <f>C51</f>
        <v>57000000</v>
      </c>
      <c r="D65" s="205"/>
      <c r="E65" s="206" t="s">
        <v>72</v>
      </c>
      <c r="F65" s="206"/>
      <c r="G65" s="207">
        <f>I51</f>
        <v>1300000</v>
      </c>
      <c r="H65" s="208"/>
      <c r="I65" s="210"/>
      <c r="J65" s="211"/>
    </row>
    <row r="66" spans="1:10" ht="14.45" customHeight="1" x14ac:dyDescent="0.25">
      <c r="A66" s="189"/>
      <c r="B66" s="190"/>
      <c r="C66" s="212"/>
      <c r="D66" s="214" t="s">
        <v>73</v>
      </c>
      <c r="E66" s="214"/>
      <c r="F66" s="215">
        <f>J51</f>
        <v>43.846153846153847</v>
      </c>
      <c r="G66" s="216"/>
      <c r="H66" s="217"/>
      <c r="I66" s="217"/>
      <c r="J66" s="218"/>
    </row>
    <row r="67" spans="1:10" x14ac:dyDescent="0.25">
      <c r="A67" s="189"/>
      <c r="B67" s="190"/>
      <c r="C67" s="213"/>
      <c r="D67" s="214"/>
      <c r="E67" s="214"/>
      <c r="F67" s="215"/>
      <c r="G67" s="219"/>
      <c r="H67" s="220"/>
      <c r="I67" s="220"/>
      <c r="J67" s="221"/>
    </row>
    <row r="68" spans="1:10" x14ac:dyDescent="0.25">
      <c r="A68" s="203" t="s">
        <v>74</v>
      </c>
      <c r="B68" s="204"/>
      <c r="C68" s="204"/>
      <c r="D68" s="204"/>
      <c r="E68" s="204"/>
      <c r="F68" s="204"/>
      <c r="G68" s="204"/>
      <c r="H68" s="204"/>
      <c r="I68" s="204"/>
      <c r="J68" s="17"/>
    </row>
    <row r="69" spans="1:10" x14ac:dyDescent="0.25">
      <c r="A69" s="189" t="s">
        <v>75</v>
      </c>
      <c r="B69" s="190"/>
      <c r="C69" s="191" t="s">
        <v>97</v>
      </c>
      <c r="D69" s="191"/>
      <c r="E69" s="191"/>
      <c r="F69" s="191"/>
      <c r="G69" s="191"/>
      <c r="H69" s="191"/>
      <c r="I69" s="191"/>
      <c r="J69" s="192"/>
    </row>
    <row r="70" spans="1:10" x14ac:dyDescent="0.25">
      <c r="A70" s="189"/>
      <c r="B70" s="190"/>
      <c r="C70" s="191"/>
      <c r="D70" s="191"/>
      <c r="E70" s="191"/>
      <c r="F70" s="191"/>
      <c r="G70" s="191"/>
      <c r="H70" s="191"/>
      <c r="I70" s="191"/>
      <c r="J70" s="192"/>
    </row>
    <row r="71" spans="1:10" x14ac:dyDescent="0.25">
      <c r="A71" s="193" t="s">
        <v>77</v>
      </c>
      <c r="B71" s="85"/>
      <c r="C71" s="85"/>
      <c r="D71" s="85"/>
      <c r="E71" s="85"/>
      <c r="F71" s="85"/>
      <c r="G71" s="85"/>
      <c r="H71" s="85"/>
      <c r="I71" s="85"/>
      <c r="J71" s="86"/>
    </row>
    <row r="72" spans="1:10" x14ac:dyDescent="0.25">
      <c r="A72" s="194" t="s">
        <v>63</v>
      </c>
      <c r="B72" s="195"/>
      <c r="C72" s="9">
        <v>2</v>
      </c>
      <c r="D72" s="196" t="s">
        <v>64</v>
      </c>
      <c r="E72" s="197"/>
      <c r="F72" s="197"/>
      <c r="G72" s="197"/>
      <c r="H72" s="197"/>
      <c r="I72" s="198"/>
      <c r="J72" s="16" t="s">
        <v>60</v>
      </c>
    </row>
    <row r="73" spans="1:10" ht="15.95" customHeight="1" x14ac:dyDescent="0.25">
      <c r="A73" s="203" t="s">
        <v>65</v>
      </c>
      <c r="B73" s="204"/>
      <c r="C73" s="199">
        <f>B52</f>
        <v>2</v>
      </c>
      <c r="D73" s="199"/>
      <c r="E73" s="199"/>
      <c r="F73" s="199"/>
      <c r="G73" s="3" t="s">
        <v>66</v>
      </c>
      <c r="H73" s="33">
        <v>44936</v>
      </c>
      <c r="I73" s="3" t="s">
        <v>67</v>
      </c>
      <c r="J73" s="34">
        <v>45179</v>
      </c>
    </row>
    <row r="74" spans="1:10" ht="9.9499999999999993" customHeight="1" x14ac:dyDescent="0.25">
      <c r="A74" s="120" t="s">
        <v>4</v>
      </c>
      <c r="B74" s="200"/>
      <c r="C74" s="201" t="s">
        <v>122</v>
      </c>
      <c r="D74" s="199"/>
      <c r="E74" s="199"/>
      <c r="F74" s="199"/>
      <c r="G74" s="199"/>
      <c r="H74" s="199"/>
      <c r="I74" s="199"/>
      <c r="J74" s="202"/>
    </row>
    <row r="75" spans="1:10" ht="0.6" customHeight="1" x14ac:dyDescent="0.25">
      <c r="A75" s="120"/>
      <c r="B75" s="200"/>
      <c r="C75" s="199"/>
      <c r="D75" s="199"/>
      <c r="E75" s="199"/>
      <c r="F75" s="199"/>
      <c r="G75" s="199"/>
      <c r="H75" s="199"/>
      <c r="I75" s="199"/>
      <c r="J75" s="202"/>
    </row>
    <row r="76" spans="1:10" ht="36" customHeight="1" x14ac:dyDescent="0.25">
      <c r="A76" s="120"/>
      <c r="B76" s="200"/>
      <c r="C76" s="199"/>
      <c r="D76" s="199"/>
      <c r="E76" s="199"/>
      <c r="F76" s="199"/>
      <c r="G76" s="199"/>
      <c r="H76" s="199"/>
      <c r="I76" s="199"/>
      <c r="J76" s="202"/>
    </row>
    <row r="77" spans="1:10" x14ac:dyDescent="0.25">
      <c r="A77" s="120" t="s">
        <v>69</v>
      </c>
      <c r="B77" s="200"/>
      <c r="C77" s="199" t="s">
        <v>123</v>
      </c>
      <c r="D77" s="199"/>
      <c r="E77" s="199"/>
      <c r="F77" s="199"/>
      <c r="G77" s="199"/>
      <c r="H77" s="199"/>
      <c r="I77" s="199"/>
      <c r="J77" s="202"/>
    </row>
    <row r="78" spans="1:10" x14ac:dyDescent="0.25">
      <c r="A78" s="203" t="s">
        <v>71</v>
      </c>
      <c r="B78" s="204"/>
      <c r="C78" s="205">
        <f>C52</f>
        <v>692500000</v>
      </c>
      <c r="D78" s="205"/>
      <c r="E78" s="206" t="s">
        <v>72</v>
      </c>
      <c r="F78" s="206"/>
      <c r="G78" s="207">
        <f>I52</f>
        <v>1160000</v>
      </c>
      <c r="H78" s="208"/>
      <c r="I78" s="210"/>
      <c r="J78" s="211"/>
    </row>
    <row r="79" spans="1:10" ht="14.45" customHeight="1" x14ac:dyDescent="0.25">
      <c r="A79" s="189"/>
      <c r="B79" s="190"/>
      <c r="C79" s="212"/>
      <c r="D79" s="214" t="s">
        <v>73</v>
      </c>
      <c r="E79" s="214"/>
      <c r="F79" s="215">
        <f>J52</f>
        <v>596.98275862068965</v>
      </c>
      <c r="G79" s="216"/>
      <c r="H79" s="217"/>
      <c r="I79" s="217"/>
      <c r="J79" s="218"/>
    </row>
    <row r="80" spans="1:10" x14ac:dyDescent="0.25">
      <c r="A80" s="189"/>
      <c r="B80" s="190"/>
      <c r="C80" s="213"/>
      <c r="D80" s="214"/>
      <c r="E80" s="214"/>
      <c r="F80" s="215"/>
      <c r="G80" s="219"/>
      <c r="H80" s="220"/>
      <c r="I80" s="220"/>
      <c r="J80" s="221"/>
    </row>
    <row r="81" spans="1:10" x14ac:dyDescent="0.25">
      <c r="A81" s="203" t="s">
        <v>74</v>
      </c>
      <c r="B81" s="204"/>
      <c r="C81" s="204"/>
      <c r="D81" s="204"/>
      <c r="E81" s="204"/>
      <c r="F81" s="204"/>
      <c r="G81" s="204"/>
      <c r="H81" s="204"/>
      <c r="I81" s="204"/>
      <c r="J81" s="17"/>
    </row>
    <row r="82" spans="1:10" x14ac:dyDescent="0.25">
      <c r="A82" s="189" t="s">
        <v>75</v>
      </c>
      <c r="B82" s="190"/>
      <c r="C82" s="191" t="s">
        <v>97</v>
      </c>
      <c r="D82" s="191"/>
      <c r="E82" s="191"/>
      <c r="F82" s="191"/>
      <c r="G82" s="191"/>
      <c r="H82" s="191"/>
      <c r="I82" s="191"/>
      <c r="J82" s="192"/>
    </row>
    <row r="83" spans="1:10" ht="15.75" thickBot="1" x14ac:dyDescent="0.3">
      <c r="A83" s="189"/>
      <c r="B83" s="190"/>
      <c r="C83" s="191"/>
      <c r="D83" s="191"/>
      <c r="E83" s="191"/>
      <c r="F83" s="191"/>
      <c r="G83" s="191"/>
      <c r="H83" s="191"/>
      <c r="I83" s="191"/>
      <c r="J83" s="192"/>
    </row>
    <row r="84" spans="1:10" x14ac:dyDescent="0.25">
      <c r="A84" s="67" t="s">
        <v>80</v>
      </c>
      <c r="B84" s="158"/>
      <c r="C84" s="158"/>
      <c r="D84" s="158"/>
      <c r="E84" s="158"/>
      <c r="F84" s="158"/>
      <c r="G84" s="158"/>
      <c r="H84" s="158"/>
      <c r="I84" s="158"/>
      <c r="J84" s="68"/>
    </row>
    <row r="85" spans="1:10" x14ac:dyDescent="0.25">
      <c r="A85" s="150"/>
      <c r="B85" s="151"/>
      <c r="C85" s="151"/>
      <c r="D85" s="151"/>
      <c r="E85" s="151"/>
      <c r="F85" s="151"/>
      <c r="G85" s="151"/>
      <c r="H85" s="151"/>
      <c r="I85" s="151"/>
      <c r="J85" s="152"/>
    </row>
    <row r="86" spans="1:10" x14ac:dyDescent="0.25">
      <c r="A86" s="150" t="s">
        <v>16</v>
      </c>
      <c r="B86" s="151"/>
      <c r="C86" s="151"/>
      <c r="D86" s="151"/>
      <c r="E86" s="151"/>
      <c r="F86" s="151"/>
      <c r="G86" s="151"/>
      <c r="H86" s="151"/>
      <c r="I86" s="151"/>
      <c r="J86" s="152"/>
    </row>
    <row r="87" spans="1:10" x14ac:dyDescent="0.25">
      <c r="A87" s="150"/>
      <c r="B87" s="151"/>
      <c r="C87" s="151"/>
      <c r="D87" s="151"/>
      <c r="E87" s="151"/>
      <c r="F87" s="151"/>
      <c r="G87" s="151"/>
      <c r="H87" s="151"/>
      <c r="I87" s="151"/>
      <c r="J87" s="152"/>
    </row>
    <row r="88" spans="1:10" ht="23.45" customHeight="1" x14ac:dyDescent="0.25">
      <c r="A88" s="180" t="s">
        <v>81</v>
      </c>
      <c r="B88" s="181"/>
      <c r="C88" s="181"/>
      <c r="D88" s="181"/>
      <c r="E88" s="181"/>
      <c r="F88" s="181"/>
      <c r="G88" s="181"/>
      <c r="H88" s="181"/>
      <c r="I88" s="182"/>
      <c r="J88" s="178" t="s">
        <v>60</v>
      </c>
    </row>
    <row r="89" spans="1:10" ht="23.45" customHeight="1" x14ac:dyDescent="0.25">
      <c r="A89" s="183"/>
      <c r="B89" s="184"/>
      <c r="C89" s="184"/>
      <c r="D89" s="184"/>
      <c r="E89" s="184"/>
      <c r="F89" s="184"/>
      <c r="G89" s="184"/>
      <c r="H89" s="184"/>
      <c r="I89" s="185"/>
      <c r="J89" s="178"/>
    </row>
    <row r="90" spans="1:10" ht="23.45" customHeight="1" thickBot="1" x14ac:dyDescent="0.3">
      <c r="A90" s="186"/>
      <c r="B90" s="187"/>
      <c r="C90" s="187"/>
      <c r="D90" s="187"/>
      <c r="E90" s="187"/>
      <c r="F90" s="187"/>
      <c r="G90" s="187"/>
      <c r="H90" s="187"/>
      <c r="I90" s="188"/>
      <c r="J90" s="179"/>
    </row>
    <row r="91" spans="1:10" x14ac:dyDescent="0.25">
      <c r="A91" s="150" t="s">
        <v>17</v>
      </c>
      <c r="B91" s="151"/>
      <c r="C91" s="151"/>
      <c r="D91" s="151"/>
      <c r="E91" s="151"/>
      <c r="F91" s="151"/>
      <c r="G91" s="151"/>
      <c r="H91" s="151"/>
      <c r="I91" s="151"/>
      <c r="J91" s="152"/>
    </row>
    <row r="92" spans="1:10" ht="5.45" customHeight="1" x14ac:dyDescent="0.25">
      <c r="A92" s="150"/>
      <c r="B92" s="151"/>
      <c r="C92" s="151"/>
      <c r="D92" s="151"/>
      <c r="E92" s="151"/>
      <c r="F92" s="151"/>
      <c r="G92" s="151"/>
      <c r="H92" s="151"/>
      <c r="I92" s="151"/>
      <c r="J92" s="152"/>
    </row>
    <row r="93" spans="1:10" ht="84" customHeight="1" x14ac:dyDescent="0.25">
      <c r="A93" s="161" t="s">
        <v>82</v>
      </c>
      <c r="B93" s="162"/>
      <c r="C93" s="162"/>
      <c r="D93" s="162"/>
      <c r="E93" s="162"/>
      <c r="F93" s="162"/>
      <c r="G93" s="162"/>
      <c r="H93" s="162"/>
      <c r="I93" s="163"/>
      <c r="J93" s="159" t="s">
        <v>60</v>
      </c>
    </row>
    <row r="94" spans="1:10" ht="46.35" customHeight="1" x14ac:dyDescent="0.25">
      <c r="A94" s="164"/>
      <c r="B94" s="165"/>
      <c r="C94" s="165"/>
      <c r="D94" s="165"/>
      <c r="E94" s="165"/>
      <c r="F94" s="165"/>
      <c r="G94" s="165"/>
      <c r="H94" s="165"/>
      <c r="I94" s="166"/>
      <c r="J94" s="159"/>
    </row>
    <row r="95" spans="1:10" ht="15.75" thickBot="1" x14ac:dyDescent="0.3">
      <c r="A95" s="167" t="s">
        <v>83</v>
      </c>
      <c r="B95" s="168"/>
      <c r="C95" s="169"/>
      <c r="D95" s="170"/>
      <c r="E95" s="170"/>
      <c r="F95" s="170"/>
      <c r="G95" s="170"/>
      <c r="H95" s="170"/>
      <c r="I95" s="171"/>
      <c r="J95" s="160"/>
    </row>
    <row r="96" spans="1:10" x14ac:dyDescent="0.25">
      <c r="A96" s="150" t="s">
        <v>18</v>
      </c>
      <c r="B96" s="151"/>
      <c r="C96" s="151"/>
      <c r="D96" s="151"/>
      <c r="E96" s="151"/>
      <c r="F96" s="151"/>
      <c r="G96" s="151"/>
      <c r="H96" s="151"/>
      <c r="I96" s="151"/>
      <c r="J96" s="152"/>
    </row>
    <row r="97" spans="1:10" ht="3.6" customHeight="1" x14ac:dyDescent="0.25">
      <c r="A97" s="150"/>
      <c r="B97" s="151"/>
      <c r="C97" s="151"/>
      <c r="D97" s="151"/>
      <c r="E97" s="151"/>
      <c r="F97" s="151"/>
      <c r="G97" s="151"/>
      <c r="H97" s="151"/>
      <c r="I97" s="151"/>
      <c r="J97" s="152"/>
    </row>
    <row r="98" spans="1:10" x14ac:dyDescent="0.25">
      <c r="A98" s="172" t="s">
        <v>84</v>
      </c>
      <c r="B98" s="173"/>
      <c r="C98" s="173"/>
      <c r="D98" s="173"/>
      <c r="E98" s="173"/>
      <c r="F98" s="173"/>
      <c r="G98" s="173"/>
      <c r="H98" s="173"/>
      <c r="I98" s="174"/>
      <c r="J98" s="178" t="s">
        <v>60</v>
      </c>
    </row>
    <row r="99" spans="1:10" ht="12.6" customHeight="1" x14ac:dyDescent="0.25">
      <c r="A99" s="175"/>
      <c r="B99" s="176"/>
      <c r="C99" s="176"/>
      <c r="D99" s="176"/>
      <c r="E99" s="176"/>
      <c r="F99" s="176"/>
      <c r="G99" s="176"/>
      <c r="H99" s="176"/>
      <c r="I99" s="177"/>
      <c r="J99" s="178"/>
    </row>
    <row r="100" spans="1:10" ht="15.75" thickBot="1" x14ac:dyDescent="0.3">
      <c r="A100" s="167" t="s">
        <v>83</v>
      </c>
      <c r="B100" s="168"/>
      <c r="C100" s="169"/>
      <c r="D100" s="170"/>
      <c r="E100" s="170"/>
      <c r="F100" s="170"/>
      <c r="G100" s="170"/>
      <c r="H100" s="170"/>
      <c r="I100" s="171"/>
      <c r="J100" s="179"/>
    </row>
    <row r="101" spans="1:10" ht="9.6" customHeight="1" x14ac:dyDescent="0.25">
      <c r="A101" s="10"/>
      <c r="B101" s="11"/>
      <c r="C101" s="11"/>
      <c r="D101" s="11"/>
      <c r="E101" s="11"/>
      <c r="F101" s="11"/>
      <c r="G101" s="11"/>
      <c r="H101" s="11"/>
      <c r="I101" s="11"/>
      <c r="J101" s="12"/>
    </row>
    <row r="102" spans="1:10" x14ac:dyDescent="0.25">
      <c r="A102" s="150" t="s">
        <v>85</v>
      </c>
      <c r="B102" s="151"/>
      <c r="C102" s="151"/>
      <c r="D102" s="151"/>
      <c r="E102" s="151"/>
      <c r="F102" s="151"/>
      <c r="G102" s="151"/>
      <c r="H102" s="151"/>
      <c r="I102" s="151"/>
      <c r="J102" s="152"/>
    </row>
    <row r="103" spans="1:10" x14ac:dyDescent="0.25">
      <c r="A103" s="150"/>
      <c r="B103" s="151"/>
      <c r="C103" s="151"/>
      <c r="D103" s="151"/>
      <c r="E103" s="151"/>
      <c r="F103" s="151"/>
      <c r="G103" s="151"/>
      <c r="H103" s="151"/>
      <c r="I103" s="151"/>
      <c r="J103" s="152"/>
    </row>
    <row r="104" spans="1:10" x14ac:dyDescent="0.25">
      <c r="A104" s="153" t="s">
        <v>124</v>
      </c>
      <c r="B104" s="154"/>
      <c r="C104" s="154"/>
      <c r="D104" s="154"/>
      <c r="E104" s="154"/>
      <c r="F104" s="154"/>
      <c r="G104" s="154"/>
      <c r="H104" s="154"/>
      <c r="I104" s="154"/>
      <c r="J104" s="155"/>
    </row>
    <row r="105" spans="1:10" ht="19.7" customHeight="1" x14ac:dyDescent="0.25">
      <c r="A105" s="156"/>
      <c r="B105" s="154"/>
      <c r="C105" s="154"/>
      <c r="D105" s="154"/>
      <c r="E105" s="154"/>
      <c r="F105" s="154"/>
      <c r="G105" s="154"/>
      <c r="H105" s="154"/>
      <c r="I105" s="154"/>
      <c r="J105" s="155"/>
    </row>
    <row r="106" spans="1:10" x14ac:dyDescent="0.25">
      <c r="A106" s="156"/>
      <c r="B106" s="154"/>
      <c r="C106" s="154"/>
      <c r="D106" s="154"/>
      <c r="E106" s="154"/>
      <c r="F106" s="154"/>
      <c r="G106" s="154"/>
      <c r="H106" s="154"/>
      <c r="I106" s="154"/>
      <c r="J106" s="155"/>
    </row>
    <row r="107" spans="1:10" ht="6" customHeight="1" thickBot="1" x14ac:dyDescent="0.3">
      <c r="A107" s="10"/>
      <c r="B107" s="11"/>
      <c r="C107" s="11"/>
      <c r="D107" s="11"/>
      <c r="E107" s="11"/>
      <c r="F107" s="11"/>
      <c r="G107" s="11"/>
      <c r="H107" s="11"/>
      <c r="I107" s="11"/>
      <c r="J107" s="12"/>
    </row>
    <row r="108" spans="1:10" ht="15.75" thickBot="1" x14ac:dyDescent="0.3">
      <c r="A108" s="64" t="s">
        <v>20</v>
      </c>
      <c r="B108" s="65"/>
      <c r="C108" s="65"/>
      <c r="D108" s="65"/>
      <c r="E108" s="65"/>
      <c r="F108" s="65"/>
      <c r="G108" s="65"/>
      <c r="H108" s="65"/>
      <c r="I108" s="65"/>
      <c r="J108" s="66"/>
    </row>
    <row r="109" spans="1:10" x14ac:dyDescent="0.25">
      <c r="A109" s="10"/>
      <c r="B109" s="11"/>
      <c r="C109" s="11"/>
      <c r="D109" s="11"/>
      <c r="E109" s="11"/>
      <c r="F109" s="11"/>
      <c r="G109" s="11"/>
      <c r="H109" s="11"/>
      <c r="I109" s="11"/>
      <c r="J109" s="12"/>
    </row>
    <row r="110" spans="1:10" ht="15.75" thickBot="1" x14ac:dyDescent="0.3">
      <c r="A110" s="10"/>
      <c r="B110" s="11"/>
      <c r="C110" s="11"/>
      <c r="D110" s="11"/>
      <c r="E110" s="11"/>
      <c r="F110" s="11"/>
      <c r="G110" s="11"/>
      <c r="H110" s="11"/>
      <c r="I110" s="11"/>
      <c r="J110" s="12"/>
    </row>
    <row r="111" spans="1:10" ht="26.45" customHeight="1" x14ac:dyDescent="0.25">
      <c r="A111" s="47"/>
      <c r="B111" s="11"/>
      <c r="C111" s="11"/>
      <c r="D111" s="75" t="s">
        <v>21</v>
      </c>
      <c r="E111" s="75"/>
      <c r="F111" s="75"/>
      <c r="G111" s="75"/>
      <c r="H111" s="11"/>
      <c r="I111" s="11"/>
      <c r="J111" s="12"/>
    </row>
    <row r="112" spans="1:10" ht="15.75" thickBot="1" x14ac:dyDescent="0.3">
      <c r="A112" s="18"/>
      <c r="B112" s="19"/>
      <c r="C112" s="19"/>
      <c r="D112" s="287" t="s">
        <v>125</v>
      </c>
      <c r="E112" s="287"/>
      <c r="F112" s="287"/>
      <c r="G112" s="287"/>
      <c r="H112" s="19"/>
      <c r="I112" s="19"/>
      <c r="J112" s="20"/>
    </row>
  </sheetData>
  <mergeCells count="113">
    <mergeCell ref="A12:B12"/>
    <mergeCell ref="C12:D12"/>
    <mergeCell ref="A14:B14"/>
    <mergeCell ref="C14:D14"/>
    <mergeCell ref="F14:G15"/>
    <mergeCell ref="H14:J15"/>
    <mergeCell ref="A15:B15"/>
    <mergeCell ref="C15:D15"/>
    <mergeCell ref="A1:E4"/>
    <mergeCell ref="F1:J4"/>
    <mergeCell ref="A6:J7"/>
    <mergeCell ref="A8:B8"/>
    <mergeCell ref="C8:J8"/>
    <mergeCell ref="A9:B11"/>
    <mergeCell ref="C9:J11"/>
    <mergeCell ref="A22:D22"/>
    <mergeCell ref="E22:J22"/>
    <mergeCell ref="A24:J25"/>
    <mergeCell ref="A26:D26"/>
    <mergeCell ref="G26:J26"/>
    <mergeCell ref="A27:D27"/>
    <mergeCell ref="G27:J27"/>
    <mergeCell ref="A17:J18"/>
    <mergeCell ref="A19:B19"/>
    <mergeCell ref="C19:J19"/>
    <mergeCell ref="A20:B20"/>
    <mergeCell ref="C20:J20"/>
    <mergeCell ref="A21:B21"/>
    <mergeCell ref="I21:J21"/>
    <mergeCell ref="A32:J33"/>
    <mergeCell ref="A34:J45"/>
    <mergeCell ref="A46:J47"/>
    <mergeCell ref="A48:J49"/>
    <mergeCell ref="C50:D50"/>
    <mergeCell ref="G50:H50"/>
    <mergeCell ref="A28:D28"/>
    <mergeCell ref="G28:J28"/>
    <mergeCell ref="A29:D29"/>
    <mergeCell ref="G29:J29"/>
    <mergeCell ref="A30:D30"/>
    <mergeCell ref="G30:J30"/>
    <mergeCell ref="A56:J57"/>
    <mergeCell ref="A58:J58"/>
    <mergeCell ref="A59:B59"/>
    <mergeCell ref="D59:I59"/>
    <mergeCell ref="A60:B60"/>
    <mergeCell ref="C60:F60"/>
    <mergeCell ref="C51:D51"/>
    <mergeCell ref="G51:H51"/>
    <mergeCell ref="C52:D52"/>
    <mergeCell ref="G52:H52"/>
    <mergeCell ref="A53:D55"/>
    <mergeCell ref="E53:I53"/>
    <mergeCell ref="E54:I54"/>
    <mergeCell ref="E55:I55"/>
    <mergeCell ref="A61:B63"/>
    <mergeCell ref="C61:J63"/>
    <mergeCell ref="A64:B64"/>
    <mergeCell ref="C64:J64"/>
    <mergeCell ref="A65:B65"/>
    <mergeCell ref="C65:D65"/>
    <mergeCell ref="E65:F65"/>
    <mergeCell ref="G65:H65"/>
    <mergeCell ref="I65:J65"/>
    <mergeCell ref="A69:B70"/>
    <mergeCell ref="C69:J70"/>
    <mergeCell ref="A71:J71"/>
    <mergeCell ref="A72:B72"/>
    <mergeCell ref="D72:I72"/>
    <mergeCell ref="A73:B73"/>
    <mergeCell ref="C73:F73"/>
    <mergeCell ref="A66:B67"/>
    <mergeCell ref="C66:C67"/>
    <mergeCell ref="D66:E67"/>
    <mergeCell ref="F66:F67"/>
    <mergeCell ref="G66:J67"/>
    <mergeCell ref="A68:I68"/>
    <mergeCell ref="A79:B80"/>
    <mergeCell ref="C79:C80"/>
    <mergeCell ref="D79:E80"/>
    <mergeCell ref="F79:F80"/>
    <mergeCell ref="G79:J80"/>
    <mergeCell ref="A81:I81"/>
    <mergeCell ref="A74:B76"/>
    <mergeCell ref="C74:J76"/>
    <mergeCell ref="A77:B77"/>
    <mergeCell ref="C77:J77"/>
    <mergeCell ref="A78:B78"/>
    <mergeCell ref="C78:D78"/>
    <mergeCell ref="E78:F78"/>
    <mergeCell ref="G78:H78"/>
    <mergeCell ref="I78:J78"/>
    <mergeCell ref="A91:J92"/>
    <mergeCell ref="A93:I94"/>
    <mergeCell ref="J93:J95"/>
    <mergeCell ref="A95:B95"/>
    <mergeCell ref="C95:I95"/>
    <mergeCell ref="A96:J97"/>
    <mergeCell ref="A82:B83"/>
    <mergeCell ref="C82:J83"/>
    <mergeCell ref="A84:J85"/>
    <mergeCell ref="A86:J87"/>
    <mergeCell ref="A88:I90"/>
    <mergeCell ref="J88:J90"/>
    <mergeCell ref="A108:J108"/>
    <mergeCell ref="D111:G111"/>
    <mergeCell ref="D112:G112"/>
    <mergeCell ref="A98:I99"/>
    <mergeCell ref="J98:J100"/>
    <mergeCell ref="A100:B100"/>
    <mergeCell ref="C100:I100"/>
    <mergeCell ref="A102:J103"/>
    <mergeCell ref="A104:J106"/>
  </mergeCells>
  <conditionalFormatting sqref="H14:J15">
    <cfRule type="containsText" dxfId="9" priority="9" operator="containsText" text="NO HABILITADO">
      <formula>NOT(ISERROR(SEARCH("NO HABILITADO",H14)))</formula>
    </cfRule>
    <cfRule type="containsText" dxfId="8" priority="10" operator="containsText" text="HABILITADO">
      <formula>NOT(ISERROR(SEARCH("HABILITADO",H14)))</formula>
    </cfRule>
  </conditionalFormatting>
  <conditionalFormatting sqref="J55">
    <cfRule type="containsText" dxfId="7" priority="1" operator="containsText" text="NO">
      <formula>NOT(ISERROR(SEARCH("NO",J55)))</formula>
    </cfRule>
    <cfRule type="containsText" dxfId="6" priority="2" operator="containsText" text="SI">
      <formula>NOT(ISERROR(SEARCH("SI",J55)))</formula>
    </cfRule>
  </conditionalFormatting>
  <conditionalFormatting sqref="J88:J90">
    <cfRule type="containsText" dxfId="5" priority="7" operator="containsText" text="NO">
      <formula>NOT(ISERROR(SEARCH("NO",J88)))</formula>
    </cfRule>
    <cfRule type="containsText" dxfId="4" priority="8" operator="containsText" text="SI">
      <formula>NOT(ISERROR(SEARCH("SI",J88)))</formula>
    </cfRule>
  </conditionalFormatting>
  <conditionalFormatting sqref="J93:J95">
    <cfRule type="containsText" dxfId="3" priority="5" operator="containsText" text="NO">
      <formula>NOT(ISERROR(SEARCH("NO",J93)))</formula>
    </cfRule>
    <cfRule type="containsText" dxfId="2" priority="6" operator="containsText" text="SI">
      <formula>NOT(ISERROR(SEARCH("SI",J93)))</formula>
    </cfRule>
  </conditionalFormatting>
  <conditionalFormatting sqref="J98:J100">
    <cfRule type="containsText" dxfId="1" priority="3" operator="containsText" text="NO">
      <formula>NOT(ISERROR(SEARCH("NO",J98)))</formula>
    </cfRule>
    <cfRule type="containsText" dxfId="0" priority="4" operator="containsText" text="SI">
      <formula>NOT(ISERROR(SEARCH("SI",J98)))</formula>
    </cfRule>
  </conditionalFormatting>
  <pageMargins left="0.7" right="0.7" top="0.40625" bottom="0.75" header="0.3" footer="0.3"/>
  <pageSetup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167F8367-3D80-1048-B9A0-B63547B7BC19}">
          <x14:formula1>
            <xm:f>Hoja7!$F$1:$F$2</xm:f>
          </x14:formula1>
          <xm:sqref>J88:J90 J93:J95 J98:J100</xm:sqref>
        </x14:dataValidation>
        <x14:dataValidation type="list" allowBlank="1" showInputMessage="1" showErrorMessage="1" xr:uid="{61C2CF77-056A-3246-97F0-D52D487DFCC5}">
          <x14:formula1>
            <xm:f>Hoja7!$D$1:$D$2</xm:f>
          </x14:formula1>
          <xm:sqref>H14:J15</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6BB838-EEB7-7D40-A0D8-B3B8C11684E1}">
  <dimension ref="A1:F22"/>
  <sheetViews>
    <sheetView workbookViewId="0">
      <selection activeCell="D4" sqref="D4"/>
    </sheetView>
  </sheetViews>
  <sheetFormatPr baseColWidth="10" defaultColWidth="11.42578125" defaultRowHeight="15" x14ac:dyDescent="0.25"/>
  <cols>
    <col min="2" max="2" width="14.28515625" style="38" bestFit="1" customWidth="1"/>
    <col min="4" max="4" width="14.28515625" bestFit="1" customWidth="1"/>
  </cols>
  <sheetData>
    <row r="1" spans="1:6" x14ac:dyDescent="0.25">
      <c r="A1" t="s">
        <v>126</v>
      </c>
      <c r="B1" s="38" t="s">
        <v>127</v>
      </c>
      <c r="D1" t="s">
        <v>117</v>
      </c>
      <c r="E1" t="s">
        <v>39</v>
      </c>
      <c r="F1" t="s">
        <v>60</v>
      </c>
    </row>
    <row r="2" spans="1:6" x14ac:dyDescent="0.25">
      <c r="A2">
        <v>2005</v>
      </c>
      <c r="B2" s="38">
        <v>381500</v>
      </c>
      <c r="D2" t="s">
        <v>128</v>
      </c>
      <c r="E2" t="s">
        <v>40</v>
      </c>
      <c r="F2" t="s">
        <v>76</v>
      </c>
    </row>
    <row r="3" spans="1:6" x14ac:dyDescent="0.25">
      <c r="A3">
        <v>2006</v>
      </c>
      <c r="B3" s="38">
        <v>408000</v>
      </c>
      <c r="D3" t="s">
        <v>27</v>
      </c>
    </row>
    <row r="4" spans="1:6" x14ac:dyDescent="0.25">
      <c r="A4">
        <v>2007</v>
      </c>
      <c r="B4" s="38">
        <v>433700</v>
      </c>
    </row>
    <row r="5" spans="1:6" x14ac:dyDescent="0.25">
      <c r="A5">
        <v>2008</v>
      </c>
      <c r="B5" s="38">
        <v>461500</v>
      </c>
    </row>
    <row r="6" spans="1:6" x14ac:dyDescent="0.25">
      <c r="A6">
        <v>2009</v>
      </c>
      <c r="B6" s="38">
        <v>496900</v>
      </c>
    </row>
    <row r="7" spans="1:6" x14ac:dyDescent="0.25">
      <c r="A7">
        <v>2010</v>
      </c>
      <c r="B7" s="38">
        <v>515000</v>
      </c>
    </row>
    <row r="8" spans="1:6" x14ac:dyDescent="0.25">
      <c r="A8">
        <v>2011</v>
      </c>
      <c r="B8" s="38">
        <v>535600</v>
      </c>
    </row>
    <row r="9" spans="1:6" x14ac:dyDescent="0.25">
      <c r="A9">
        <v>2012</v>
      </c>
      <c r="B9" s="38">
        <v>566700</v>
      </c>
    </row>
    <row r="10" spans="1:6" x14ac:dyDescent="0.25">
      <c r="A10">
        <v>2013</v>
      </c>
      <c r="B10" s="38">
        <v>589500</v>
      </c>
    </row>
    <row r="11" spans="1:6" x14ac:dyDescent="0.25">
      <c r="A11">
        <v>2014</v>
      </c>
      <c r="B11" s="38">
        <v>616000</v>
      </c>
    </row>
    <row r="12" spans="1:6" x14ac:dyDescent="0.25">
      <c r="A12">
        <v>2015</v>
      </c>
      <c r="B12" s="38">
        <v>644350</v>
      </c>
    </row>
    <row r="13" spans="1:6" x14ac:dyDescent="0.25">
      <c r="A13">
        <v>2016</v>
      </c>
      <c r="B13" s="38">
        <v>689455</v>
      </c>
    </row>
    <row r="14" spans="1:6" x14ac:dyDescent="0.25">
      <c r="A14">
        <v>2017</v>
      </c>
      <c r="B14" s="38">
        <v>737717</v>
      </c>
    </row>
    <row r="15" spans="1:6" x14ac:dyDescent="0.25">
      <c r="A15">
        <v>2018</v>
      </c>
      <c r="B15" s="38">
        <v>781242</v>
      </c>
    </row>
    <row r="16" spans="1:6" x14ac:dyDescent="0.25">
      <c r="A16">
        <v>2019</v>
      </c>
      <c r="B16" s="38">
        <v>828116</v>
      </c>
    </row>
    <row r="17" spans="1:2" x14ac:dyDescent="0.25">
      <c r="A17">
        <v>2020</v>
      </c>
      <c r="B17" s="38">
        <v>877803</v>
      </c>
    </row>
    <row r="18" spans="1:2" x14ac:dyDescent="0.25">
      <c r="A18">
        <v>2021</v>
      </c>
      <c r="B18" s="38">
        <v>908526</v>
      </c>
    </row>
    <row r="19" spans="1:2" x14ac:dyDescent="0.25">
      <c r="A19">
        <v>2022</v>
      </c>
      <c r="B19" s="38">
        <v>1000000</v>
      </c>
    </row>
    <row r="20" spans="1:2" x14ac:dyDescent="0.25">
      <c r="A20">
        <v>2023</v>
      </c>
      <c r="B20" s="38">
        <v>1160000</v>
      </c>
    </row>
    <row r="21" spans="1:2" x14ac:dyDescent="0.25">
      <c r="A21">
        <v>2024</v>
      </c>
      <c r="B21" s="38">
        <v>1300000</v>
      </c>
    </row>
    <row r="22" spans="1:2" x14ac:dyDescent="0.25">
      <c r="A22">
        <v>2025</v>
      </c>
      <c r="B22" s="38">
        <v>1423500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6</vt:i4>
      </vt:variant>
    </vt:vector>
  </HeadingPairs>
  <TitlesOfParts>
    <vt:vector size="14" baseType="lpstr">
      <vt:lpstr>Resumen</vt:lpstr>
      <vt:lpstr>Proponente 1</vt:lpstr>
      <vt:lpstr>Proponente 2</vt:lpstr>
      <vt:lpstr>Proponente 3</vt:lpstr>
      <vt:lpstr>Proponente 4</vt:lpstr>
      <vt:lpstr>Proponente 5</vt:lpstr>
      <vt:lpstr>Proponente 6</vt:lpstr>
      <vt:lpstr>Hoja7</vt:lpstr>
      <vt:lpstr>'Proponente 1'!Área_de_impresión</vt:lpstr>
      <vt:lpstr>'Proponente 2'!Área_de_impresión</vt:lpstr>
      <vt:lpstr>'Proponente 3'!Área_de_impresión</vt:lpstr>
      <vt:lpstr>'Proponente 4'!Área_de_impresión</vt:lpstr>
      <vt:lpstr>'Proponente 5'!Área_de_impresión</vt:lpstr>
      <vt:lpstr>'Proponente 6'!Área_de_impresión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Nelson David Veloza Alfonso</dc:creator>
  <cp:keywords/>
  <dc:description/>
  <cp:lastModifiedBy>John H. Escobar</cp:lastModifiedBy>
  <cp:revision/>
  <dcterms:created xsi:type="dcterms:W3CDTF">2025-10-02T16:34:46Z</dcterms:created>
  <dcterms:modified xsi:type="dcterms:W3CDTF">2025-12-30T14:59:57Z</dcterms:modified>
  <cp:category/>
  <cp:contentStatus/>
</cp:coreProperties>
</file>