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ASUS\Desktop\FONTI\PARTICIPACION\EVALUACION PROCESO FDLF-SASI -003-2025\"/>
    </mc:Choice>
  </mc:AlternateContent>
  <xr:revisionPtr revIDLastSave="0" documentId="8_{618F289F-0F5B-44DB-8FE0-FD76DC9161E5}" xr6:coauthVersionLast="47" xr6:coauthVersionMax="47" xr10:uidLastSave="{00000000-0000-0000-0000-000000000000}"/>
  <bookViews>
    <workbookView xWindow="-120" yWindow="-120" windowWidth="20730" windowHeight="11040" xr2:uid="{74BE84F0-856D-4993-8D35-77949A216C87}"/>
  </bookViews>
  <sheets>
    <sheet name="EVALUACIÓN SASI-003-2025" sheetId="2" r:id="rId1"/>
  </sheets>
  <definedNames>
    <definedName name="_xlnm._FilterDatabase" localSheetId="0" hidden="1">'EVALUACIÓN SASI-003-2025'!$A$3:$G$58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4" i="2" l="1"/>
  <c r="AC5" i="2"/>
  <c r="AC6" i="2"/>
  <c r="AC7" i="2"/>
  <c r="AC8" i="2"/>
  <c r="AC9" i="2"/>
  <c r="AC10" i="2"/>
  <c r="AC11" i="2"/>
  <c r="AC12" i="2"/>
  <c r="AC13" i="2"/>
  <c r="AC14" i="2"/>
  <c r="AC15" i="2"/>
  <c r="AC16" i="2"/>
  <c r="AC17" i="2"/>
  <c r="AC18" i="2"/>
  <c r="AC19" i="2"/>
  <c r="AC20" i="2"/>
  <c r="AC21" i="2"/>
  <c r="AC22" i="2"/>
  <c r="AC23" i="2"/>
  <c r="AC24" i="2"/>
  <c r="AC25" i="2"/>
  <c r="AC26" i="2"/>
  <c r="AC27" i="2"/>
  <c r="AC28"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54" i="2"/>
  <c r="AC55" i="2"/>
  <c r="AC56" i="2"/>
  <c r="AC57" i="2"/>
  <c r="AC58" i="2" l="1"/>
  <c r="AA5" i="2"/>
  <c r="AA6" i="2"/>
  <c r="AA7" i="2"/>
  <c r="AA8" i="2"/>
  <c r="AA9" i="2"/>
  <c r="AA10" i="2"/>
  <c r="AA11" i="2"/>
  <c r="AA12" i="2"/>
  <c r="AA13" i="2"/>
  <c r="AA14" i="2"/>
  <c r="AA15" i="2"/>
  <c r="AA16" i="2"/>
  <c r="AA17" i="2"/>
  <c r="AA18" i="2"/>
  <c r="AA19" i="2"/>
  <c r="AA20" i="2"/>
  <c r="AA21" i="2"/>
  <c r="AA22" i="2"/>
  <c r="AA23" i="2"/>
  <c r="AA24" i="2"/>
  <c r="AA25" i="2"/>
  <c r="AA26" i="2"/>
  <c r="AA27" i="2"/>
  <c r="AA28" i="2"/>
  <c r="AA29" i="2"/>
  <c r="AA30" i="2"/>
  <c r="AA31" i="2"/>
  <c r="AA32" i="2"/>
  <c r="AA33" i="2"/>
  <c r="AA34" i="2"/>
  <c r="AA35" i="2"/>
  <c r="AA36" i="2"/>
  <c r="AA37" i="2"/>
  <c r="AA38" i="2"/>
  <c r="AA39" i="2"/>
  <c r="AA40" i="2"/>
  <c r="AA41" i="2"/>
  <c r="AA42" i="2"/>
  <c r="AA43" i="2"/>
  <c r="AA44" i="2"/>
  <c r="AA45" i="2"/>
  <c r="AA46" i="2"/>
  <c r="AA47" i="2"/>
  <c r="AA48" i="2"/>
  <c r="AA49" i="2"/>
  <c r="AA50" i="2"/>
  <c r="AA51" i="2"/>
  <c r="AA52" i="2"/>
  <c r="AA53" i="2"/>
  <c r="AA54" i="2"/>
  <c r="AA55" i="2"/>
  <c r="AA56" i="2"/>
  <c r="AA57" i="2"/>
  <c r="AA4" i="2"/>
  <c r="Y5" i="2" l="1"/>
  <c r="Y6" i="2"/>
  <c r="Y7" i="2"/>
  <c r="Y8" i="2"/>
  <c r="Y9" i="2"/>
  <c r="Y10" i="2"/>
  <c r="Y11" i="2"/>
  <c r="Y12" i="2"/>
  <c r="Y13" i="2"/>
  <c r="Y14" i="2"/>
  <c r="Y15" i="2"/>
  <c r="Y16" i="2"/>
  <c r="Y17" i="2"/>
  <c r="Y18" i="2"/>
  <c r="Y19" i="2"/>
  <c r="Y20" i="2"/>
  <c r="Y21" i="2"/>
  <c r="Y22" i="2"/>
  <c r="Y23" i="2"/>
  <c r="Y24" i="2"/>
  <c r="Y25" i="2"/>
  <c r="Y26" i="2"/>
  <c r="Y27" i="2"/>
  <c r="Y28" i="2"/>
  <c r="Y29" i="2"/>
  <c r="Y30" i="2"/>
  <c r="Y31" i="2"/>
  <c r="Y32" i="2"/>
  <c r="Y33" i="2"/>
  <c r="Y34" i="2"/>
  <c r="Y35" i="2"/>
  <c r="Y36" i="2"/>
  <c r="Y37" i="2"/>
  <c r="Y38" i="2"/>
  <c r="Y39" i="2"/>
  <c r="Y40" i="2"/>
  <c r="Y41" i="2"/>
  <c r="Y42" i="2"/>
  <c r="Y43" i="2"/>
  <c r="Y44" i="2"/>
  <c r="Y45" i="2"/>
  <c r="Y46" i="2"/>
  <c r="Y47" i="2"/>
  <c r="Y48" i="2"/>
  <c r="Y49" i="2"/>
  <c r="Y50" i="2"/>
  <c r="Y51" i="2"/>
  <c r="Y52" i="2"/>
  <c r="Y53" i="2"/>
  <c r="Y54" i="2"/>
  <c r="Y55" i="2"/>
  <c r="Y56" i="2"/>
  <c r="Y57" i="2"/>
  <c r="Y4" i="2"/>
  <c r="Y58" i="2" l="1"/>
  <c r="K4" i="2"/>
  <c r="AB58" i="2" l="1"/>
  <c r="Z58" i="2" l="1"/>
  <c r="X58" i="2"/>
  <c r="J58" i="2" l="1"/>
  <c r="P58" i="2"/>
  <c r="W5" i="2"/>
  <c r="W6" i="2"/>
  <c r="W7" i="2"/>
  <c r="W8" i="2"/>
  <c r="W9" i="2"/>
  <c r="W10" i="2"/>
  <c r="W11" i="2"/>
  <c r="W12" i="2"/>
  <c r="W13" i="2"/>
  <c r="W14" i="2"/>
  <c r="W15" i="2"/>
  <c r="W16" i="2"/>
  <c r="W17" i="2"/>
  <c r="W18" i="2"/>
  <c r="W19" i="2"/>
  <c r="W20" i="2"/>
  <c r="W21" i="2"/>
  <c r="W22" i="2"/>
  <c r="W23" i="2"/>
  <c r="W24" i="2"/>
  <c r="W25" i="2"/>
  <c r="W26" i="2"/>
  <c r="W27" i="2"/>
  <c r="W28" i="2"/>
  <c r="W29" i="2"/>
  <c r="W30" i="2"/>
  <c r="W31" i="2"/>
  <c r="W32" i="2"/>
  <c r="W33" i="2"/>
  <c r="W34" i="2"/>
  <c r="W35" i="2"/>
  <c r="W36" i="2"/>
  <c r="W37" i="2"/>
  <c r="W38" i="2"/>
  <c r="W39" i="2"/>
  <c r="W40" i="2"/>
  <c r="W41" i="2"/>
  <c r="W42" i="2"/>
  <c r="W43" i="2"/>
  <c r="W44" i="2"/>
  <c r="W45" i="2"/>
  <c r="W46" i="2"/>
  <c r="W47" i="2"/>
  <c r="W48" i="2"/>
  <c r="W49" i="2"/>
  <c r="W50" i="2"/>
  <c r="W51" i="2"/>
  <c r="W52" i="2"/>
  <c r="W53" i="2"/>
  <c r="W54" i="2"/>
  <c r="W55" i="2"/>
  <c r="W56" i="2"/>
  <c r="W57" i="2"/>
  <c r="W4" i="2"/>
  <c r="U5" i="2" l="1"/>
  <c r="U6" i="2"/>
  <c r="U7" i="2"/>
  <c r="U8" i="2"/>
  <c r="U9" i="2"/>
  <c r="U10" i="2"/>
  <c r="U11" i="2"/>
  <c r="U12" i="2"/>
  <c r="U13" i="2"/>
  <c r="U14" i="2"/>
  <c r="U15" i="2"/>
  <c r="U16" i="2"/>
  <c r="U17" i="2"/>
  <c r="U18" i="2"/>
  <c r="U19" i="2"/>
  <c r="U20" i="2"/>
  <c r="U21" i="2"/>
  <c r="U22" i="2"/>
  <c r="U23" i="2"/>
  <c r="U24" i="2"/>
  <c r="U25" i="2"/>
  <c r="U26" i="2"/>
  <c r="U27" i="2"/>
  <c r="U28" i="2"/>
  <c r="U29" i="2"/>
  <c r="U30" i="2"/>
  <c r="U31" i="2"/>
  <c r="U32" i="2"/>
  <c r="U33" i="2"/>
  <c r="U34" i="2"/>
  <c r="U35" i="2"/>
  <c r="U36" i="2"/>
  <c r="U37" i="2"/>
  <c r="U38" i="2"/>
  <c r="U39" i="2"/>
  <c r="U40" i="2"/>
  <c r="U41" i="2"/>
  <c r="U42" i="2"/>
  <c r="U43" i="2"/>
  <c r="U44" i="2"/>
  <c r="U45" i="2"/>
  <c r="U46" i="2"/>
  <c r="U47" i="2"/>
  <c r="U48" i="2"/>
  <c r="U49" i="2"/>
  <c r="U50" i="2"/>
  <c r="U51" i="2"/>
  <c r="U52" i="2"/>
  <c r="U53" i="2"/>
  <c r="U54" i="2"/>
  <c r="U55" i="2"/>
  <c r="U56" i="2"/>
  <c r="U57" i="2"/>
  <c r="U4" i="2"/>
  <c r="U3" i="2"/>
  <c r="W3" i="2" s="1"/>
  <c r="Y3" i="2" s="1"/>
  <c r="AA3" i="2" s="1"/>
  <c r="AC3" i="2" s="1"/>
  <c r="R58" i="2"/>
  <c r="T58" i="2"/>
  <c r="V58" i="2"/>
  <c r="W58" i="2"/>
  <c r="S5" i="2"/>
  <c r="S6" i="2"/>
  <c r="S7" i="2"/>
  <c r="S8" i="2"/>
  <c r="S9" i="2"/>
  <c r="S10" i="2"/>
  <c r="S11" i="2"/>
  <c r="S12" i="2"/>
  <c r="S13" i="2"/>
  <c r="S14" i="2"/>
  <c r="S15" i="2"/>
  <c r="S16" i="2"/>
  <c r="S17" i="2"/>
  <c r="S18" i="2"/>
  <c r="S19" i="2"/>
  <c r="S20" i="2"/>
  <c r="S21" i="2"/>
  <c r="S22" i="2"/>
  <c r="S23" i="2"/>
  <c r="S24" i="2"/>
  <c r="S25" i="2"/>
  <c r="S26" i="2"/>
  <c r="S27" i="2"/>
  <c r="S28" i="2"/>
  <c r="S29" i="2"/>
  <c r="S30" i="2"/>
  <c r="S31" i="2"/>
  <c r="S32" i="2"/>
  <c r="S33" i="2"/>
  <c r="S34" i="2"/>
  <c r="S35" i="2"/>
  <c r="S36" i="2"/>
  <c r="S37" i="2"/>
  <c r="S38" i="2"/>
  <c r="S39" i="2"/>
  <c r="S40" i="2"/>
  <c r="S41" i="2"/>
  <c r="S42" i="2"/>
  <c r="S43" i="2"/>
  <c r="S44" i="2"/>
  <c r="S45" i="2"/>
  <c r="S46" i="2"/>
  <c r="S47" i="2"/>
  <c r="S48" i="2"/>
  <c r="S49" i="2"/>
  <c r="S50" i="2"/>
  <c r="S51" i="2"/>
  <c r="S52" i="2"/>
  <c r="S53" i="2"/>
  <c r="S54" i="2"/>
  <c r="S55" i="2"/>
  <c r="S56" i="2"/>
  <c r="S57" i="2"/>
  <c r="S4" i="2"/>
  <c r="U58" i="2" l="1"/>
  <c r="S58" i="2"/>
  <c r="Q5" i="2"/>
  <c r="Q6"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4" i="2"/>
  <c r="Q58" i="2" l="1"/>
  <c r="N58" i="2" l="1"/>
  <c r="O5" i="2"/>
  <c r="O6" i="2"/>
  <c r="O7" i="2"/>
  <c r="O8" i="2"/>
  <c r="O9" i="2"/>
  <c r="O10" i="2"/>
  <c r="O11" i="2"/>
  <c r="O12" i="2"/>
  <c r="O13" i="2"/>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4" i="2"/>
  <c r="O58" i="2" l="1"/>
  <c r="L58" i="2"/>
  <c r="M5" i="2"/>
  <c r="M6" i="2"/>
  <c r="M7" i="2"/>
  <c r="M8" i="2"/>
  <c r="M9" i="2"/>
  <c r="M10" i="2"/>
  <c r="M11" i="2"/>
  <c r="M12" i="2"/>
  <c r="M13" i="2"/>
  <c r="M14" i="2"/>
  <c r="M15" i="2"/>
  <c r="M16" i="2"/>
  <c r="M17" i="2"/>
  <c r="M1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M57" i="2"/>
  <c r="M4" i="2"/>
  <c r="M58" i="2" l="1"/>
  <c r="K5" i="2"/>
  <c r="K6" i="2"/>
  <c r="K7" i="2"/>
  <c r="K8" i="2"/>
  <c r="K9" i="2"/>
  <c r="K10" i="2"/>
  <c r="K11" i="2"/>
  <c r="K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H58" i="2"/>
  <c r="G58" i="2"/>
  <c r="I5" i="2"/>
  <c r="I6" i="2"/>
  <c r="I7" i="2"/>
  <c r="I8" i="2"/>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4" i="2"/>
  <c r="AA58" i="2" l="1"/>
  <c r="K58" i="2"/>
  <c r="I58" i="2"/>
  <c r="A5" i="2"/>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alcChain>
</file>

<file path=xl/sharedStrings.xml><?xml version="1.0" encoding="utf-8"?>
<sst xmlns="http://schemas.openxmlformats.org/spreadsheetml/2006/main" count="292" uniqueCount="175">
  <si>
    <t>ITEM</t>
  </si>
  <si>
    <t xml:space="preserve">CATEGORIA </t>
  </si>
  <si>
    <t>NOMBRE DEL ÍTEM</t>
  </si>
  <si>
    <t>DESCRIPCIÓN</t>
  </si>
  <si>
    <t>CANTIDAD</t>
  </si>
  <si>
    <t xml:space="preserve">UNIDAD DE MEDIDAD </t>
  </si>
  <si>
    <t>CHAQUETAS</t>
  </si>
  <si>
    <t>TOTAL</t>
  </si>
  <si>
    <t xml:space="preserve">VALOR UNITARIO OFERTADO IVA INCLUIDO </t>
  </si>
  <si>
    <t>OFERENTE 1</t>
  </si>
  <si>
    <t>OFERENTE 2</t>
  </si>
  <si>
    <t>OFERENTE 3</t>
  </si>
  <si>
    <t>OFERENTE 4</t>
  </si>
  <si>
    <t>OFERENTE 5</t>
  </si>
  <si>
    <t>OFERENTE 6</t>
  </si>
  <si>
    <t>OFERENTE 7</t>
  </si>
  <si>
    <t>OFERENTE 8</t>
  </si>
  <si>
    <t xml:space="preserve">Precio Unitario de Referencia IVA incluido </t>
  </si>
  <si>
    <t xml:space="preserve">VALIDACION DE LOS PRECIOS OFERTADOS </t>
  </si>
  <si>
    <t xml:space="preserve">ORDEN </t>
  </si>
  <si>
    <t xml:space="preserve">PROPONENTES </t>
  </si>
  <si>
    <t xml:space="preserve"> DIFERENCIA $ </t>
  </si>
  <si>
    <t xml:space="preserve"> DIFERENCIA % </t>
  </si>
  <si>
    <t>VERIFICACIÓN DE OFERTAS FDLF-SASI-003-2025</t>
  </si>
  <si>
    <t>OFERENTE 9</t>
  </si>
  <si>
    <t>OFERENTE 10</t>
  </si>
  <si>
    <t xml:space="preserve">Mobiliario </t>
  </si>
  <si>
    <t xml:space="preserve">Mobiliario y otros </t>
  </si>
  <si>
    <t xml:space="preserve">Tecnológico </t>
  </si>
  <si>
    <t>Cabina de Sonido Activa</t>
  </si>
  <si>
    <t>Cabina de Sonido Pasiva</t>
  </si>
  <si>
    <t>Impresora Plotter 24”</t>
  </si>
  <si>
    <t>Iluminación Técnica LED</t>
  </si>
  <si>
    <t>Audífonos Profesionales</t>
  </si>
  <si>
    <t>Carpa</t>
  </si>
  <si>
    <t xml:space="preserve">Grabadora de Audio Portatil </t>
  </si>
  <si>
    <t>Interfaz de Audio</t>
  </si>
  <si>
    <t>Micrófono de Solapa Inalámbrico</t>
  </si>
  <si>
    <t>Consola de Sonido para Estudio</t>
  </si>
  <si>
    <t>Monitores de Estudio</t>
  </si>
  <si>
    <t>Diagramación e impresión de periódico</t>
  </si>
  <si>
    <t>SILLA</t>
  </si>
  <si>
    <t>TABLERO ACRÍLICO</t>
  </si>
  <si>
    <t xml:space="preserve">MICRÓFONO PROFESIONAL </t>
  </si>
  <si>
    <t>VIDEO BEAM Y/O VIDEO PROYECTOR</t>
  </si>
  <si>
    <t xml:space="preserve">TELÓN CON TRÍPODE </t>
  </si>
  <si>
    <t>COMPUTADOR DE ESCRITORIO TODO EN UNO</t>
  </si>
  <si>
    <t>IMPRESORA MULTIFUNCIONAL</t>
  </si>
  <si>
    <t>COMPUTADOR  PORTÁTIL</t>
  </si>
  <si>
    <t>DISCO DURO</t>
  </si>
  <si>
    <t>TABLET</t>
  </si>
  <si>
    <t>ARO DE LUZ</t>
  </si>
  <si>
    <t xml:space="preserve">TELEVISOR </t>
  </si>
  <si>
    <t>AUDÍFONOS INALÀMBRICOS</t>
  </si>
  <si>
    <t>POWER BANK</t>
  </si>
  <si>
    <t>MOUSE INALÁMBRICO</t>
  </si>
  <si>
    <t>GUAYA</t>
  </si>
  <si>
    <t>MORRAL</t>
  </si>
  <si>
    <t>CAJA DE MARCADORES BORRABLES</t>
  </si>
  <si>
    <t>CAJA DE MARCADORES PERMANENTES</t>
  </si>
  <si>
    <t>BORRADORES O ALMOHADILLAS</t>
  </si>
  <si>
    <t xml:space="preserve"> CAJAS DE ESFEROS NEGROS</t>
  </si>
  <si>
    <t xml:space="preserve">RESMAS DE PAPEL </t>
  </si>
  <si>
    <t>KIT DE PROTECCIÓN</t>
  </si>
  <si>
    <t>GORRAS</t>
  </si>
  <si>
    <t>CAMISETAS</t>
  </si>
  <si>
    <t>CARNÉT</t>
  </si>
  <si>
    <t>BOTILITOS</t>
  </si>
  <si>
    <t>CUADERNO</t>
  </si>
  <si>
    <t xml:space="preserve"> LIBRETAS</t>
  </si>
  <si>
    <t>PENDON TIPO ARAÑA</t>
  </si>
  <si>
    <t xml:space="preserve">PENDON PARED </t>
  </si>
  <si>
    <t>AEROSOLES</t>
  </si>
  <si>
    <t xml:space="preserve">CÁMARAS FOTOGRÁFICA CON GRABACIÓN DE VIDEO PROFESIONAL </t>
  </si>
  <si>
    <t xml:space="preserve">PINTURA TIPO 1 - 5 GALONES </t>
  </si>
  <si>
    <t>RODILLO 9" FELPA INDUSTRIAL</t>
  </si>
  <si>
    <t>BROCHAS 2 PULGADAS</t>
  </si>
  <si>
    <t>BROCHA ESTANDAR 3 PULG</t>
  </si>
  <si>
    <t>MEGÁFONOS</t>
  </si>
  <si>
    <t xml:space="preserve">USB </t>
  </si>
  <si>
    <t>LUCES PARA BICILETAS</t>
  </si>
  <si>
    <t xml:space="preserve">Parlante 15" 40 Oz, Bobina 2,5"  Driver 1" Respuesta de frecuencia 55Hz20kHz Impedancia 8 Ohm Amplificador Clase A-B Ecualizador Gráfico 5 bandas Display LCD, puerto USB (selección por carpetas), puerto SD, Bluetooth, Radio Fm Salida Para cabina pasiva Potencia de salida 2000 Watts peak Cables de potencia Cabina activapasiva SPEAKON 10mts Cables balanceados XLR MachoHembra 10mts Base Trípode para cabina </t>
  </si>
  <si>
    <t>Parlante 15" 33 Oz Bobina 2,5" Driver 1" Respuesta de frecuencia 55Hz20kHz Impedancia 8 Ohm Potencia de salida 2000 Watts peak Base Trípode para cabina</t>
  </si>
  <si>
    <t>Plotter compacto de 24 pulgadas
calidad de impresión de hasta 2400 x 1200 ppp, asegurando detalles nítidos en planos y gráficos. Con conectividad Wi-Fi y Ethernet, que permita imprimir de manera remota desde dispositivos móviles.
pantalla táctil de 2.65 pulgadas, compatible con diversos tipos de papel y cartuchos de tinta de alto rendimiento.
Velocidad de impresión 25 segundos por página en formato A1.
Características del producto
Tipo de impresora: Plotter
Tipo de impresión: Color
Con WI-Fi : Sí
Tecnología de impresión: Inyección de tinta</t>
  </si>
  <si>
    <t>Kit de iluminación LED RGB GVM, luces de vídeo de estudio 800D con panel, control de aplicaciones para iluminación fotográfica  3200 K-5600 K, 8 tipos de luces de escena, 3 paquetes, funciones de salida: el primer modo es cuando la temperatura del color está entre 3200 K y 5600 K. El segundo modo que te permite ajustar la salida de tono y la saturación de color del rojo, el verde y el azul del 0% al 100%. Con una pantalla digital LCD,  sistema de estabilidad y un soporte en U giratorio de 360 grados , ajuste gradual</t>
  </si>
  <si>
    <t>Auriculares  cerrados y dinámicos
Impedancia: 140 ohmios
Respuesta de frecuencia: 20 Hz - 20 KHz
 Sensibilidad: 98 dB
Potencia nominal continua: 100 mW
SPL: 95 dB
Longitud del cable: 3,0 m (9,84 pies)
Conector: Estéreo dorado miniconector con adaptador de 1/4 ”
Presión de los auriculares: ~ 1,3 N
Peso sin cable: 152 g2</t>
  </si>
  <si>
    <t>Carpa 3x3 m, lona impermeable, laterales incluidos.</t>
  </si>
  <si>
    <t>Grabador portátil estéreo y sonido envolvente Zoom H2n, 5 micrófonos integrados, X/Y, lado medio, sonido envolvente, modo Ambisonics, que grabe en tarjeta SD, para grabar música, audio para vídeo y entrevistas: más de 20 horas de funcionamiento</t>
  </si>
  <si>
    <t>Interfaz de Audio Entrada XLR/TRS, phantom power, USB-C, salida audífonos. Voltaje 110V
Cantidad de entradas 2
Cantidad de salidas 2
Tasa de muestreo 48 kHz
Resolución de audio 24 bit
Con alimentación fantasma Sí
Tipos de alimentación Bus
Tipos de conexiones XLR
Software compatible</t>
  </si>
  <si>
    <t>Micrófono De Solapa Inalámbrico Profesional Doble Receptor Para Celular Tipo C iPhone Lightning Y PC Con Filtros Antipop</t>
  </si>
  <si>
    <t>Consola de Sonido para Estudio Mezclador de 8 canales de formato pequeño que ofrece un sonido claro y potente. Equipado con un conjunto completo de funciones, ofrece transmisión de audio Bluetooth, así como grabación y reproducción USB. Equipado con un procesador MULTIFX DIGITAL, también funciona como una interfaz de audio USB de 2 + 2 canales para grabación/reproducción DAW. Incluyen audio USB con un grabador/reproductor integrado capaz de grabar archivos MP3 directamente en unidades flash USB. Puede reproducir archivos MP3 como pistas de acompañamiento o reproducir música de fondo durante las pausas en vivo.
Peso 3 kg
Dimensiones 34 × 38 × 5 cm
Garantía: 1 año
Entradas: 6 MIC IN, 1 STEREO LINE IN, RETURN FX
Salidas: Ly R Balanceadas de 6.35mm. SEND, Salida Audifonos
fader: 2 Master, 7 canales, 1 EFECT
Efectos: Procesador DSP MultiFX integrado
Phantom 48v: si
Low cut si
Interface USB "Interfaz USB 2 + 2 integrada"
Sampling: 48Khz/16 bit
Bluetooth: SI
Reproductor USB: si
REQUISITOS DE ENERGÍA AC 100-240 V</t>
  </si>
  <si>
    <t>Monitores de Estudio Woofer 4”, tweeter 0.75”, Bluetooth, respuesta 65–20kHz.</t>
  </si>
  <si>
    <t>Diseño y diagramación de medio comunitario, impresión de 2.500 ejemplares. TAMAÑO EUROPEO FINAL DE PAPEL CERRADO 28,5 X 43 CM CAJA GRAFICA DE 25,5 X 40 CMS TERMINADO PLEGADO EN MAQUINA PAPEL EXTRA BLANCO DE 59,2 GR</t>
  </si>
  <si>
    <t>Silla plástica sin brazos /Largo: 52.8cm Aprox / Ancho: 53.5cm Aprox /Alto:687.4cm Aprox.</t>
  </si>
  <si>
    <t xml:space="preserve">Tableros acrílicos con marco, estándar 120 cm x 80 cm Aprox, con soporte (Trípode). Porta Borrador. </t>
  </si>
  <si>
    <t>Micrófono vocal dinámico unidireccional (cardioide), para uso vocal profesional en refuerzo de sonido y grabación en estudio.
Dispone de una pinza para trípode, unos medios brillantes, supresión de graves, sistema antigolpes neumático y un filtro esférico antipop y viento.
Respuesta 50-15.000 Hz. Patrón polar Cardioide. Impedancia 150Ω. Sensibilidad 1,85mV. Conexión XLR3. Incluye pinza A25D y funda.
Peso: 0.5 kg
Medidas: 23 × 9 × 33 cm</t>
  </si>
  <si>
    <t xml:space="preserve">VIDEO BEAM Tecnología 3LCD. Resolución XGA ( 1024X768). Brillo 3600 lúmenes o superior. Relación de Zoom digital 1.0-1.2. Duración de la Lámpara 5000 Hora Normal, 10000 Horas Eco. Distancia de Proyección 30”-300” (0.84-1042m). Conectividad HDMI,D-SUB 15 PIN,S-VIDEO,USB tipo A, USB tipo B, RCA, S-VIDEO,wifi </t>
  </si>
  <si>
    <t>TELÓN CON TRÍPODE Un telón  TT-15 metálico con roller extensivo, soportes y trípode de  153 X 153 CMS. suficientemente fuerte. Base totalmente removible y segura.</t>
  </si>
  <si>
    <t>COMPUTADOR DE ESCRITORIO TODO EN UNO INTEL CORE I3 10110U - 16GB DDR4 - 1 TERA SSD - PANTALLA 21,5" FHD - NO DVD - Garantía por parte del fabricante, sistema operativo Windows 10 básico de 64 bits.</t>
  </si>
  <si>
    <t>Impresora/Fotocopiadora/Escaner- RESOLUCIÒN DE IMPRESIÒN: -4800 x 1200 dpi- RESOLUCIÒN ESCANER: -600 x 1200 dpi CONECTIVIDAD: -USB-WIFI Con sistemas de tanque de tinta RENDIEMIENTO: -6000 PG N/B 7000 COLOR</t>
  </si>
  <si>
    <t>Computador portátil multimarca 14" Pulgadas - Intel Core i3 - RAM 8GB - Disco SSD 512 GB</t>
  </si>
  <si>
    <t>DISCO DURO Capacidad de 1TB Basic USB 3.0, amplio espacio para almacenar documentos, fotos, música y más, compacto y portátil.</t>
  </si>
  <si>
    <t>Tableta con Sistema Operativo Andrioid  15, memoria ram 16 gb, Tamaño de pantalla 13.5 Pulgadas, Capacidad 256 GB, con Procesador gráfico, Duración de la batería mayor de 10 horas, Procesador superior a i5, Cámara frontal con video HD, Altavoces  frontales. Pantalla Touch multitáctil, conector  USB Tipo C</t>
  </si>
  <si>
    <t>Aro De Luz 45 Cm Rgb Led Trípode Profesional Control Remoto
Modelo 45 cm
Color De La Estructura Negro
Tipos de alimentación USB
Potencia 35 W
Formatos de la luz Led
Con Bluetooth No
Con Wi-Fi No
Accesorios incluidos
Porta celular
Diámetro 45 cm</t>
  </si>
  <si>
    <t>Televisor de 43" pulgadas, 4K-UHD LED Smart TV Android</t>
  </si>
  <si>
    <t>Audífonos inalámbricos Bluetooth In Ear Buds. Duración de batería hasta 28 horas, resistente al agua</t>
  </si>
  <si>
    <t>POWER BANK Batería recargable 20.000 mAh con cable</t>
  </si>
  <si>
    <t>Mouse Inalambrico Optico 200</t>
  </si>
  <si>
    <t>Guaya de 1,5 metros de longitud, y con su exclusivo diseño, clave de 4 dígitos para mayor facilidad y practicidad. Fabricada con material resistente y una cerradura segura, esta guaya permite asegurar la bicicleta a postes u otros puntos fijos cuando no se está utilizando.</t>
  </si>
  <si>
    <t xml:space="preserve">Morral en lona resistente al rasgado tamaño 30X45 cm., con dos divisiones en tafeta abullonado en espuma calibre 100 una cremallera en nylon, embones para dar durabilidad, bolsillo frontal con cremallera y dos bolsillos laterales en malla, las tiranta  con chapa para graduar de 6 cm de ancha, abullonada con espuma, y malla en la parte de atrás igual que las tirantas. Debe contar con refuerzo doble en las tirantas. INCLUYE DISEÑO Y DIAGRAMACIÓN. </t>
  </si>
  <si>
    <t>Marcadores borrables de diferentes colores y marca reconocida para el tablero acrílico X4</t>
  </si>
  <si>
    <t>Marcadores permanentes de marca reconocida X4</t>
  </si>
  <si>
    <t xml:space="preserve">Borradores ó almohadillas para borrar contenidos del tablero acrílico. </t>
  </si>
  <si>
    <t>Cajas de esferos negros para escritorio X 12 U.</t>
  </si>
  <si>
    <t>Resmas de papel bond, tamaño carta para imprimir</t>
  </si>
  <si>
    <t>Resmas de papel Ecológica bond, tamaño carta para imprimir</t>
  </si>
  <si>
    <t>xIncluye casco, chaleco reflectivo, guantes, luces y guaya de seguridad. Casco: diseñado para proporcionar una protección óptima en caso de caídas o colisiones. Su diseño ergonómico y sistema de ventilación mantienen la comodidad durante los viajes largos, mientras que la correa ajustable garantiza un ajuste seguro. El chaleco reflectivo: es esencial para aumentar la visibilidad del ciclista, especialmente en condiciones de poca luz o durante la noche. Fabricado con materiales reflectantes de alta calidad, este chaleco se ajusta cómodamente sobre la ropa y garantiza que los conductores puedan ver al ciclista a una distancia segura. Los guantes: tienen un diseño antideslizante y amortiguación en las áreas clave, ayudan a reducir la fatiga de las manos durante rutas largas y ofrecen un agarre seguro en el manillar. Luces: Estas luces LED son fáciles de montar en la bicicleta y ofrecen iluminación para adaptarse a las necesidades específicas de cada viaje.</t>
  </si>
  <si>
    <t xml:space="preserve">MATERIAL: tela impermeable. TELA EXTERIOR: Orión. TELA INTERIOR: Flis perchado. BOLSILLOS: Uno a cada lado con cremallera invisible de 20 cm., con protector de bolsillo.., Debe contar con un bolsillo interior también con cremallera invisible de 20 cm.. CAPUCHA: Ajustable y que se guarde en el bolsillo del cuello, cierre de cremallera.. PUÑOS Y PRETINA: Acabados en tela y resorte.. MANGAS:La chaqueta por medio de un sistema de cierre con cremallera en las sisas debe permitir desmontar las mangas para que la chaqueta preste el servicio de chaleco. La cremallera de las sisas debe quedar cubierta por un falso de 2cm del material exterior. COSTURAS: Todas las costuras deben ser dobles, exentas de fruncidos, torcidos, pliegues y deben estar suficientemente tensionadas con el fin de evitar que se agriete, se abra o se encoja la prenda durante su uso. CREMALLERAS: Delanteras con cremallera escondida con aletilla de 60mm más o menos 3mm de ancho, tono a tono con el color de la chaqueta, sin presentar defectos de trabado (bloqueo) cuando se opera en condiciones normales de uso. Material sintético en nylon de óptima calidad con cierre de seguridad a tono con el color de la tela. ZIPPER: Americano. BANDAS REFLECTIVAS: Franja reflectiva color gris en la pretina parte posterior-inferior en tela flexible que no se quiebre cuando se someta a dobleces de acuerdo al método de la norma iso 4675. el material debe cumplir con las normas internacionales ansi/isea 107-1999 y en 471 como material apto para ser utilizado en prendas de alta visibilidad de todos los tipos.. TALLAS: XS, S, M, L, XL, XXL.  IMAGEN INSTITUCIONAL: Las chaquetas deben ir marcadas con el escudo de la Alcaldía en el frente y el escudo o logo con el nombre de la instancia  tamaño bolsillo en el frente y en la espalda tamaño carta. INCLUYE DISEÑO Y DIAGRAMACIÓN. </t>
  </si>
  <si>
    <t xml:space="preserve">Gorras tipo beisbolera, color por definir, confeccionada en tela nacional algodón. Visera redonda. Sistema de ajuste de hebilla. Talla única. Con el logo bordado o estampado de la entidad en la parte frontal centrada y lateral a policromía color. INCLUYE DISEÑO Y DIAGRAMACIÓN. </t>
  </si>
  <si>
    <t xml:space="preserve">Tela 100% algodón, colores por definir, con estampado ful color, 1 tamaño carta y 1 tamaño bolsillo. INCLUYE DISEÑO Y DIAGRAMACIÓN. </t>
  </si>
  <si>
    <t xml:space="preserve">Diseño y elaboración de Carnets en teslin laminado flexible, resistente. Impresión a color, con foto y datos personales. Medidas 5.5*8.5cms. Debe incluir portacarnét, cinta estampada y personalizada con mosquetón plástico o tipo gancho metálico. INCLUYE DISEÑO Y DIAGRAMACIÓN. </t>
  </si>
  <si>
    <t xml:space="preserve">Botella deportiva con pitillo y/o boquilla. Capacidad 1Litro. INCLUYE DISEÑO Y DIAGRAMACIÓN. </t>
  </si>
  <si>
    <t xml:space="preserve">Cuaderno Ecológico 1/2 carta (21.5*14)cms, 80 hojas, argollado total, tapa dura, plastificado brillante. INCLUYE DISEÑO Y DIAGRAMACIÓN. </t>
  </si>
  <si>
    <t xml:space="preserve">Libreta 1/2 carta (21.5*14) cms, 50 hojas, argollado total, tapa dura, plastificado brillante. INCLUYE DISEÑO Y DIAGRAMACIÓN. </t>
  </si>
  <si>
    <t xml:space="preserve">2m alto x 1 ancho, estructura tipo araña, policromía. INCLUYE DISEÑO Y DIAGRAMACIÓN. </t>
  </si>
  <si>
    <t xml:space="preserve">2m alto x 1 ancho, cordón, policromía. Con tubos y cordón. INCLUYE DISEÑO Y DIAGRAMACIÓN.  </t>
  </si>
  <si>
    <t xml:space="preserve">Esmalte Acrílico en Aerosol de secado rápido recubrimientos especialmente diseñados para pintar cualquier superficie, como papel, madera metal, plástico, yeso, cristal, cartón, etc., con un excelente acabado y secado rápido. Colores a requerir </t>
  </si>
  <si>
    <t>Cámara Profesional De 24.2mp Y Videos 4k
Características
Procesador de la imagen: BIONZ X o Equivalente
Formatos de la imagen: RAW
Formatos del video: AVCHD, XAVC S
Es solo cuerpo: No
Con transmisión en vivo: No
Con función de grabación de video: Sí
Con función de impresión: Sí
Composición de la batería: Ion de litio (Li-ion)
Tipo de batería: NP-FW50
Con flash incorporado: Sí
Tipo de sensor óptico: CMOS
Tamaño del sensor óptico: 23.5 mm x 15.6 mm
Tipo de cámara: Sin espejo
Resolución de imagen de la cámara: 24,2 Mpx
Tamaño de la pantalla: 2,95 "
Sensibilidad ISO: 100-102400
Conectividad: Bluetooth, Wi-Fi, NFC
Es a prueba de agua: No
Zoom óptico: 3x
Zoom digital: 8x
Peso y dimensiones
Ancho 12 cm
Altura 6,69 cm
Profundidad 5,97 cm
Peso 403 g
Tipos de tarjetas de memoria
Memory Stick Micro, Memory Stick Pro Duo, Memory Stick Pro-HG Duo, Micro-SD, Micro-SDHC, Micro-SDXC, SD, SDHC UHS-I, SDXC UHS-I</t>
  </si>
  <si>
    <t>Material que garantiza alta calidad en recubrimientos de superficies expuestas al exterior, gracias por su composición. Es una pintura diluidle con agua, especialmente formulada con emulsión vinil acrílica, pigmentos y aditivos, que le imparten propiedades de buen desempeño en ambientes exteriores y interiores expuestos a condiciones moderadas de humedad y alcalinidad. Ofrece buena resistencia a la intemperie, excelente solidez a la luz y su amplia gama de colores va desde los tonos claros a los intensos. El acabado final proporciona una textura tersa.</t>
  </si>
  <si>
    <t>Material es de felpa industrial es de fácil limpieza, te evita goteos y salpicaduras, además es resistente y duradero - 9 pulgadas (23 cm largo)</t>
  </si>
  <si>
    <t>Brocha elaborada en cerda natural importada, para uso en pinturas base agua y solventes comunes - 2 pulgadas (5,08 cm)</t>
  </si>
  <si>
    <t>Brocha para pintar elaborada en cerda natural y cabo para fácil aplicación - 3 pulgadas (7,62 cm)</t>
  </si>
  <si>
    <t>Corneta, Grabación de 15”, Micrófono con control de volumen.. Mp3 player, Potencia: 25 Watts. Entrada USB y SD.
Batería de litio</t>
  </si>
  <si>
    <t>Memoria USB con capacidad de 64GB.  Interfaz Host USB 2.0/2.0. Alta velocidad de lectura mayor a los 6MB/s. Marcadas con el Logo de la Instancia</t>
  </si>
  <si>
    <t>Luces Recargables para bicicletas de marca reconocida. 300 Headlight</t>
  </si>
  <si>
    <t>Unidad</t>
  </si>
  <si>
    <t>Kit</t>
  </si>
  <si>
    <t>Par</t>
  </si>
  <si>
    <t>Servicio</t>
  </si>
  <si>
    <t>1. AMERICAN OUTSOURCING S.A</t>
  </si>
  <si>
    <t>10. GESCOM SAS</t>
  </si>
  <si>
    <t>OFERENTE 11</t>
  </si>
  <si>
    <t>11. Integra de Colombia S.A.S</t>
  </si>
  <si>
    <t>2. C.I. MORASU SAS</t>
  </si>
  <si>
    <t>3. OFIBOD SAS</t>
  </si>
  <si>
    <t>4. GRUPO EMPRESARIAL SACSU SAS</t>
  </si>
  <si>
    <t>5. UT GRUPO OLAM CAPITAL</t>
  </si>
  <si>
    <t>6. AXXION SAS</t>
  </si>
  <si>
    <t>7. NewTec Ingenieria</t>
  </si>
  <si>
    <t>8. ANDIREC LTDA</t>
  </si>
  <si>
    <t>9. COMERCIALIZADORA SERLE.COM</t>
  </si>
  <si>
    <t>VERIFICACION MENOR VALOR DE OFERTA ECONOMICA</t>
  </si>
  <si>
    <t xml:space="preserve"> SUMATORIOA DE PRECIOS DE REFERENCIA  </t>
  </si>
  <si>
    <t xml:space="preserve"> SUMATORIA DE PRECIOS DE PRECIO UNITARIOS OFERTADOS  </t>
  </si>
  <si>
    <t>Tras la revisión detallada de las propuestas recibidas, se ha determinado que ninguna de las ofertas presenta precios artificialmente bajos. Asimismo, todas las ofertas se encuentran dentro de los límites de precios de referencia establecidos por la entidad, lo que garantiza la transparencia y equidad en el proceso de evaluación.</t>
  </si>
  <si>
    <t>La oferta de menor valor corresponde al oferente NewTec Ingenieria por valor de $ 36.7947.35,00</t>
  </si>
  <si>
    <t xml:space="preserve">JENNY PAOLA CEPEDA GALINDO </t>
  </si>
  <si>
    <t xml:space="preserve">Comité Evaluador Económico y Financiero </t>
  </si>
  <si>
    <t>2. Se verifica el valor total de la oferta económica mediante la suma de los ítems correspondientes. Esta sumatoria permite comparar la propuesta con el presupuesto establecido y garantizar que no se excedan los límites previstos, manteniendo la coherencia y transparencia en la evaluación de las ofertas.</t>
  </si>
  <si>
    <r>
      <t>4. Para cada prop</t>
    </r>
    <r>
      <rPr>
        <b/>
        <sz val="11"/>
        <color theme="1"/>
        <rFont val="Garamond"/>
        <family val="1"/>
      </rPr>
      <t>one</t>
    </r>
    <r>
      <rPr>
        <sz val="11"/>
        <color theme="1"/>
        <rFont val="Garamond"/>
        <family val="1"/>
      </rPr>
      <t>nte, se calculó la diferencia porcentual:</t>
    </r>
  </si>
  <si>
    <r>
      <t>1.</t>
    </r>
    <r>
      <rPr>
        <b/>
        <sz val="7"/>
        <color theme="1"/>
        <rFont val="Garamond"/>
        <family val="1"/>
      </rPr>
      <t xml:space="preserve">        </t>
    </r>
    <r>
      <rPr>
        <b/>
        <sz val="11"/>
        <color theme="1"/>
        <rFont val="Garamond"/>
        <family val="1"/>
      </rPr>
      <t>Metodología de Evaluación</t>
    </r>
  </si>
  <si>
    <r>
      <rPr>
        <b/>
        <sz val="7"/>
        <rFont val="Garamond"/>
        <family val="1"/>
      </rPr>
      <t xml:space="preserve"> </t>
    </r>
    <r>
      <rPr>
        <b/>
        <sz val="11"/>
        <rFont val="Garamond"/>
        <family val="1"/>
      </rPr>
      <t>Validación de Precios Unitarios y Verificación del Valor de la Oferta Económica</t>
    </r>
  </si>
  <si>
    <r>
      <t>1.</t>
    </r>
    <r>
      <rPr>
        <sz val="7"/>
        <color theme="1"/>
        <rFont val="Garamond"/>
        <family val="1"/>
      </rPr>
      <t xml:space="preserve">      </t>
    </r>
    <r>
      <rPr>
        <sz val="11"/>
        <color theme="1"/>
        <rFont val="Garamond"/>
        <family val="1"/>
      </rPr>
      <t>Durante el proceso de evaluación, se lleva a cabo una validación exhaustiva de los precios unitarios presentados por los proponentes. Esta revisión tiene como objetivo confirmar que los valores ofertados estén correctamente registrados y que correspondan a lo estipulado en cada ítem del formato económico.</t>
    </r>
  </si>
  <si>
    <t>NewTec Ingenieria</t>
  </si>
  <si>
    <t>ANDIREC LTDA</t>
  </si>
  <si>
    <t>OFIBOD SAS</t>
  </si>
  <si>
    <t>AXXION SAS</t>
  </si>
  <si>
    <t>GESCOM SAS</t>
  </si>
  <si>
    <t>Integra de Colombia S.A.S</t>
  </si>
  <si>
    <t>COMERCIALIZADORA SERLE.COM</t>
  </si>
  <si>
    <t>AMERICAN OUTSOURCING S.A</t>
  </si>
  <si>
    <t>C.I. MORASU SAS</t>
  </si>
  <si>
    <t>GRUPO EMPRESARIAL SACSU SAS</t>
  </si>
  <si>
    <t>UT GRUPO OLAM CAPITAL</t>
  </si>
  <si>
    <t xml:space="preserve">Se validó que el número de ofertas recibidas fuera mayor a cinco, condición para usar comparación relativa como lo establece la guía oficial.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</si>
</sst>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quot;$&quot;#,##0"/>
    <numFmt numFmtId="165" formatCode="_-* #,##0.0_-;\-* #,##0.0_-;_-* &quot;-&quot;??_-;_-@_-"/>
  </numFmts>
  <fonts count="15" x14ac:knownFonts="1">
    <font>
      <sz val="11"/>
      <color theme="1"/>
      <name val="Aptos Narrow"/>
      <family val="2"/>
      <scheme val="minor"/>
    </font>
    <font>
      <sz val="11"/>
      <color theme="1"/>
      <name val="Aptos Narrow"/>
      <family val="2"/>
      <scheme val="minor"/>
    </font>
    <font>
      <sz val="8"/>
      <name val="Aptos Narrow"/>
      <family val="2"/>
      <scheme val="minor"/>
    </font>
    <font>
      <sz val="10"/>
      <color theme="1"/>
      <name val="Aptos Narrow"/>
      <family val="2"/>
      <scheme val="minor"/>
    </font>
    <font>
      <b/>
      <sz val="11"/>
      <color theme="1"/>
      <name val="Garamond"/>
      <family val="1"/>
    </font>
    <font>
      <sz val="11"/>
      <color theme="1"/>
      <name val="Garamond"/>
      <family val="1"/>
    </font>
    <font>
      <b/>
      <sz val="11"/>
      <name val="Garamond"/>
      <family val="1"/>
    </font>
    <font>
      <b/>
      <sz val="9"/>
      <color rgb="FF000000"/>
      <name val="Garamond"/>
      <family val="1"/>
    </font>
    <font>
      <sz val="10"/>
      <color theme="1"/>
      <name val="Garamond"/>
      <family val="1"/>
    </font>
    <font>
      <b/>
      <sz val="10"/>
      <color theme="1"/>
      <name val="Garamond"/>
      <family val="1"/>
    </font>
    <font>
      <b/>
      <sz val="10"/>
      <name val="Garamond"/>
      <family val="1"/>
    </font>
    <font>
      <sz val="10"/>
      <color rgb="FF000000"/>
      <name val="Garamond"/>
      <family val="1"/>
    </font>
    <font>
      <b/>
      <sz val="7"/>
      <color theme="1"/>
      <name val="Garamond"/>
      <family val="1"/>
    </font>
    <font>
      <b/>
      <sz val="7"/>
      <name val="Garamond"/>
      <family val="1"/>
    </font>
    <font>
      <sz val="7"/>
      <color theme="1"/>
      <name val="Garamond"/>
      <family val="1"/>
    </font>
  </fonts>
  <fills count="9">
    <fill>
      <patternFill patternType="none"/>
    </fill>
    <fill>
      <patternFill patternType="gray125"/>
    </fill>
    <fill>
      <patternFill patternType="solid">
        <fgColor rgb="FF595959"/>
        <bgColor rgb="FF595959"/>
      </patternFill>
    </fill>
    <fill>
      <patternFill patternType="solid">
        <fgColor theme="0" tint="-4.9989318521683403E-2"/>
        <bgColor indexed="64"/>
      </patternFill>
    </fill>
    <fill>
      <patternFill patternType="solid">
        <fgColor theme="0" tint="-4.9989318521683403E-2"/>
        <bgColor rgb="FF595959"/>
      </patternFill>
    </fill>
    <fill>
      <patternFill patternType="solid">
        <fgColor rgb="FF92D050"/>
        <bgColor indexed="64"/>
      </patternFill>
    </fill>
    <fill>
      <patternFill patternType="solid">
        <fgColor theme="0"/>
        <bgColor indexed="64"/>
      </patternFill>
    </fill>
    <fill>
      <patternFill patternType="solid">
        <fgColor theme="9" tint="0.59999389629810485"/>
        <bgColor indexed="64"/>
      </patternFill>
    </fill>
    <fill>
      <patternFill patternType="solid">
        <fgColor rgb="FFD9D9D9"/>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style="thin">
        <color indexed="64"/>
      </top>
      <bottom style="medium">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95">
    <xf numFmtId="0" fontId="0" fillId="0" borderId="0" xfId="0"/>
    <xf numFmtId="0" fontId="3" fillId="0" borderId="0" xfId="0" applyFont="1"/>
    <xf numFmtId="44" fontId="3" fillId="0" borderId="0" xfId="1" applyFont="1"/>
    <xf numFmtId="44" fontId="3" fillId="0" borderId="0" xfId="1" applyFont="1" applyAlignment="1">
      <alignment horizontal="center" vertical="center"/>
    </xf>
    <xf numFmtId="0" fontId="3" fillId="0" borderId="0" xfId="0" applyFont="1" applyAlignment="1">
      <alignment horizontal="center" vertical="center"/>
    </xf>
    <xf numFmtId="0" fontId="3" fillId="0" borderId="0" xfId="0" applyFont="1" applyAlignment="1">
      <alignment vertical="center"/>
    </xf>
    <xf numFmtId="0" fontId="5" fillId="0" borderId="0" xfId="0" applyFont="1"/>
    <xf numFmtId="0" fontId="7" fillId="8" borderId="29" xfId="0" applyFont="1" applyFill="1" applyBorder="1" applyAlignment="1">
      <alignment horizontal="center" vertical="center"/>
    </xf>
    <xf numFmtId="0" fontId="7" fillId="8" borderId="12" xfId="0" applyFont="1" applyFill="1" applyBorder="1" applyAlignment="1">
      <alignment horizontal="center" vertical="center"/>
    </xf>
    <xf numFmtId="0" fontId="7" fillId="8" borderId="12" xfId="0" applyFont="1" applyFill="1" applyBorder="1" applyAlignment="1">
      <alignment horizontal="center" vertical="center" wrapText="1"/>
    </xf>
    <xf numFmtId="0" fontId="5" fillId="0" borderId="0" xfId="0" applyFont="1" applyAlignment="1">
      <alignment vertical="center"/>
    </xf>
    <xf numFmtId="0" fontId="4" fillId="0" borderId="0" xfId="0" applyFont="1" applyAlignment="1">
      <alignment vertical="center"/>
    </xf>
    <xf numFmtId="0" fontId="8" fillId="0" borderId="0" xfId="0" applyFont="1"/>
    <xf numFmtId="44" fontId="8" fillId="0" borderId="0" xfId="1" applyFont="1"/>
    <xf numFmtId="44" fontId="9" fillId="3" borderId="12" xfId="1" applyFont="1" applyFill="1" applyBorder="1" applyAlignment="1">
      <alignment wrapText="1"/>
    </xf>
    <xf numFmtId="0" fontId="10" fillId="2" borderId="26" xfId="0" applyFont="1" applyFill="1" applyBorder="1" applyAlignment="1">
      <alignment vertical="center" wrapText="1"/>
    </xf>
    <xf numFmtId="0" fontId="10" fillId="4" borderId="26" xfId="0" applyFont="1" applyFill="1" applyBorder="1" applyAlignment="1">
      <alignment horizontal="center" vertical="center" wrapText="1"/>
    </xf>
    <xf numFmtId="0" fontId="9" fillId="3" borderId="26" xfId="0" applyFont="1" applyFill="1" applyBorder="1" applyAlignment="1">
      <alignment horizontal="center" vertical="center"/>
    </xf>
    <xf numFmtId="0" fontId="9" fillId="3" borderId="24" xfId="0" applyFont="1" applyFill="1" applyBorder="1" applyAlignment="1">
      <alignment horizontal="center" vertical="center" wrapText="1"/>
    </xf>
    <xf numFmtId="44" fontId="9" fillId="3" borderId="14" xfId="1" applyFont="1" applyFill="1" applyBorder="1" applyAlignment="1">
      <alignment vertical="center" wrapText="1"/>
    </xf>
    <xf numFmtId="44" fontId="9" fillId="3" borderId="5" xfId="1" applyFont="1" applyFill="1" applyBorder="1" applyAlignment="1">
      <alignment vertical="center" wrapText="1"/>
    </xf>
    <xf numFmtId="44" fontId="9" fillId="3" borderId="6" xfId="1" applyFont="1" applyFill="1" applyBorder="1" applyAlignment="1">
      <alignment vertical="center" wrapText="1"/>
    </xf>
    <xf numFmtId="44" fontId="9" fillId="3" borderId="10" xfId="1" applyFont="1" applyFill="1" applyBorder="1" applyAlignment="1">
      <alignment vertical="center" wrapText="1"/>
    </xf>
    <xf numFmtId="44" fontId="9" fillId="3" borderId="1" xfId="1" applyFont="1" applyFill="1" applyBorder="1" applyAlignment="1">
      <alignment vertical="center" wrapText="1"/>
    </xf>
    <xf numFmtId="44" fontId="9" fillId="3" borderId="1" xfId="0" applyNumberFormat="1" applyFont="1" applyFill="1" applyBorder="1" applyAlignment="1">
      <alignment vertical="center" wrapText="1"/>
    </xf>
    <xf numFmtId="44" fontId="9" fillId="3" borderId="11" xfId="1" applyFont="1" applyFill="1" applyBorder="1" applyAlignment="1">
      <alignment vertical="center" wrapText="1"/>
    </xf>
    <xf numFmtId="44" fontId="9" fillId="3" borderId="6" xfId="0" applyNumberFormat="1" applyFont="1" applyFill="1" applyBorder="1" applyAlignment="1">
      <alignment vertical="center" wrapText="1"/>
    </xf>
    <xf numFmtId="0" fontId="8" fillId="0" borderId="1" xfId="0" applyFont="1" applyBorder="1" applyAlignment="1">
      <alignment horizontal="center" vertical="center"/>
    </xf>
    <xf numFmtId="0" fontId="8" fillId="0" borderId="1" xfId="0" applyFont="1" applyBorder="1" applyAlignment="1">
      <alignment vertical="center"/>
    </xf>
    <xf numFmtId="0" fontId="8" fillId="0" borderId="1" xfId="0" applyFont="1" applyBorder="1"/>
    <xf numFmtId="0" fontId="8" fillId="0" borderId="10" xfId="0" applyFont="1" applyBorder="1"/>
    <xf numFmtId="44" fontId="9" fillId="3" borderId="16" xfId="1" applyFont="1" applyFill="1" applyBorder="1"/>
    <xf numFmtId="44" fontId="8" fillId="0" borderId="5" xfId="1" applyFont="1" applyBorder="1"/>
    <xf numFmtId="44" fontId="8" fillId="0" borderId="6" xfId="1" applyFont="1" applyBorder="1"/>
    <xf numFmtId="44" fontId="8" fillId="0" borderId="16" xfId="1" applyFont="1" applyBorder="1" applyAlignment="1">
      <alignment horizontal="center" vertical="center"/>
    </xf>
    <xf numFmtId="44" fontId="5" fillId="0" borderId="5" xfId="1" applyFont="1" applyBorder="1" applyAlignment="1">
      <alignment vertical="center"/>
    </xf>
    <xf numFmtId="164" fontId="5" fillId="0" borderId="10" xfId="0" applyNumberFormat="1" applyFont="1" applyBorder="1" applyAlignment="1">
      <alignment vertical="center"/>
    </xf>
    <xf numFmtId="44" fontId="8" fillId="0" borderId="10" xfId="0" applyNumberFormat="1" applyFont="1" applyBorder="1"/>
    <xf numFmtId="44" fontId="8" fillId="0" borderId="1" xfId="1" applyFont="1" applyBorder="1"/>
    <xf numFmtId="44" fontId="8" fillId="0" borderId="1" xfId="0" applyNumberFormat="1" applyFont="1" applyBorder="1"/>
    <xf numFmtId="44" fontId="8" fillId="0" borderId="11" xfId="1" applyFont="1" applyBorder="1"/>
    <xf numFmtId="44" fontId="8" fillId="0" borderId="6" xfId="0" applyNumberFormat="1" applyFont="1" applyBorder="1"/>
    <xf numFmtId="165" fontId="8" fillId="0" borderId="11" xfId="3" applyNumberFormat="1" applyFont="1" applyBorder="1"/>
    <xf numFmtId="0" fontId="8" fillId="0" borderId="1" xfId="0" applyFont="1" applyBorder="1" applyAlignment="1">
      <alignment vertical="center" wrapText="1"/>
    </xf>
    <xf numFmtId="0" fontId="8" fillId="0" borderId="2" xfId="0" applyFont="1" applyBorder="1" applyAlignment="1">
      <alignment horizontal="center" vertical="center"/>
    </xf>
    <xf numFmtId="0" fontId="11" fillId="0" borderId="2" xfId="0" applyFont="1" applyBorder="1"/>
    <xf numFmtId="3" fontId="8" fillId="0" borderId="2" xfId="0" applyNumberFormat="1" applyFont="1" applyBorder="1" applyAlignment="1">
      <alignment horizontal="center" vertical="center"/>
    </xf>
    <xf numFmtId="0" fontId="9" fillId="0" borderId="3" xfId="0" applyFont="1" applyBorder="1" applyAlignment="1">
      <alignment vertical="center"/>
    </xf>
    <xf numFmtId="44" fontId="9" fillId="0" borderId="15" xfId="1" applyFont="1" applyBorder="1" applyAlignment="1">
      <alignment vertical="center"/>
    </xf>
    <xf numFmtId="44" fontId="9" fillId="5" borderId="7" xfId="1" applyFont="1" applyFill="1" applyBorder="1"/>
    <xf numFmtId="164" fontId="9" fillId="0" borderId="13" xfId="0" applyNumberFormat="1" applyFont="1" applyBorder="1" applyAlignment="1">
      <alignment horizontal="center" vertical="center"/>
    </xf>
    <xf numFmtId="44" fontId="9" fillId="5" borderId="15" xfId="1" applyFont="1" applyFill="1" applyBorder="1" applyAlignment="1">
      <alignment horizontal="center" vertical="center"/>
    </xf>
    <xf numFmtId="164" fontId="9" fillId="0" borderId="18" xfId="0" applyNumberFormat="1" applyFont="1" applyBorder="1"/>
    <xf numFmtId="44" fontId="9" fillId="5" borderId="1" xfId="1" applyFont="1" applyFill="1" applyBorder="1"/>
    <xf numFmtId="164" fontId="9" fillId="0" borderId="1" xfId="0" applyNumberFormat="1" applyFont="1" applyBorder="1"/>
    <xf numFmtId="44" fontId="9" fillId="5" borderId="20" xfId="1" applyFont="1" applyFill="1" applyBorder="1"/>
    <xf numFmtId="164" fontId="9" fillId="0" borderId="9" xfId="0" applyNumberFormat="1" applyFont="1" applyBorder="1"/>
    <xf numFmtId="44" fontId="8" fillId="0" borderId="0" xfId="1" applyFont="1" applyAlignment="1">
      <alignment horizontal="center" vertical="center"/>
    </xf>
    <xf numFmtId="0" fontId="8" fillId="0" borderId="0" xfId="0" applyFont="1" applyAlignment="1">
      <alignment horizontal="center" vertical="center"/>
    </xf>
    <xf numFmtId="0" fontId="9" fillId="7" borderId="14" xfId="0" applyFont="1" applyFill="1" applyBorder="1" applyAlignment="1">
      <alignment vertical="center"/>
    </xf>
    <xf numFmtId="0" fontId="9" fillId="7" borderId="26" xfId="0" applyFont="1" applyFill="1" applyBorder="1" applyAlignment="1">
      <alignment vertical="center"/>
    </xf>
    <xf numFmtId="44" fontId="9" fillId="7" borderId="26" xfId="1" applyFont="1" applyFill="1" applyBorder="1" applyAlignment="1">
      <alignment vertical="center"/>
    </xf>
    <xf numFmtId="10" fontId="9" fillId="7" borderId="25" xfId="2" applyNumberFormat="1" applyFont="1" applyFill="1" applyBorder="1" applyAlignment="1">
      <alignment vertical="center"/>
    </xf>
    <xf numFmtId="0" fontId="8" fillId="0" borderId="16" xfId="0" applyFont="1" applyBorder="1" applyAlignment="1">
      <alignment vertical="center"/>
    </xf>
    <xf numFmtId="44" fontId="8" fillId="0" borderId="1" xfId="1" applyFont="1" applyBorder="1" applyAlignment="1">
      <alignment vertical="center"/>
    </xf>
    <xf numFmtId="44" fontId="8" fillId="0" borderId="26" xfId="1" applyFont="1" applyBorder="1" applyAlignment="1">
      <alignment vertical="center"/>
    </xf>
    <xf numFmtId="10" fontId="8" fillId="0" borderId="6" xfId="2" applyNumberFormat="1" applyFont="1" applyBorder="1" applyAlignment="1">
      <alignment vertical="center"/>
    </xf>
    <xf numFmtId="0" fontId="8" fillId="6" borderId="14" xfId="0" applyFont="1" applyFill="1" applyBorder="1" applyAlignment="1">
      <alignment vertical="center"/>
    </xf>
    <xf numFmtId="0" fontId="8" fillId="0" borderId="27" xfId="0" applyFont="1" applyBorder="1" applyAlignment="1">
      <alignment vertical="center"/>
    </xf>
    <xf numFmtId="0" fontId="8" fillId="0" borderId="8" xfId="0" applyFont="1" applyBorder="1" applyAlignment="1">
      <alignment vertical="center"/>
    </xf>
    <xf numFmtId="44" fontId="8" fillId="0" borderId="8" xfId="1" applyFont="1" applyBorder="1" applyAlignment="1">
      <alignment vertical="center"/>
    </xf>
    <xf numFmtId="44" fontId="8" fillId="0" borderId="28" xfId="1" applyFont="1" applyBorder="1" applyAlignment="1">
      <alignment vertical="center"/>
    </xf>
    <xf numFmtId="10" fontId="8" fillId="0" borderId="9" xfId="2" applyNumberFormat="1" applyFont="1" applyBorder="1" applyAlignment="1">
      <alignment vertical="center"/>
    </xf>
    <xf numFmtId="0" fontId="4" fillId="0" borderId="0" xfId="0" applyFont="1" applyAlignment="1">
      <alignment horizontal="left" vertical="center"/>
    </xf>
    <xf numFmtId="0" fontId="5" fillId="0" borderId="30" xfId="0" applyFont="1" applyBorder="1" applyAlignment="1">
      <alignment horizontal="left" vertical="center" wrapText="1"/>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5" fillId="0" borderId="1" xfId="0" applyFont="1" applyBorder="1" applyAlignment="1">
      <alignment horizontal="left" vertical="center" wrapText="1"/>
    </xf>
    <xf numFmtId="0" fontId="4" fillId="0" borderId="1" xfId="0" applyFont="1" applyBorder="1" applyAlignment="1">
      <alignment horizontal="left" vertical="center"/>
    </xf>
    <xf numFmtId="0" fontId="5" fillId="0" borderId="1" xfId="0" applyFont="1" applyBorder="1" applyAlignment="1">
      <alignment horizontal="left" vertical="center"/>
    </xf>
    <xf numFmtId="0" fontId="6" fillId="0" borderId="1" xfId="0" applyFont="1" applyBorder="1" applyAlignment="1">
      <alignment horizontal="left" vertical="center"/>
    </xf>
    <xf numFmtId="0" fontId="9" fillId="0" borderId="1" xfId="0" applyFont="1" applyBorder="1" applyAlignment="1">
      <alignment horizontal="center" vertical="center"/>
    </xf>
    <xf numFmtId="0" fontId="10" fillId="3" borderId="23" xfId="0" applyFont="1" applyFill="1" applyBorder="1" applyAlignment="1">
      <alignment horizontal="center" vertical="center" wrapText="1"/>
    </xf>
    <xf numFmtId="0" fontId="10" fillId="3" borderId="24" xfId="0" applyFont="1" applyFill="1" applyBorder="1" applyAlignment="1">
      <alignment horizontal="center" vertical="center" wrapText="1"/>
    </xf>
    <xf numFmtId="44" fontId="9" fillId="0" borderId="1" xfId="1" applyFont="1" applyBorder="1" applyAlignment="1">
      <alignment horizontal="center" vertical="center"/>
    </xf>
    <xf numFmtId="0" fontId="10" fillId="3" borderId="25" xfId="0" applyFont="1" applyFill="1" applyBorder="1" applyAlignment="1">
      <alignment horizontal="center" vertical="center" wrapText="1"/>
    </xf>
    <xf numFmtId="44" fontId="9" fillId="3" borderId="17" xfId="1" applyFont="1" applyFill="1" applyBorder="1" applyAlignment="1">
      <alignment horizontal="center" vertical="center" wrapText="1"/>
    </xf>
    <xf numFmtId="44" fontId="9" fillId="3" borderId="21" xfId="1" applyFont="1" applyFill="1" applyBorder="1" applyAlignment="1">
      <alignment horizontal="center" vertical="center" wrapText="1"/>
    </xf>
    <xf numFmtId="44" fontId="9" fillId="3" borderId="12" xfId="1" applyFont="1" applyFill="1" applyBorder="1" applyAlignment="1">
      <alignment horizontal="center" vertical="center" wrapText="1"/>
    </xf>
    <xf numFmtId="44" fontId="10" fillId="3" borderId="19" xfId="1" applyFont="1" applyFill="1" applyBorder="1" applyAlignment="1">
      <alignment horizontal="center" vertical="center" wrapText="1"/>
    </xf>
    <xf numFmtId="44" fontId="10" fillId="3" borderId="4" xfId="1" applyFont="1" applyFill="1" applyBorder="1" applyAlignment="1">
      <alignment horizontal="center" vertical="center" wrapText="1"/>
    </xf>
    <xf numFmtId="44" fontId="9" fillId="0" borderId="17" xfId="1" applyFont="1" applyBorder="1" applyAlignment="1">
      <alignment horizontal="center" vertical="center"/>
    </xf>
    <xf numFmtId="44" fontId="9" fillId="0" borderId="21" xfId="1" applyFont="1" applyBorder="1" applyAlignment="1">
      <alignment horizontal="center" vertical="center"/>
    </xf>
    <xf numFmtId="0" fontId="10" fillId="3" borderId="14" xfId="0" applyFont="1" applyFill="1" applyBorder="1" applyAlignment="1">
      <alignment horizontal="center" vertical="center" wrapText="1"/>
    </xf>
    <xf numFmtId="0" fontId="10" fillId="3" borderId="22" xfId="0" applyFont="1" applyFill="1" applyBorder="1" applyAlignment="1">
      <alignment horizontal="center" vertical="center" wrapText="1"/>
    </xf>
  </cellXfs>
  <cellStyles count="4">
    <cellStyle name="Millares" xfId="3" builtinId="3"/>
    <cellStyle name="Moneda" xfId="1" builtinId="4"/>
    <cellStyle name="Normal" xfId="0" builtinId="0"/>
    <cellStyle name="Porcentaje" xfId="2"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160020</xdr:colOff>
      <xdr:row>79</xdr:row>
      <xdr:rowOff>30480</xdr:rowOff>
    </xdr:from>
    <xdr:to>
      <xdr:col>0</xdr:col>
      <xdr:colOff>678180</xdr:colOff>
      <xdr:row>81</xdr:row>
      <xdr:rowOff>83820</xdr:rowOff>
    </xdr:to>
    <xdr:pic>
      <xdr:nvPicPr>
        <xdr:cNvPr id="2" name="Imagen 2">
          <a:extLst>
            <a:ext uri="{FF2B5EF4-FFF2-40B4-BE49-F238E27FC236}">
              <a16:creationId xmlns:a16="http://schemas.microsoft.com/office/drawing/2014/main" id="{CA81F981-B6D8-9613-E8B6-AC8C289243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19613880"/>
          <a:ext cx="518160" cy="4114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A5904-521F-4116-A4BA-A995F161AD13}">
  <dimension ref="A1:AC84"/>
  <sheetViews>
    <sheetView tabSelected="1" zoomScaleNormal="100" workbookViewId="0">
      <selection activeCell="F84" sqref="F84"/>
    </sheetView>
  </sheetViews>
  <sheetFormatPr baseColWidth="10" defaultColWidth="11.42578125" defaultRowHeight="13.5" x14ac:dyDescent="0.25"/>
  <cols>
    <col min="1" max="1" width="11.42578125" style="1"/>
    <col min="2" max="2" width="30.7109375" style="1" customWidth="1"/>
    <col min="3" max="3" width="25.28515625" style="1" customWidth="1"/>
    <col min="4" max="4" width="32.85546875" style="1" customWidth="1"/>
    <col min="5" max="5" width="15.42578125" style="1" bestFit="1" customWidth="1"/>
    <col min="6" max="6" width="19.28515625" style="1" bestFit="1" customWidth="1"/>
    <col min="7" max="7" width="18.28515625" style="2" bestFit="1" customWidth="1"/>
    <col min="8" max="8" width="16.28515625" style="2" bestFit="1" customWidth="1"/>
    <col min="9" max="9" width="14" style="2" customWidth="1"/>
    <col min="10" max="10" width="17.85546875" style="3" customWidth="1"/>
    <col min="11" max="11" width="18.140625" style="4" bestFit="1" customWidth="1"/>
    <col min="12" max="12" width="16.140625" style="2" customWidth="1"/>
    <col min="13" max="13" width="14.7109375" style="1" customWidth="1"/>
    <col min="14" max="14" width="16.28515625" style="2" bestFit="1" customWidth="1"/>
    <col min="15" max="15" width="13.7109375" style="1" bestFit="1" customWidth="1"/>
    <col min="16" max="16" width="16.28515625" style="2" bestFit="1" customWidth="1"/>
    <col min="17" max="17" width="11.42578125" style="1"/>
    <col min="18" max="18" width="16.28515625" style="2" bestFit="1" customWidth="1"/>
    <col min="19" max="19" width="11.28515625" style="1" customWidth="1"/>
    <col min="20" max="20" width="16.28515625" style="2" bestFit="1" customWidth="1"/>
    <col min="21" max="21" width="12.28515625" style="1" bestFit="1" customWidth="1"/>
    <col min="22" max="22" width="16.28515625" style="2" bestFit="1" customWidth="1"/>
    <col min="23" max="23" width="11.42578125" style="1"/>
    <col min="24" max="24" width="16.28515625" style="2" bestFit="1" customWidth="1"/>
    <col min="25" max="25" width="11.42578125" style="1"/>
    <col min="26" max="26" width="16.28515625" style="2" bestFit="1" customWidth="1"/>
    <col min="27" max="27" width="11.42578125" style="1"/>
    <col min="28" max="28" width="16.28515625" style="2" bestFit="1" customWidth="1"/>
    <col min="29" max="16384" width="11.42578125" style="1"/>
  </cols>
  <sheetData>
    <row r="1" spans="1:29" ht="15" customHeight="1" thickBot="1" x14ac:dyDescent="0.3">
      <c r="A1" s="12"/>
      <c r="B1" s="12"/>
      <c r="C1" s="12"/>
      <c r="D1" s="12"/>
      <c r="E1" s="12"/>
      <c r="F1" s="12"/>
      <c r="G1" s="13"/>
      <c r="H1" s="91" t="s">
        <v>9</v>
      </c>
      <c r="I1" s="92"/>
      <c r="J1" s="81" t="s">
        <v>10</v>
      </c>
      <c r="K1" s="81"/>
      <c r="L1" s="84" t="s">
        <v>11</v>
      </c>
      <c r="M1" s="84"/>
      <c r="N1" s="84" t="s">
        <v>12</v>
      </c>
      <c r="O1" s="84"/>
      <c r="P1" s="84" t="s">
        <v>13</v>
      </c>
      <c r="Q1" s="84"/>
      <c r="R1" s="81" t="s">
        <v>14</v>
      </c>
      <c r="S1" s="81"/>
      <c r="T1" s="84" t="s">
        <v>15</v>
      </c>
      <c r="U1" s="84"/>
      <c r="V1" s="81" t="s">
        <v>16</v>
      </c>
      <c r="W1" s="81"/>
      <c r="X1" s="81" t="s">
        <v>24</v>
      </c>
      <c r="Y1" s="81"/>
      <c r="Z1" s="81" t="s">
        <v>25</v>
      </c>
      <c r="AA1" s="81"/>
      <c r="AB1" s="81" t="s">
        <v>141</v>
      </c>
      <c r="AC1" s="81"/>
    </row>
    <row r="2" spans="1:29" ht="48" customHeight="1" thickBot="1" x14ac:dyDescent="0.3">
      <c r="A2" s="86" t="s">
        <v>23</v>
      </c>
      <c r="B2" s="87"/>
      <c r="C2" s="87"/>
      <c r="D2" s="87"/>
      <c r="E2" s="87"/>
      <c r="F2" s="88"/>
      <c r="G2" s="14"/>
      <c r="H2" s="89" t="s">
        <v>139</v>
      </c>
      <c r="I2" s="90"/>
      <c r="J2" s="93" t="s">
        <v>143</v>
      </c>
      <c r="K2" s="94"/>
      <c r="L2" s="82" t="s">
        <v>144</v>
      </c>
      <c r="M2" s="83"/>
      <c r="N2" s="82" t="s">
        <v>145</v>
      </c>
      <c r="O2" s="83"/>
      <c r="P2" s="82" t="s">
        <v>146</v>
      </c>
      <c r="Q2" s="83"/>
      <c r="R2" s="82" t="s">
        <v>147</v>
      </c>
      <c r="S2" s="85"/>
      <c r="T2" s="82" t="s">
        <v>148</v>
      </c>
      <c r="U2" s="83"/>
      <c r="V2" s="82" t="s">
        <v>149</v>
      </c>
      <c r="W2" s="85"/>
      <c r="X2" s="82" t="s">
        <v>150</v>
      </c>
      <c r="Y2" s="85"/>
      <c r="Z2" s="82" t="s">
        <v>140</v>
      </c>
      <c r="AA2" s="85"/>
      <c r="AB2" s="82" t="s">
        <v>142</v>
      </c>
      <c r="AC2" s="85"/>
    </row>
    <row r="3" spans="1:29" s="5" customFormat="1" ht="76.5" x14ac:dyDescent="0.25">
      <c r="A3" s="15" t="s">
        <v>0</v>
      </c>
      <c r="B3" s="16" t="s">
        <v>1</v>
      </c>
      <c r="C3" s="16" t="s">
        <v>2</v>
      </c>
      <c r="D3" s="16" t="s">
        <v>3</v>
      </c>
      <c r="E3" s="17" t="s">
        <v>4</v>
      </c>
      <c r="F3" s="18" t="s">
        <v>5</v>
      </c>
      <c r="G3" s="19" t="s">
        <v>17</v>
      </c>
      <c r="H3" s="20" t="s">
        <v>8</v>
      </c>
      <c r="I3" s="21" t="s">
        <v>18</v>
      </c>
      <c r="J3" s="20" t="s">
        <v>8</v>
      </c>
      <c r="K3" s="21" t="s">
        <v>18</v>
      </c>
      <c r="L3" s="20" t="s">
        <v>8</v>
      </c>
      <c r="M3" s="22" t="s">
        <v>18</v>
      </c>
      <c r="N3" s="20" t="s">
        <v>8</v>
      </c>
      <c r="O3" s="22" t="s">
        <v>18</v>
      </c>
      <c r="P3" s="20" t="s">
        <v>8</v>
      </c>
      <c r="Q3" s="22" t="s">
        <v>18</v>
      </c>
      <c r="R3" s="20" t="s">
        <v>8</v>
      </c>
      <c r="S3" s="22" t="s">
        <v>18</v>
      </c>
      <c r="T3" s="23" t="s">
        <v>8</v>
      </c>
      <c r="U3" s="24" t="str">
        <f>+S3</f>
        <v xml:space="preserve">VALIDACION DE LOS PRECIOS OFERTADOS </v>
      </c>
      <c r="V3" s="25" t="s">
        <v>8</v>
      </c>
      <c r="W3" s="26" t="str">
        <f>+U3</f>
        <v xml:space="preserve">VALIDACION DE LOS PRECIOS OFERTADOS </v>
      </c>
      <c r="X3" s="25" t="s">
        <v>8</v>
      </c>
      <c r="Y3" s="26" t="str">
        <f>+W3</f>
        <v xml:space="preserve">VALIDACION DE LOS PRECIOS OFERTADOS </v>
      </c>
      <c r="Z3" s="25" t="s">
        <v>8</v>
      </c>
      <c r="AA3" s="26" t="str">
        <f>+Y3</f>
        <v xml:space="preserve">VALIDACION DE LOS PRECIOS OFERTADOS </v>
      </c>
      <c r="AB3" s="25" t="s">
        <v>8</v>
      </c>
      <c r="AC3" s="26" t="str">
        <f>+AA3</f>
        <v xml:space="preserve">VALIDACION DE LOS PRECIOS OFERTADOS </v>
      </c>
    </row>
    <row r="4" spans="1:29" ht="15" x14ac:dyDescent="0.25">
      <c r="A4" s="27">
        <v>1</v>
      </c>
      <c r="B4" s="28" t="s">
        <v>28</v>
      </c>
      <c r="C4" s="28" t="s">
        <v>29</v>
      </c>
      <c r="D4" s="28" t="s">
        <v>81</v>
      </c>
      <c r="E4" s="29">
        <v>1</v>
      </c>
      <c r="F4" s="30" t="s">
        <v>135</v>
      </c>
      <c r="G4" s="31">
        <v>987868</v>
      </c>
      <c r="H4" s="32">
        <v>987868</v>
      </c>
      <c r="I4" s="33">
        <f>+G4-H4</f>
        <v>0</v>
      </c>
      <c r="J4" s="34">
        <v>987868</v>
      </c>
      <c r="K4" s="33">
        <f>+G4-J4</f>
        <v>0</v>
      </c>
      <c r="L4" s="35">
        <v>987000</v>
      </c>
      <c r="M4" s="36">
        <f>+G4-L4</f>
        <v>868</v>
      </c>
      <c r="N4" s="32">
        <v>987868</v>
      </c>
      <c r="O4" s="37">
        <f>+G4-N4</f>
        <v>0</v>
      </c>
      <c r="P4" s="32">
        <v>987868</v>
      </c>
      <c r="Q4" s="37">
        <f>+G4-P4</f>
        <v>0</v>
      </c>
      <c r="R4" s="32">
        <v>987768</v>
      </c>
      <c r="S4" s="37">
        <f>+G4-R4</f>
        <v>100</v>
      </c>
      <c r="T4" s="38">
        <v>984904</v>
      </c>
      <c r="U4" s="39">
        <f>+G4-T4</f>
        <v>2964</v>
      </c>
      <c r="V4" s="40">
        <v>986868</v>
      </c>
      <c r="W4" s="41">
        <f>+G4-V4</f>
        <v>1000</v>
      </c>
      <c r="X4" s="42">
        <v>987866</v>
      </c>
      <c r="Y4" s="41">
        <f>+G4-X4</f>
        <v>2</v>
      </c>
      <c r="Z4" s="40">
        <v>987800</v>
      </c>
      <c r="AA4" s="41">
        <f>+G4-Z4</f>
        <v>68</v>
      </c>
      <c r="AB4" s="40">
        <v>987863</v>
      </c>
      <c r="AC4" s="41">
        <f>+G4-AB4</f>
        <v>5</v>
      </c>
    </row>
    <row r="5" spans="1:29" ht="15" x14ac:dyDescent="0.25">
      <c r="A5" s="27">
        <f t="shared" ref="A5:A57" si="0">1+A4</f>
        <v>2</v>
      </c>
      <c r="B5" s="28" t="s">
        <v>28</v>
      </c>
      <c r="C5" s="28" t="s">
        <v>30</v>
      </c>
      <c r="D5" s="28" t="s">
        <v>82</v>
      </c>
      <c r="E5" s="29">
        <v>1</v>
      </c>
      <c r="F5" s="30" t="s">
        <v>135</v>
      </c>
      <c r="G5" s="31">
        <v>501854</v>
      </c>
      <c r="H5" s="32">
        <v>501854</v>
      </c>
      <c r="I5" s="33">
        <f t="shared" ref="I5:I57" si="1">+G5-H5</f>
        <v>0</v>
      </c>
      <c r="J5" s="34">
        <v>501854</v>
      </c>
      <c r="K5" s="33">
        <f t="shared" ref="K5:K57" si="2">+G5-J5</f>
        <v>0</v>
      </c>
      <c r="L5" s="35">
        <v>501000</v>
      </c>
      <c r="M5" s="36">
        <f t="shared" ref="M5:M57" si="3">+G5-L5</f>
        <v>854</v>
      </c>
      <c r="N5" s="32">
        <v>501854</v>
      </c>
      <c r="O5" s="37">
        <f t="shared" ref="O5:O57" si="4">+G5-N5</f>
        <v>0</v>
      </c>
      <c r="P5" s="32">
        <v>501854</v>
      </c>
      <c r="Q5" s="37">
        <f t="shared" ref="Q5:Q57" si="5">+G5-P5</f>
        <v>0</v>
      </c>
      <c r="R5" s="32">
        <v>501754</v>
      </c>
      <c r="S5" s="37">
        <f t="shared" ref="S5:S57" si="6">+G5-R5</f>
        <v>100</v>
      </c>
      <c r="T5" s="38">
        <v>500348</v>
      </c>
      <c r="U5" s="39">
        <f t="shared" ref="U5:U57" si="7">+G5-T5</f>
        <v>1506</v>
      </c>
      <c r="V5" s="40">
        <v>500854</v>
      </c>
      <c r="W5" s="41">
        <f t="shared" ref="W5:W57" si="8">+G5-V5</f>
        <v>1000</v>
      </c>
      <c r="X5" s="42">
        <v>501852</v>
      </c>
      <c r="Y5" s="41">
        <f t="shared" ref="Y5:Y57" si="9">+G5-X5</f>
        <v>2</v>
      </c>
      <c r="Z5" s="40">
        <v>501800</v>
      </c>
      <c r="AA5" s="41">
        <f t="shared" ref="AA5:AA57" si="10">+G5-Z5</f>
        <v>54</v>
      </c>
      <c r="AB5" s="40">
        <v>501849</v>
      </c>
      <c r="AC5" s="41">
        <f t="shared" ref="AC5:AC57" si="11">+G5-AB5</f>
        <v>5</v>
      </c>
    </row>
    <row r="6" spans="1:29" ht="15" x14ac:dyDescent="0.25">
      <c r="A6" s="27">
        <f t="shared" si="0"/>
        <v>3</v>
      </c>
      <c r="B6" s="28" t="s">
        <v>28</v>
      </c>
      <c r="C6" s="28" t="s">
        <v>31</v>
      </c>
      <c r="D6" s="28" t="s">
        <v>83</v>
      </c>
      <c r="E6" s="29">
        <v>1</v>
      </c>
      <c r="F6" s="30" t="s">
        <v>135</v>
      </c>
      <c r="G6" s="31">
        <v>3307117</v>
      </c>
      <c r="H6" s="32">
        <v>3307117</v>
      </c>
      <c r="I6" s="33">
        <f t="shared" si="1"/>
        <v>0</v>
      </c>
      <c r="J6" s="34">
        <v>3307117</v>
      </c>
      <c r="K6" s="33">
        <f t="shared" si="2"/>
        <v>0</v>
      </c>
      <c r="L6" s="35">
        <v>3300000</v>
      </c>
      <c r="M6" s="36">
        <f t="shared" si="3"/>
        <v>7117</v>
      </c>
      <c r="N6" s="32">
        <v>3307117</v>
      </c>
      <c r="O6" s="37">
        <f t="shared" si="4"/>
        <v>0</v>
      </c>
      <c r="P6" s="32">
        <v>3307117</v>
      </c>
      <c r="Q6" s="37">
        <f t="shared" si="5"/>
        <v>0</v>
      </c>
      <c r="R6" s="32">
        <v>3307017</v>
      </c>
      <c r="S6" s="37">
        <f t="shared" si="6"/>
        <v>100</v>
      </c>
      <c r="T6" s="38">
        <v>3297195</v>
      </c>
      <c r="U6" s="39">
        <f t="shared" si="7"/>
        <v>9922</v>
      </c>
      <c r="V6" s="40">
        <v>3306117</v>
      </c>
      <c r="W6" s="41">
        <f t="shared" si="8"/>
        <v>1000</v>
      </c>
      <c r="X6" s="42">
        <v>3307115</v>
      </c>
      <c r="Y6" s="41">
        <f t="shared" si="9"/>
        <v>2</v>
      </c>
      <c r="Z6" s="40">
        <v>3307100</v>
      </c>
      <c r="AA6" s="41">
        <f t="shared" si="10"/>
        <v>17</v>
      </c>
      <c r="AB6" s="40">
        <v>3307112</v>
      </c>
      <c r="AC6" s="41">
        <f t="shared" si="11"/>
        <v>5</v>
      </c>
    </row>
    <row r="7" spans="1:29" ht="15" x14ac:dyDescent="0.25">
      <c r="A7" s="27">
        <f t="shared" si="0"/>
        <v>4</v>
      </c>
      <c r="B7" s="28" t="s">
        <v>28</v>
      </c>
      <c r="C7" s="28" t="s">
        <v>32</v>
      </c>
      <c r="D7" s="28" t="s">
        <v>84</v>
      </c>
      <c r="E7" s="29">
        <v>1</v>
      </c>
      <c r="F7" s="30" t="s">
        <v>136</v>
      </c>
      <c r="G7" s="31">
        <v>2156216</v>
      </c>
      <c r="H7" s="32">
        <v>2156216</v>
      </c>
      <c r="I7" s="33">
        <f t="shared" si="1"/>
        <v>0</v>
      </c>
      <c r="J7" s="34">
        <v>2156216</v>
      </c>
      <c r="K7" s="33">
        <f t="shared" si="2"/>
        <v>0</v>
      </c>
      <c r="L7" s="35">
        <v>2156000</v>
      </c>
      <c r="M7" s="36">
        <f t="shared" si="3"/>
        <v>216</v>
      </c>
      <c r="N7" s="32">
        <v>2156216</v>
      </c>
      <c r="O7" s="37">
        <f t="shared" si="4"/>
        <v>0</v>
      </c>
      <c r="P7" s="32">
        <v>2156216</v>
      </c>
      <c r="Q7" s="37">
        <f t="shared" si="5"/>
        <v>0</v>
      </c>
      <c r="R7" s="32">
        <v>2156116</v>
      </c>
      <c r="S7" s="37">
        <f t="shared" si="6"/>
        <v>100</v>
      </c>
      <c r="T7" s="38">
        <v>2149747</v>
      </c>
      <c r="U7" s="39">
        <f t="shared" si="7"/>
        <v>6469</v>
      </c>
      <c r="V7" s="40">
        <v>2155216</v>
      </c>
      <c r="W7" s="41">
        <f t="shared" si="8"/>
        <v>1000</v>
      </c>
      <c r="X7" s="42">
        <v>2156214</v>
      </c>
      <c r="Y7" s="41">
        <f t="shared" si="9"/>
        <v>2</v>
      </c>
      <c r="Z7" s="40">
        <v>2156200</v>
      </c>
      <c r="AA7" s="41">
        <f t="shared" si="10"/>
        <v>16</v>
      </c>
      <c r="AB7" s="40">
        <v>2156211</v>
      </c>
      <c r="AC7" s="41">
        <f t="shared" si="11"/>
        <v>5</v>
      </c>
    </row>
    <row r="8" spans="1:29" ht="15" x14ac:dyDescent="0.25">
      <c r="A8" s="27">
        <f t="shared" si="0"/>
        <v>5</v>
      </c>
      <c r="B8" s="28" t="s">
        <v>28</v>
      </c>
      <c r="C8" s="28" t="s">
        <v>33</v>
      </c>
      <c r="D8" s="28" t="s">
        <v>85</v>
      </c>
      <c r="E8" s="29">
        <v>1</v>
      </c>
      <c r="F8" s="30" t="s">
        <v>135</v>
      </c>
      <c r="G8" s="31">
        <v>284799</v>
      </c>
      <c r="H8" s="32">
        <v>284799</v>
      </c>
      <c r="I8" s="33">
        <f t="shared" si="1"/>
        <v>0</v>
      </c>
      <c r="J8" s="34">
        <v>284799</v>
      </c>
      <c r="K8" s="33">
        <f t="shared" si="2"/>
        <v>0</v>
      </c>
      <c r="L8" s="35">
        <v>284000</v>
      </c>
      <c r="M8" s="36">
        <f t="shared" si="3"/>
        <v>799</v>
      </c>
      <c r="N8" s="32">
        <v>284799</v>
      </c>
      <c r="O8" s="37">
        <f t="shared" si="4"/>
        <v>0</v>
      </c>
      <c r="P8" s="32">
        <v>284799</v>
      </c>
      <c r="Q8" s="37">
        <f t="shared" si="5"/>
        <v>0</v>
      </c>
      <c r="R8" s="32">
        <v>284699</v>
      </c>
      <c r="S8" s="37">
        <f t="shared" si="6"/>
        <v>100</v>
      </c>
      <c r="T8" s="38">
        <v>283944</v>
      </c>
      <c r="U8" s="39">
        <f t="shared" si="7"/>
        <v>855</v>
      </c>
      <c r="V8" s="40">
        <v>283799</v>
      </c>
      <c r="W8" s="41">
        <f t="shared" si="8"/>
        <v>1000</v>
      </c>
      <c r="X8" s="42">
        <v>284797</v>
      </c>
      <c r="Y8" s="41">
        <f t="shared" si="9"/>
        <v>2</v>
      </c>
      <c r="Z8" s="40">
        <v>284700</v>
      </c>
      <c r="AA8" s="41">
        <f t="shared" si="10"/>
        <v>99</v>
      </c>
      <c r="AB8" s="40">
        <v>284794</v>
      </c>
      <c r="AC8" s="41">
        <f t="shared" si="11"/>
        <v>5</v>
      </c>
    </row>
    <row r="9" spans="1:29" ht="15" x14ac:dyDescent="0.25">
      <c r="A9" s="27">
        <f t="shared" si="0"/>
        <v>6</v>
      </c>
      <c r="B9" s="28" t="s">
        <v>26</v>
      </c>
      <c r="C9" s="28" t="s">
        <v>34</v>
      </c>
      <c r="D9" s="28" t="s">
        <v>86</v>
      </c>
      <c r="E9" s="29">
        <v>1</v>
      </c>
      <c r="F9" s="30" t="s">
        <v>135</v>
      </c>
      <c r="G9" s="31">
        <v>455689</v>
      </c>
      <c r="H9" s="32">
        <v>455689</v>
      </c>
      <c r="I9" s="33">
        <f t="shared" si="1"/>
        <v>0</v>
      </c>
      <c r="J9" s="34">
        <v>455689</v>
      </c>
      <c r="K9" s="33">
        <f t="shared" si="2"/>
        <v>0</v>
      </c>
      <c r="L9" s="35">
        <v>455000</v>
      </c>
      <c r="M9" s="36">
        <f t="shared" si="3"/>
        <v>689</v>
      </c>
      <c r="N9" s="32">
        <v>455689</v>
      </c>
      <c r="O9" s="37">
        <f t="shared" si="4"/>
        <v>0</v>
      </c>
      <c r="P9" s="32">
        <v>455689</v>
      </c>
      <c r="Q9" s="37">
        <f t="shared" si="5"/>
        <v>0</v>
      </c>
      <c r="R9" s="32">
        <v>455589</v>
      </c>
      <c r="S9" s="37">
        <f t="shared" si="6"/>
        <v>100</v>
      </c>
      <c r="T9" s="38">
        <v>454321</v>
      </c>
      <c r="U9" s="39">
        <f t="shared" si="7"/>
        <v>1368</v>
      </c>
      <c r="V9" s="40">
        <v>454689</v>
      </c>
      <c r="W9" s="41">
        <f t="shared" si="8"/>
        <v>1000</v>
      </c>
      <c r="X9" s="42">
        <v>455687</v>
      </c>
      <c r="Y9" s="41">
        <f t="shared" si="9"/>
        <v>2</v>
      </c>
      <c r="Z9" s="40">
        <v>455600</v>
      </c>
      <c r="AA9" s="41">
        <f t="shared" si="10"/>
        <v>89</v>
      </c>
      <c r="AB9" s="40">
        <v>455684</v>
      </c>
      <c r="AC9" s="41">
        <f t="shared" si="11"/>
        <v>5</v>
      </c>
    </row>
    <row r="10" spans="1:29" ht="15" x14ac:dyDescent="0.25">
      <c r="A10" s="27">
        <f t="shared" si="0"/>
        <v>7</v>
      </c>
      <c r="B10" s="28" t="s">
        <v>28</v>
      </c>
      <c r="C10" s="28" t="s">
        <v>35</v>
      </c>
      <c r="D10" s="28" t="s">
        <v>87</v>
      </c>
      <c r="E10" s="29">
        <v>1</v>
      </c>
      <c r="F10" s="30" t="s">
        <v>135</v>
      </c>
      <c r="G10" s="31">
        <v>813260</v>
      </c>
      <c r="H10" s="32">
        <v>813260</v>
      </c>
      <c r="I10" s="33">
        <f t="shared" si="1"/>
        <v>0</v>
      </c>
      <c r="J10" s="34">
        <v>813260</v>
      </c>
      <c r="K10" s="33">
        <f t="shared" si="2"/>
        <v>0</v>
      </c>
      <c r="L10" s="35">
        <v>813000</v>
      </c>
      <c r="M10" s="36">
        <f t="shared" si="3"/>
        <v>260</v>
      </c>
      <c r="N10" s="32">
        <v>813260</v>
      </c>
      <c r="O10" s="37">
        <f t="shared" si="4"/>
        <v>0</v>
      </c>
      <c r="P10" s="32">
        <v>813260</v>
      </c>
      <c r="Q10" s="37">
        <f t="shared" si="5"/>
        <v>0</v>
      </c>
      <c r="R10" s="32">
        <v>813160</v>
      </c>
      <c r="S10" s="37">
        <f t="shared" si="6"/>
        <v>100</v>
      </c>
      <c r="T10" s="38">
        <v>810820</v>
      </c>
      <c r="U10" s="39">
        <f t="shared" si="7"/>
        <v>2440</v>
      </c>
      <c r="V10" s="40">
        <v>812260</v>
      </c>
      <c r="W10" s="41">
        <f t="shared" si="8"/>
        <v>1000</v>
      </c>
      <c r="X10" s="42">
        <v>813258</v>
      </c>
      <c r="Y10" s="41">
        <f t="shared" si="9"/>
        <v>2</v>
      </c>
      <c r="Z10" s="40">
        <v>813200</v>
      </c>
      <c r="AA10" s="41">
        <f t="shared" si="10"/>
        <v>60</v>
      </c>
      <c r="AB10" s="40">
        <v>813255</v>
      </c>
      <c r="AC10" s="41">
        <f t="shared" si="11"/>
        <v>5</v>
      </c>
    </row>
    <row r="11" spans="1:29" ht="15" x14ac:dyDescent="0.25">
      <c r="A11" s="27">
        <f t="shared" si="0"/>
        <v>8</v>
      </c>
      <c r="B11" s="28" t="s">
        <v>28</v>
      </c>
      <c r="C11" s="28" t="s">
        <v>36</v>
      </c>
      <c r="D11" s="28" t="s">
        <v>88</v>
      </c>
      <c r="E11" s="29">
        <v>1</v>
      </c>
      <c r="F11" s="30" t="s">
        <v>135</v>
      </c>
      <c r="G11" s="31">
        <v>1725348</v>
      </c>
      <c r="H11" s="32">
        <v>1725348</v>
      </c>
      <c r="I11" s="33">
        <f t="shared" si="1"/>
        <v>0</v>
      </c>
      <c r="J11" s="34">
        <v>1725348</v>
      </c>
      <c r="K11" s="33">
        <f t="shared" si="2"/>
        <v>0</v>
      </c>
      <c r="L11" s="35">
        <v>1725000</v>
      </c>
      <c r="M11" s="36">
        <f t="shared" si="3"/>
        <v>348</v>
      </c>
      <c r="N11" s="32">
        <v>1725348</v>
      </c>
      <c r="O11" s="37">
        <f t="shared" si="4"/>
        <v>0</v>
      </c>
      <c r="P11" s="32">
        <v>1725348</v>
      </c>
      <c r="Q11" s="37">
        <f t="shared" si="5"/>
        <v>0</v>
      </c>
      <c r="R11" s="32">
        <v>1725248</v>
      </c>
      <c r="S11" s="37">
        <f t="shared" si="6"/>
        <v>100</v>
      </c>
      <c r="T11" s="38">
        <v>1720171</v>
      </c>
      <c r="U11" s="39">
        <f t="shared" si="7"/>
        <v>5177</v>
      </c>
      <c r="V11" s="40">
        <v>1724348</v>
      </c>
      <c r="W11" s="41">
        <f t="shared" si="8"/>
        <v>1000</v>
      </c>
      <c r="X11" s="42">
        <v>1725346</v>
      </c>
      <c r="Y11" s="41">
        <f t="shared" si="9"/>
        <v>2</v>
      </c>
      <c r="Z11" s="40">
        <v>1725300</v>
      </c>
      <c r="AA11" s="41">
        <f t="shared" si="10"/>
        <v>48</v>
      </c>
      <c r="AB11" s="40">
        <v>1725343</v>
      </c>
      <c r="AC11" s="41">
        <f t="shared" si="11"/>
        <v>5</v>
      </c>
    </row>
    <row r="12" spans="1:29" ht="15" x14ac:dyDescent="0.25">
      <c r="A12" s="27">
        <f t="shared" si="0"/>
        <v>9</v>
      </c>
      <c r="B12" s="28" t="s">
        <v>28</v>
      </c>
      <c r="C12" s="28" t="s">
        <v>37</v>
      </c>
      <c r="D12" s="28" t="s">
        <v>89</v>
      </c>
      <c r="E12" s="29">
        <v>1</v>
      </c>
      <c r="F12" s="30" t="s">
        <v>135</v>
      </c>
      <c r="G12" s="31">
        <v>170133</v>
      </c>
      <c r="H12" s="32">
        <v>170133</v>
      </c>
      <c r="I12" s="33">
        <f t="shared" si="1"/>
        <v>0</v>
      </c>
      <c r="J12" s="34">
        <v>170133</v>
      </c>
      <c r="K12" s="33">
        <f t="shared" si="2"/>
        <v>0</v>
      </c>
      <c r="L12" s="35">
        <v>170000</v>
      </c>
      <c r="M12" s="36">
        <f t="shared" si="3"/>
        <v>133</v>
      </c>
      <c r="N12" s="32">
        <v>170133</v>
      </c>
      <c r="O12" s="37">
        <f t="shared" si="4"/>
        <v>0</v>
      </c>
      <c r="P12" s="32">
        <v>170133</v>
      </c>
      <c r="Q12" s="37">
        <f t="shared" si="5"/>
        <v>0</v>
      </c>
      <c r="R12" s="32">
        <v>170033</v>
      </c>
      <c r="S12" s="37">
        <f t="shared" si="6"/>
        <v>100</v>
      </c>
      <c r="T12" s="38">
        <v>169622</v>
      </c>
      <c r="U12" s="39">
        <f t="shared" si="7"/>
        <v>511</v>
      </c>
      <c r="V12" s="40">
        <v>169133</v>
      </c>
      <c r="W12" s="41">
        <f t="shared" si="8"/>
        <v>1000</v>
      </c>
      <c r="X12" s="42">
        <v>170131</v>
      </c>
      <c r="Y12" s="41">
        <f t="shared" si="9"/>
        <v>2</v>
      </c>
      <c r="Z12" s="40">
        <v>170100</v>
      </c>
      <c r="AA12" s="41">
        <f t="shared" si="10"/>
        <v>33</v>
      </c>
      <c r="AB12" s="40">
        <v>170128</v>
      </c>
      <c r="AC12" s="41">
        <f t="shared" si="11"/>
        <v>5</v>
      </c>
    </row>
    <row r="13" spans="1:29" ht="15" x14ac:dyDescent="0.25">
      <c r="A13" s="27">
        <f t="shared" si="0"/>
        <v>10</v>
      </c>
      <c r="B13" s="28" t="s">
        <v>28</v>
      </c>
      <c r="C13" s="28" t="s">
        <v>38</v>
      </c>
      <c r="D13" s="28" t="s">
        <v>90</v>
      </c>
      <c r="E13" s="29">
        <v>1</v>
      </c>
      <c r="F13" s="30" t="s">
        <v>135</v>
      </c>
      <c r="G13" s="31">
        <v>857963</v>
      </c>
      <c r="H13" s="32">
        <v>857963</v>
      </c>
      <c r="I13" s="33">
        <f t="shared" si="1"/>
        <v>0</v>
      </c>
      <c r="J13" s="34">
        <v>857963</v>
      </c>
      <c r="K13" s="33">
        <f t="shared" si="2"/>
        <v>0</v>
      </c>
      <c r="L13" s="35">
        <v>857000</v>
      </c>
      <c r="M13" s="36">
        <f t="shared" si="3"/>
        <v>963</v>
      </c>
      <c r="N13" s="32">
        <v>857963</v>
      </c>
      <c r="O13" s="37">
        <f t="shared" si="4"/>
        <v>0</v>
      </c>
      <c r="P13" s="32">
        <v>857963</v>
      </c>
      <c r="Q13" s="37">
        <f t="shared" si="5"/>
        <v>0</v>
      </c>
      <c r="R13" s="32">
        <v>857863</v>
      </c>
      <c r="S13" s="37">
        <f t="shared" si="6"/>
        <v>100</v>
      </c>
      <c r="T13" s="38">
        <v>855389</v>
      </c>
      <c r="U13" s="39">
        <f t="shared" si="7"/>
        <v>2574</v>
      </c>
      <c r="V13" s="40">
        <v>856963</v>
      </c>
      <c r="W13" s="41">
        <f t="shared" si="8"/>
        <v>1000</v>
      </c>
      <c r="X13" s="42">
        <v>857961</v>
      </c>
      <c r="Y13" s="41">
        <f t="shared" si="9"/>
        <v>2</v>
      </c>
      <c r="Z13" s="40">
        <v>857900</v>
      </c>
      <c r="AA13" s="41">
        <f t="shared" si="10"/>
        <v>63</v>
      </c>
      <c r="AB13" s="40">
        <v>857958</v>
      </c>
      <c r="AC13" s="41">
        <f t="shared" si="11"/>
        <v>5</v>
      </c>
    </row>
    <row r="14" spans="1:29" ht="15" x14ac:dyDescent="0.25">
      <c r="A14" s="27">
        <f t="shared" si="0"/>
        <v>11</v>
      </c>
      <c r="B14" s="28" t="s">
        <v>28</v>
      </c>
      <c r="C14" s="28" t="s">
        <v>39</v>
      </c>
      <c r="D14" s="28" t="s">
        <v>91</v>
      </c>
      <c r="E14" s="29">
        <v>1</v>
      </c>
      <c r="F14" s="30" t="s">
        <v>137</v>
      </c>
      <c r="G14" s="31">
        <v>1024296</v>
      </c>
      <c r="H14" s="32">
        <v>1024296</v>
      </c>
      <c r="I14" s="33">
        <f t="shared" si="1"/>
        <v>0</v>
      </c>
      <c r="J14" s="34">
        <v>1024296</v>
      </c>
      <c r="K14" s="33">
        <f t="shared" si="2"/>
        <v>0</v>
      </c>
      <c r="L14" s="35">
        <v>1024000</v>
      </c>
      <c r="M14" s="36">
        <f t="shared" si="3"/>
        <v>296</v>
      </c>
      <c r="N14" s="32">
        <v>1024296</v>
      </c>
      <c r="O14" s="37">
        <f t="shared" si="4"/>
        <v>0</v>
      </c>
      <c r="P14" s="32">
        <v>1024296</v>
      </c>
      <c r="Q14" s="37">
        <f t="shared" si="5"/>
        <v>0</v>
      </c>
      <c r="R14" s="32">
        <v>1024196</v>
      </c>
      <c r="S14" s="37">
        <f t="shared" si="6"/>
        <v>100</v>
      </c>
      <c r="T14" s="38">
        <v>1021223</v>
      </c>
      <c r="U14" s="39">
        <f t="shared" si="7"/>
        <v>3073</v>
      </c>
      <c r="V14" s="40">
        <v>1023296</v>
      </c>
      <c r="W14" s="41">
        <f t="shared" si="8"/>
        <v>1000</v>
      </c>
      <c r="X14" s="42">
        <v>1024294</v>
      </c>
      <c r="Y14" s="41">
        <f t="shared" si="9"/>
        <v>2</v>
      </c>
      <c r="Z14" s="40">
        <v>1024200</v>
      </c>
      <c r="AA14" s="41">
        <f t="shared" si="10"/>
        <v>96</v>
      </c>
      <c r="AB14" s="40">
        <v>1024291</v>
      </c>
      <c r="AC14" s="41">
        <f t="shared" si="11"/>
        <v>5</v>
      </c>
    </row>
    <row r="15" spans="1:29" ht="15" x14ac:dyDescent="0.25">
      <c r="A15" s="27">
        <f t="shared" si="0"/>
        <v>12</v>
      </c>
      <c r="B15" s="28" t="s">
        <v>28</v>
      </c>
      <c r="C15" s="28" t="s">
        <v>40</v>
      </c>
      <c r="D15" s="28" t="s">
        <v>92</v>
      </c>
      <c r="E15" s="29">
        <v>1</v>
      </c>
      <c r="F15" s="30" t="s">
        <v>138</v>
      </c>
      <c r="G15" s="31">
        <v>2568462</v>
      </c>
      <c r="H15" s="32">
        <v>2568462</v>
      </c>
      <c r="I15" s="33">
        <f t="shared" si="1"/>
        <v>0</v>
      </c>
      <c r="J15" s="34">
        <v>2568462</v>
      </c>
      <c r="K15" s="33">
        <f t="shared" si="2"/>
        <v>0</v>
      </c>
      <c r="L15" s="35">
        <v>2568000</v>
      </c>
      <c r="M15" s="36">
        <f t="shared" si="3"/>
        <v>462</v>
      </c>
      <c r="N15" s="32">
        <v>2568462</v>
      </c>
      <c r="O15" s="37">
        <f t="shared" si="4"/>
        <v>0</v>
      </c>
      <c r="P15" s="32">
        <v>2568462</v>
      </c>
      <c r="Q15" s="37">
        <f t="shared" si="5"/>
        <v>0</v>
      </c>
      <c r="R15" s="32">
        <v>2568362</v>
      </c>
      <c r="S15" s="37">
        <f t="shared" si="6"/>
        <v>100</v>
      </c>
      <c r="T15" s="38">
        <v>2560756</v>
      </c>
      <c r="U15" s="39">
        <f t="shared" si="7"/>
        <v>7706</v>
      </c>
      <c r="V15" s="40">
        <v>2567462</v>
      </c>
      <c r="W15" s="41">
        <f t="shared" si="8"/>
        <v>1000</v>
      </c>
      <c r="X15" s="42">
        <v>2568460</v>
      </c>
      <c r="Y15" s="41">
        <f t="shared" si="9"/>
        <v>2</v>
      </c>
      <c r="Z15" s="40">
        <v>2568400</v>
      </c>
      <c r="AA15" s="41">
        <f t="shared" si="10"/>
        <v>62</v>
      </c>
      <c r="AB15" s="40">
        <v>2568457</v>
      </c>
      <c r="AC15" s="41">
        <f t="shared" si="11"/>
        <v>5</v>
      </c>
    </row>
    <row r="16" spans="1:29" ht="15" x14ac:dyDescent="0.25">
      <c r="A16" s="27">
        <f t="shared" si="0"/>
        <v>13</v>
      </c>
      <c r="B16" s="28" t="s">
        <v>27</v>
      </c>
      <c r="C16" s="28" t="s">
        <v>41</v>
      </c>
      <c r="D16" s="28" t="s">
        <v>93</v>
      </c>
      <c r="E16" s="29">
        <v>1</v>
      </c>
      <c r="F16" s="30" t="s">
        <v>135</v>
      </c>
      <c r="G16" s="31">
        <v>55106</v>
      </c>
      <c r="H16" s="32">
        <v>55106</v>
      </c>
      <c r="I16" s="33">
        <f t="shared" si="1"/>
        <v>0</v>
      </c>
      <c r="J16" s="34">
        <v>55106</v>
      </c>
      <c r="K16" s="33">
        <f t="shared" si="2"/>
        <v>0</v>
      </c>
      <c r="L16" s="35">
        <v>55000</v>
      </c>
      <c r="M16" s="36">
        <f t="shared" si="3"/>
        <v>106</v>
      </c>
      <c r="N16" s="32">
        <v>55106</v>
      </c>
      <c r="O16" s="37">
        <f t="shared" si="4"/>
        <v>0</v>
      </c>
      <c r="P16" s="32">
        <v>55106</v>
      </c>
      <c r="Q16" s="37">
        <f t="shared" si="5"/>
        <v>0</v>
      </c>
      <c r="R16" s="32">
        <v>55006</v>
      </c>
      <c r="S16" s="37">
        <f t="shared" si="6"/>
        <v>100</v>
      </c>
      <c r="T16" s="38">
        <v>54940</v>
      </c>
      <c r="U16" s="39">
        <f t="shared" si="7"/>
        <v>166</v>
      </c>
      <c r="V16" s="40">
        <v>54106</v>
      </c>
      <c r="W16" s="41">
        <f t="shared" si="8"/>
        <v>1000</v>
      </c>
      <c r="X16" s="42">
        <v>55104</v>
      </c>
      <c r="Y16" s="41">
        <f t="shared" si="9"/>
        <v>2</v>
      </c>
      <c r="Z16" s="40">
        <v>55100</v>
      </c>
      <c r="AA16" s="41">
        <f t="shared" si="10"/>
        <v>6</v>
      </c>
      <c r="AB16" s="40">
        <v>55101</v>
      </c>
      <c r="AC16" s="41">
        <f t="shared" si="11"/>
        <v>5</v>
      </c>
    </row>
    <row r="17" spans="1:29" ht="15" x14ac:dyDescent="0.25">
      <c r="A17" s="27">
        <f t="shared" si="0"/>
        <v>14</v>
      </c>
      <c r="B17" s="28" t="s">
        <v>27</v>
      </c>
      <c r="C17" s="28" t="s">
        <v>42</v>
      </c>
      <c r="D17" s="28" t="s">
        <v>94</v>
      </c>
      <c r="E17" s="29">
        <v>1</v>
      </c>
      <c r="F17" s="30" t="s">
        <v>135</v>
      </c>
      <c r="G17" s="31">
        <v>251145</v>
      </c>
      <c r="H17" s="32">
        <v>251145</v>
      </c>
      <c r="I17" s="33">
        <f t="shared" si="1"/>
        <v>0</v>
      </c>
      <c r="J17" s="34">
        <v>251145</v>
      </c>
      <c r="K17" s="33">
        <f t="shared" si="2"/>
        <v>0</v>
      </c>
      <c r="L17" s="35">
        <v>251000</v>
      </c>
      <c r="M17" s="36">
        <f t="shared" si="3"/>
        <v>145</v>
      </c>
      <c r="N17" s="32">
        <v>251145</v>
      </c>
      <c r="O17" s="37">
        <f t="shared" si="4"/>
        <v>0</v>
      </c>
      <c r="P17" s="32">
        <v>251145</v>
      </c>
      <c r="Q17" s="37">
        <f t="shared" si="5"/>
        <v>0</v>
      </c>
      <c r="R17" s="32">
        <v>251045</v>
      </c>
      <c r="S17" s="37">
        <f t="shared" si="6"/>
        <v>100</v>
      </c>
      <c r="T17" s="38">
        <v>250391</v>
      </c>
      <c r="U17" s="39">
        <f t="shared" si="7"/>
        <v>754</v>
      </c>
      <c r="V17" s="40">
        <v>250145</v>
      </c>
      <c r="W17" s="41">
        <f t="shared" si="8"/>
        <v>1000</v>
      </c>
      <c r="X17" s="42">
        <v>251143</v>
      </c>
      <c r="Y17" s="41">
        <f t="shared" si="9"/>
        <v>2</v>
      </c>
      <c r="Z17" s="40">
        <v>251100</v>
      </c>
      <c r="AA17" s="41">
        <f t="shared" si="10"/>
        <v>45</v>
      </c>
      <c r="AB17" s="40">
        <v>251140</v>
      </c>
      <c r="AC17" s="41">
        <f t="shared" si="11"/>
        <v>5</v>
      </c>
    </row>
    <row r="18" spans="1:29" ht="15" x14ac:dyDescent="0.25">
      <c r="A18" s="27">
        <f t="shared" si="0"/>
        <v>15</v>
      </c>
      <c r="B18" s="28" t="s">
        <v>28</v>
      </c>
      <c r="C18" s="28" t="s">
        <v>43</v>
      </c>
      <c r="D18" s="28" t="s">
        <v>95</v>
      </c>
      <c r="E18" s="29">
        <v>1</v>
      </c>
      <c r="F18" s="30" t="s">
        <v>135</v>
      </c>
      <c r="G18" s="31">
        <v>602430</v>
      </c>
      <c r="H18" s="32">
        <v>602430</v>
      </c>
      <c r="I18" s="33">
        <f t="shared" si="1"/>
        <v>0</v>
      </c>
      <c r="J18" s="34">
        <v>602430</v>
      </c>
      <c r="K18" s="33">
        <f t="shared" si="2"/>
        <v>0</v>
      </c>
      <c r="L18" s="35">
        <v>602000</v>
      </c>
      <c r="M18" s="36">
        <f t="shared" si="3"/>
        <v>430</v>
      </c>
      <c r="N18" s="32">
        <v>602430</v>
      </c>
      <c r="O18" s="37">
        <f t="shared" si="4"/>
        <v>0</v>
      </c>
      <c r="P18" s="32">
        <v>602430</v>
      </c>
      <c r="Q18" s="37">
        <f t="shared" si="5"/>
        <v>0</v>
      </c>
      <c r="R18" s="32">
        <v>602330</v>
      </c>
      <c r="S18" s="37">
        <f t="shared" si="6"/>
        <v>100</v>
      </c>
      <c r="T18" s="38">
        <v>600622</v>
      </c>
      <c r="U18" s="39">
        <f t="shared" si="7"/>
        <v>1808</v>
      </c>
      <c r="V18" s="40">
        <v>601430</v>
      </c>
      <c r="W18" s="41">
        <f t="shared" si="8"/>
        <v>1000</v>
      </c>
      <c r="X18" s="42">
        <v>602428</v>
      </c>
      <c r="Y18" s="41">
        <f t="shared" si="9"/>
        <v>2</v>
      </c>
      <c r="Z18" s="40">
        <v>602400</v>
      </c>
      <c r="AA18" s="41">
        <f t="shared" si="10"/>
        <v>30</v>
      </c>
      <c r="AB18" s="40">
        <v>602425</v>
      </c>
      <c r="AC18" s="41">
        <f t="shared" si="11"/>
        <v>5</v>
      </c>
    </row>
    <row r="19" spans="1:29" ht="15" x14ac:dyDescent="0.25">
      <c r="A19" s="27">
        <f t="shared" si="0"/>
        <v>16</v>
      </c>
      <c r="B19" s="28" t="s">
        <v>28</v>
      </c>
      <c r="C19" s="28" t="s">
        <v>44</v>
      </c>
      <c r="D19" s="28" t="s">
        <v>96</v>
      </c>
      <c r="E19" s="29">
        <v>1</v>
      </c>
      <c r="F19" s="30" t="s">
        <v>135</v>
      </c>
      <c r="G19" s="31">
        <v>2798196</v>
      </c>
      <c r="H19" s="32">
        <v>2798196</v>
      </c>
      <c r="I19" s="33">
        <f t="shared" si="1"/>
        <v>0</v>
      </c>
      <c r="J19" s="34">
        <v>2798196</v>
      </c>
      <c r="K19" s="33">
        <f t="shared" si="2"/>
        <v>0</v>
      </c>
      <c r="L19" s="35">
        <v>2798000</v>
      </c>
      <c r="M19" s="36">
        <f t="shared" si="3"/>
        <v>196</v>
      </c>
      <c r="N19" s="32">
        <v>2798196</v>
      </c>
      <c r="O19" s="37">
        <f t="shared" si="4"/>
        <v>0</v>
      </c>
      <c r="P19" s="32">
        <v>2798196</v>
      </c>
      <c r="Q19" s="37">
        <f t="shared" si="5"/>
        <v>0</v>
      </c>
      <c r="R19" s="32">
        <v>2798096</v>
      </c>
      <c r="S19" s="37">
        <f t="shared" si="6"/>
        <v>100</v>
      </c>
      <c r="T19" s="38">
        <v>2789801</v>
      </c>
      <c r="U19" s="39">
        <f t="shared" si="7"/>
        <v>8395</v>
      </c>
      <c r="V19" s="40">
        <v>2797196</v>
      </c>
      <c r="W19" s="41">
        <f t="shared" si="8"/>
        <v>1000</v>
      </c>
      <c r="X19" s="42">
        <v>2798194</v>
      </c>
      <c r="Y19" s="41">
        <f t="shared" si="9"/>
        <v>2</v>
      </c>
      <c r="Z19" s="40">
        <v>2798100</v>
      </c>
      <c r="AA19" s="41">
        <f t="shared" si="10"/>
        <v>96</v>
      </c>
      <c r="AB19" s="40">
        <v>2798191</v>
      </c>
      <c r="AC19" s="41">
        <f t="shared" si="11"/>
        <v>5</v>
      </c>
    </row>
    <row r="20" spans="1:29" ht="15" x14ac:dyDescent="0.25">
      <c r="A20" s="27">
        <f t="shared" si="0"/>
        <v>17</v>
      </c>
      <c r="B20" s="28" t="s">
        <v>27</v>
      </c>
      <c r="C20" s="28" t="s">
        <v>45</v>
      </c>
      <c r="D20" s="28" t="s">
        <v>97</v>
      </c>
      <c r="E20" s="29">
        <v>1</v>
      </c>
      <c r="F20" s="30" t="s">
        <v>135</v>
      </c>
      <c r="G20" s="31">
        <v>427196</v>
      </c>
      <c r="H20" s="32">
        <v>427196</v>
      </c>
      <c r="I20" s="33">
        <f t="shared" si="1"/>
        <v>0</v>
      </c>
      <c r="J20" s="34">
        <v>427196</v>
      </c>
      <c r="K20" s="33">
        <f t="shared" si="2"/>
        <v>0</v>
      </c>
      <c r="L20" s="35">
        <v>427000</v>
      </c>
      <c r="M20" s="36">
        <f t="shared" si="3"/>
        <v>196</v>
      </c>
      <c r="N20" s="32">
        <v>427196</v>
      </c>
      <c r="O20" s="37">
        <f t="shared" si="4"/>
        <v>0</v>
      </c>
      <c r="P20" s="32">
        <v>427196</v>
      </c>
      <c r="Q20" s="37">
        <f t="shared" si="5"/>
        <v>0</v>
      </c>
      <c r="R20" s="32">
        <v>427096</v>
      </c>
      <c r="S20" s="37">
        <f t="shared" si="6"/>
        <v>100</v>
      </c>
      <c r="T20" s="38">
        <v>425914</v>
      </c>
      <c r="U20" s="39">
        <f t="shared" si="7"/>
        <v>1282</v>
      </c>
      <c r="V20" s="40">
        <v>426196</v>
      </c>
      <c r="W20" s="41">
        <f t="shared" si="8"/>
        <v>1000</v>
      </c>
      <c r="X20" s="42">
        <v>427194</v>
      </c>
      <c r="Y20" s="41">
        <f t="shared" si="9"/>
        <v>2</v>
      </c>
      <c r="Z20" s="40">
        <v>427100</v>
      </c>
      <c r="AA20" s="41">
        <f t="shared" si="10"/>
        <v>96</v>
      </c>
      <c r="AB20" s="40">
        <v>427191</v>
      </c>
      <c r="AC20" s="41">
        <f t="shared" si="11"/>
        <v>5</v>
      </c>
    </row>
    <row r="21" spans="1:29" ht="15" x14ac:dyDescent="0.25">
      <c r="A21" s="27">
        <f t="shared" si="0"/>
        <v>18</v>
      </c>
      <c r="B21" s="28" t="s">
        <v>28</v>
      </c>
      <c r="C21" s="28" t="s">
        <v>46</v>
      </c>
      <c r="D21" s="28" t="s">
        <v>98</v>
      </c>
      <c r="E21" s="29">
        <v>1</v>
      </c>
      <c r="F21" s="30" t="s">
        <v>135</v>
      </c>
      <c r="G21" s="31">
        <v>3195577</v>
      </c>
      <c r="H21" s="32">
        <v>3195577</v>
      </c>
      <c r="I21" s="33">
        <f t="shared" si="1"/>
        <v>0</v>
      </c>
      <c r="J21" s="34">
        <v>3195577</v>
      </c>
      <c r="K21" s="33">
        <f t="shared" si="2"/>
        <v>0</v>
      </c>
      <c r="L21" s="35">
        <v>3195000</v>
      </c>
      <c r="M21" s="36">
        <f t="shared" si="3"/>
        <v>577</v>
      </c>
      <c r="N21" s="32">
        <v>3195577</v>
      </c>
      <c r="O21" s="37">
        <f t="shared" si="4"/>
        <v>0</v>
      </c>
      <c r="P21" s="32">
        <v>3195577</v>
      </c>
      <c r="Q21" s="37">
        <f t="shared" si="5"/>
        <v>0</v>
      </c>
      <c r="R21" s="32">
        <v>3195477</v>
      </c>
      <c r="S21" s="37">
        <f t="shared" si="6"/>
        <v>100</v>
      </c>
      <c r="T21" s="38">
        <v>3185990</v>
      </c>
      <c r="U21" s="39">
        <f t="shared" si="7"/>
        <v>9587</v>
      </c>
      <c r="V21" s="40">
        <v>3194577</v>
      </c>
      <c r="W21" s="41">
        <f t="shared" si="8"/>
        <v>1000</v>
      </c>
      <c r="X21" s="42">
        <v>3195575</v>
      </c>
      <c r="Y21" s="41">
        <f t="shared" si="9"/>
        <v>2</v>
      </c>
      <c r="Z21" s="40">
        <v>3195500</v>
      </c>
      <c r="AA21" s="41">
        <f t="shared" si="10"/>
        <v>77</v>
      </c>
      <c r="AB21" s="40">
        <v>3195572</v>
      </c>
      <c r="AC21" s="41">
        <f t="shared" si="11"/>
        <v>5</v>
      </c>
    </row>
    <row r="22" spans="1:29" ht="15" x14ac:dyDescent="0.25">
      <c r="A22" s="27">
        <f t="shared" si="0"/>
        <v>19</v>
      </c>
      <c r="B22" s="28" t="s">
        <v>28</v>
      </c>
      <c r="C22" s="28" t="s">
        <v>47</v>
      </c>
      <c r="D22" s="28" t="s">
        <v>99</v>
      </c>
      <c r="E22" s="29">
        <v>1</v>
      </c>
      <c r="F22" s="30" t="s">
        <v>135</v>
      </c>
      <c r="G22" s="31">
        <v>1132087</v>
      </c>
      <c r="H22" s="32">
        <v>1132087</v>
      </c>
      <c r="I22" s="33">
        <f t="shared" si="1"/>
        <v>0</v>
      </c>
      <c r="J22" s="34">
        <v>1132087</v>
      </c>
      <c r="K22" s="33">
        <f t="shared" si="2"/>
        <v>0</v>
      </c>
      <c r="L22" s="35">
        <v>1132000</v>
      </c>
      <c r="M22" s="36">
        <f t="shared" si="3"/>
        <v>87</v>
      </c>
      <c r="N22" s="32">
        <v>1132087</v>
      </c>
      <c r="O22" s="37">
        <f t="shared" si="4"/>
        <v>0</v>
      </c>
      <c r="P22" s="32">
        <v>1132087</v>
      </c>
      <c r="Q22" s="37">
        <f t="shared" si="5"/>
        <v>0</v>
      </c>
      <c r="R22" s="32">
        <v>1131987</v>
      </c>
      <c r="S22" s="37">
        <f t="shared" si="6"/>
        <v>100</v>
      </c>
      <c r="T22" s="38">
        <v>1128690</v>
      </c>
      <c r="U22" s="39">
        <f t="shared" si="7"/>
        <v>3397</v>
      </c>
      <c r="V22" s="40">
        <v>1131087</v>
      </c>
      <c r="W22" s="41">
        <f t="shared" si="8"/>
        <v>1000</v>
      </c>
      <c r="X22" s="42">
        <v>1132085</v>
      </c>
      <c r="Y22" s="41">
        <f t="shared" si="9"/>
        <v>2</v>
      </c>
      <c r="Z22" s="40">
        <v>1132000</v>
      </c>
      <c r="AA22" s="41">
        <f t="shared" si="10"/>
        <v>87</v>
      </c>
      <c r="AB22" s="40">
        <v>1132082</v>
      </c>
      <c r="AC22" s="41">
        <f t="shared" si="11"/>
        <v>5</v>
      </c>
    </row>
    <row r="23" spans="1:29" ht="15" x14ac:dyDescent="0.25">
      <c r="A23" s="27">
        <f t="shared" si="0"/>
        <v>20</v>
      </c>
      <c r="B23" s="28" t="s">
        <v>28</v>
      </c>
      <c r="C23" s="28" t="s">
        <v>48</v>
      </c>
      <c r="D23" s="28" t="s">
        <v>100</v>
      </c>
      <c r="E23" s="29">
        <v>1</v>
      </c>
      <c r="F23" s="30" t="s">
        <v>135</v>
      </c>
      <c r="G23" s="31">
        <v>3689683</v>
      </c>
      <c r="H23" s="32">
        <v>3689683</v>
      </c>
      <c r="I23" s="33">
        <f t="shared" si="1"/>
        <v>0</v>
      </c>
      <c r="J23" s="34">
        <v>3689683</v>
      </c>
      <c r="K23" s="33">
        <f t="shared" si="2"/>
        <v>0</v>
      </c>
      <c r="L23" s="35">
        <v>3689000</v>
      </c>
      <c r="M23" s="36">
        <f t="shared" si="3"/>
        <v>683</v>
      </c>
      <c r="N23" s="32">
        <v>3689683</v>
      </c>
      <c r="O23" s="37">
        <f t="shared" si="4"/>
        <v>0</v>
      </c>
      <c r="P23" s="32">
        <v>3689683</v>
      </c>
      <c r="Q23" s="37">
        <f t="shared" si="5"/>
        <v>0</v>
      </c>
      <c r="R23" s="32">
        <v>3689583</v>
      </c>
      <c r="S23" s="37">
        <f t="shared" si="6"/>
        <v>100</v>
      </c>
      <c r="T23" s="38">
        <v>3678613</v>
      </c>
      <c r="U23" s="39">
        <f t="shared" si="7"/>
        <v>11070</v>
      </c>
      <c r="V23" s="40">
        <v>3688683</v>
      </c>
      <c r="W23" s="41">
        <f t="shared" si="8"/>
        <v>1000</v>
      </c>
      <c r="X23" s="42">
        <v>3689681</v>
      </c>
      <c r="Y23" s="41">
        <f t="shared" si="9"/>
        <v>2</v>
      </c>
      <c r="Z23" s="40">
        <v>3689600</v>
      </c>
      <c r="AA23" s="41">
        <f t="shared" si="10"/>
        <v>83</v>
      </c>
      <c r="AB23" s="40">
        <v>3689678</v>
      </c>
      <c r="AC23" s="41">
        <f t="shared" si="11"/>
        <v>5</v>
      </c>
    </row>
    <row r="24" spans="1:29" ht="15" x14ac:dyDescent="0.25">
      <c r="A24" s="27">
        <f t="shared" si="0"/>
        <v>21</v>
      </c>
      <c r="B24" s="28" t="s">
        <v>28</v>
      </c>
      <c r="C24" s="28" t="s">
        <v>49</v>
      </c>
      <c r="D24" s="28" t="s">
        <v>101</v>
      </c>
      <c r="E24" s="29">
        <v>1</v>
      </c>
      <c r="F24" s="30" t="s">
        <v>135</v>
      </c>
      <c r="G24" s="31">
        <v>297256</v>
      </c>
      <c r="H24" s="32">
        <v>297256</v>
      </c>
      <c r="I24" s="33">
        <f t="shared" si="1"/>
        <v>0</v>
      </c>
      <c r="J24" s="34">
        <v>297256</v>
      </c>
      <c r="K24" s="33">
        <f t="shared" si="2"/>
        <v>0</v>
      </c>
      <c r="L24" s="35">
        <v>297000</v>
      </c>
      <c r="M24" s="36">
        <f t="shared" si="3"/>
        <v>256</v>
      </c>
      <c r="N24" s="32">
        <v>297256</v>
      </c>
      <c r="O24" s="37">
        <f t="shared" si="4"/>
        <v>0</v>
      </c>
      <c r="P24" s="32">
        <v>297256</v>
      </c>
      <c r="Q24" s="37">
        <f t="shared" si="5"/>
        <v>0</v>
      </c>
      <c r="R24" s="32">
        <v>297156</v>
      </c>
      <c r="S24" s="37">
        <f t="shared" si="6"/>
        <v>100</v>
      </c>
      <c r="T24" s="38">
        <v>296364</v>
      </c>
      <c r="U24" s="39">
        <f t="shared" si="7"/>
        <v>892</v>
      </c>
      <c r="V24" s="40">
        <v>296256</v>
      </c>
      <c r="W24" s="41">
        <f t="shared" si="8"/>
        <v>1000</v>
      </c>
      <c r="X24" s="42">
        <v>297254</v>
      </c>
      <c r="Y24" s="41">
        <f t="shared" si="9"/>
        <v>2</v>
      </c>
      <c r="Z24" s="40">
        <v>297200</v>
      </c>
      <c r="AA24" s="41">
        <f t="shared" si="10"/>
        <v>56</v>
      </c>
      <c r="AB24" s="40">
        <v>297251</v>
      </c>
      <c r="AC24" s="41">
        <f t="shared" si="11"/>
        <v>5</v>
      </c>
    </row>
    <row r="25" spans="1:29" ht="15" x14ac:dyDescent="0.25">
      <c r="A25" s="27">
        <f t="shared" si="0"/>
        <v>22</v>
      </c>
      <c r="B25" s="28" t="s">
        <v>28</v>
      </c>
      <c r="C25" s="28" t="s">
        <v>50</v>
      </c>
      <c r="D25" s="28" t="s">
        <v>102</v>
      </c>
      <c r="E25" s="29">
        <v>1</v>
      </c>
      <c r="F25" s="30" t="s">
        <v>135</v>
      </c>
      <c r="G25" s="31">
        <v>1152462</v>
      </c>
      <c r="H25" s="32">
        <v>1152462</v>
      </c>
      <c r="I25" s="33">
        <f t="shared" si="1"/>
        <v>0</v>
      </c>
      <c r="J25" s="34">
        <v>1152462</v>
      </c>
      <c r="K25" s="33">
        <f t="shared" si="2"/>
        <v>0</v>
      </c>
      <c r="L25" s="35">
        <v>1152000</v>
      </c>
      <c r="M25" s="36">
        <f t="shared" si="3"/>
        <v>462</v>
      </c>
      <c r="N25" s="32">
        <v>1152462</v>
      </c>
      <c r="O25" s="37">
        <f t="shared" si="4"/>
        <v>0</v>
      </c>
      <c r="P25" s="32">
        <v>1152462</v>
      </c>
      <c r="Q25" s="37">
        <f t="shared" si="5"/>
        <v>0</v>
      </c>
      <c r="R25" s="32">
        <v>1152362</v>
      </c>
      <c r="S25" s="37">
        <f t="shared" si="6"/>
        <v>100</v>
      </c>
      <c r="T25" s="38">
        <v>1149004</v>
      </c>
      <c r="U25" s="39">
        <f t="shared" si="7"/>
        <v>3458</v>
      </c>
      <c r="V25" s="40">
        <v>1151462</v>
      </c>
      <c r="W25" s="41">
        <f t="shared" si="8"/>
        <v>1000</v>
      </c>
      <c r="X25" s="42">
        <v>1152460</v>
      </c>
      <c r="Y25" s="41">
        <f t="shared" si="9"/>
        <v>2</v>
      </c>
      <c r="Z25" s="40">
        <v>1152400</v>
      </c>
      <c r="AA25" s="41">
        <f t="shared" si="10"/>
        <v>62</v>
      </c>
      <c r="AB25" s="40">
        <v>1152457</v>
      </c>
      <c r="AC25" s="41">
        <f t="shared" si="11"/>
        <v>5</v>
      </c>
    </row>
    <row r="26" spans="1:29" ht="15" x14ac:dyDescent="0.25">
      <c r="A26" s="27">
        <f t="shared" si="0"/>
        <v>23</v>
      </c>
      <c r="B26" s="28" t="s">
        <v>28</v>
      </c>
      <c r="C26" s="28" t="s">
        <v>51</v>
      </c>
      <c r="D26" s="28" t="s">
        <v>103</v>
      </c>
      <c r="E26" s="29">
        <v>1</v>
      </c>
      <c r="F26" s="30" t="s">
        <v>135</v>
      </c>
      <c r="G26" s="31">
        <v>237287</v>
      </c>
      <c r="H26" s="32">
        <v>237287</v>
      </c>
      <c r="I26" s="33">
        <f t="shared" si="1"/>
        <v>0</v>
      </c>
      <c r="J26" s="34">
        <v>237287</v>
      </c>
      <c r="K26" s="33">
        <f t="shared" si="2"/>
        <v>0</v>
      </c>
      <c r="L26" s="35">
        <v>237000</v>
      </c>
      <c r="M26" s="36">
        <f t="shared" si="3"/>
        <v>287</v>
      </c>
      <c r="N26" s="32">
        <v>237287</v>
      </c>
      <c r="O26" s="37">
        <f t="shared" si="4"/>
        <v>0</v>
      </c>
      <c r="P26" s="32">
        <v>237287</v>
      </c>
      <c r="Q26" s="37">
        <f t="shared" si="5"/>
        <v>0</v>
      </c>
      <c r="R26" s="32">
        <v>237187</v>
      </c>
      <c r="S26" s="37">
        <f t="shared" si="6"/>
        <v>100</v>
      </c>
      <c r="T26" s="38">
        <v>236575</v>
      </c>
      <c r="U26" s="39">
        <f t="shared" si="7"/>
        <v>712</v>
      </c>
      <c r="V26" s="40">
        <v>236287</v>
      </c>
      <c r="W26" s="41">
        <f t="shared" si="8"/>
        <v>1000</v>
      </c>
      <c r="X26" s="42">
        <v>237285</v>
      </c>
      <c r="Y26" s="41">
        <f t="shared" si="9"/>
        <v>2</v>
      </c>
      <c r="Z26" s="40">
        <v>237200</v>
      </c>
      <c r="AA26" s="41">
        <f t="shared" si="10"/>
        <v>87</v>
      </c>
      <c r="AB26" s="40">
        <v>237282</v>
      </c>
      <c r="AC26" s="41">
        <f t="shared" si="11"/>
        <v>5</v>
      </c>
    </row>
    <row r="27" spans="1:29" ht="15" x14ac:dyDescent="0.25">
      <c r="A27" s="27">
        <f t="shared" si="0"/>
        <v>24</v>
      </c>
      <c r="B27" s="28" t="s">
        <v>28</v>
      </c>
      <c r="C27" s="28" t="s">
        <v>52</v>
      </c>
      <c r="D27" s="28" t="s">
        <v>104</v>
      </c>
      <c r="E27" s="29">
        <v>1</v>
      </c>
      <c r="F27" s="30" t="s">
        <v>135</v>
      </c>
      <c r="G27" s="31">
        <v>1577499</v>
      </c>
      <c r="H27" s="32">
        <v>1577499</v>
      </c>
      <c r="I27" s="33">
        <f t="shared" si="1"/>
        <v>0</v>
      </c>
      <c r="J27" s="34">
        <v>1577499</v>
      </c>
      <c r="K27" s="33">
        <f t="shared" si="2"/>
        <v>0</v>
      </c>
      <c r="L27" s="35">
        <v>1577000</v>
      </c>
      <c r="M27" s="36">
        <f t="shared" si="3"/>
        <v>499</v>
      </c>
      <c r="N27" s="32">
        <v>1577499</v>
      </c>
      <c r="O27" s="37">
        <f t="shared" si="4"/>
        <v>0</v>
      </c>
      <c r="P27" s="32">
        <v>1577499</v>
      </c>
      <c r="Q27" s="37">
        <f t="shared" si="5"/>
        <v>0</v>
      </c>
      <c r="R27" s="32">
        <v>1577399</v>
      </c>
      <c r="S27" s="37">
        <f t="shared" si="6"/>
        <v>100</v>
      </c>
      <c r="T27" s="38">
        <v>1572766</v>
      </c>
      <c r="U27" s="39">
        <f t="shared" si="7"/>
        <v>4733</v>
      </c>
      <c r="V27" s="40">
        <v>1576499</v>
      </c>
      <c r="W27" s="41">
        <f t="shared" si="8"/>
        <v>1000</v>
      </c>
      <c r="X27" s="42">
        <v>1577497</v>
      </c>
      <c r="Y27" s="41">
        <f t="shared" si="9"/>
        <v>2</v>
      </c>
      <c r="Z27" s="40">
        <v>1577400</v>
      </c>
      <c r="AA27" s="41">
        <f t="shared" si="10"/>
        <v>99</v>
      </c>
      <c r="AB27" s="40">
        <v>1577494</v>
      </c>
      <c r="AC27" s="41">
        <f t="shared" si="11"/>
        <v>5</v>
      </c>
    </row>
    <row r="28" spans="1:29" ht="15" x14ac:dyDescent="0.25">
      <c r="A28" s="27">
        <f t="shared" si="0"/>
        <v>25</v>
      </c>
      <c r="B28" s="28" t="s">
        <v>28</v>
      </c>
      <c r="C28" s="28" t="s">
        <v>53</v>
      </c>
      <c r="D28" s="28" t="s">
        <v>105</v>
      </c>
      <c r="E28" s="29">
        <v>1</v>
      </c>
      <c r="F28" s="30" t="s">
        <v>135</v>
      </c>
      <c r="G28" s="31">
        <v>142449</v>
      </c>
      <c r="H28" s="32">
        <v>142449</v>
      </c>
      <c r="I28" s="33">
        <f t="shared" si="1"/>
        <v>0</v>
      </c>
      <c r="J28" s="34">
        <v>142449</v>
      </c>
      <c r="K28" s="33">
        <f t="shared" si="2"/>
        <v>0</v>
      </c>
      <c r="L28" s="35">
        <v>142000</v>
      </c>
      <c r="M28" s="36">
        <f t="shared" si="3"/>
        <v>449</v>
      </c>
      <c r="N28" s="32">
        <v>142449</v>
      </c>
      <c r="O28" s="37">
        <f t="shared" si="4"/>
        <v>0</v>
      </c>
      <c r="P28" s="32">
        <v>142449</v>
      </c>
      <c r="Q28" s="37">
        <f t="shared" si="5"/>
        <v>0</v>
      </c>
      <c r="R28" s="32">
        <v>142349</v>
      </c>
      <c r="S28" s="37">
        <f t="shared" si="6"/>
        <v>100</v>
      </c>
      <c r="T28" s="38">
        <v>142021</v>
      </c>
      <c r="U28" s="39">
        <f t="shared" si="7"/>
        <v>428</v>
      </c>
      <c r="V28" s="40">
        <v>141449</v>
      </c>
      <c r="W28" s="41">
        <f t="shared" si="8"/>
        <v>1000</v>
      </c>
      <c r="X28" s="42">
        <v>142447</v>
      </c>
      <c r="Y28" s="41">
        <f t="shared" si="9"/>
        <v>2</v>
      </c>
      <c r="Z28" s="40">
        <v>142400</v>
      </c>
      <c r="AA28" s="41">
        <f t="shared" si="10"/>
        <v>49</v>
      </c>
      <c r="AB28" s="40">
        <v>142444</v>
      </c>
      <c r="AC28" s="41">
        <f t="shared" si="11"/>
        <v>5</v>
      </c>
    </row>
    <row r="29" spans="1:29" ht="15" x14ac:dyDescent="0.25">
      <c r="A29" s="27">
        <f t="shared" si="0"/>
        <v>26</v>
      </c>
      <c r="B29" s="28" t="s">
        <v>28</v>
      </c>
      <c r="C29" s="28" t="s">
        <v>54</v>
      </c>
      <c r="D29" s="28" t="s">
        <v>106</v>
      </c>
      <c r="E29" s="29">
        <v>1</v>
      </c>
      <c r="F29" s="30" t="s">
        <v>135</v>
      </c>
      <c r="G29" s="31">
        <v>141090</v>
      </c>
      <c r="H29" s="32">
        <v>141090</v>
      </c>
      <c r="I29" s="33">
        <f t="shared" si="1"/>
        <v>0</v>
      </c>
      <c r="J29" s="34">
        <v>141090</v>
      </c>
      <c r="K29" s="33">
        <f t="shared" si="2"/>
        <v>0</v>
      </c>
      <c r="L29" s="35">
        <v>141000</v>
      </c>
      <c r="M29" s="36">
        <f t="shared" si="3"/>
        <v>90</v>
      </c>
      <c r="N29" s="32">
        <v>141090</v>
      </c>
      <c r="O29" s="37">
        <f t="shared" si="4"/>
        <v>0</v>
      </c>
      <c r="P29" s="32">
        <v>141090</v>
      </c>
      <c r="Q29" s="37">
        <f t="shared" si="5"/>
        <v>0</v>
      </c>
      <c r="R29" s="32">
        <v>140990</v>
      </c>
      <c r="S29" s="37">
        <f t="shared" si="6"/>
        <v>100</v>
      </c>
      <c r="T29" s="38">
        <v>140666</v>
      </c>
      <c r="U29" s="39">
        <f t="shared" si="7"/>
        <v>424</v>
      </c>
      <c r="V29" s="40">
        <v>140090</v>
      </c>
      <c r="W29" s="41">
        <f t="shared" si="8"/>
        <v>1000</v>
      </c>
      <c r="X29" s="42">
        <v>141088</v>
      </c>
      <c r="Y29" s="41">
        <f t="shared" si="9"/>
        <v>2</v>
      </c>
      <c r="Z29" s="40">
        <v>141000</v>
      </c>
      <c r="AA29" s="41">
        <f t="shared" si="10"/>
        <v>90</v>
      </c>
      <c r="AB29" s="40">
        <v>141085</v>
      </c>
      <c r="AC29" s="41">
        <f t="shared" si="11"/>
        <v>5</v>
      </c>
    </row>
    <row r="30" spans="1:29" ht="15" x14ac:dyDescent="0.25">
      <c r="A30" s="27">
        <f t="shared" si="0"/>
        <v>27</v>
      </c>
      <c r="B30" s="28" t="s">
        <v>28</v>
      </c>
      <c r="C30" s="28" t="s">
        <v>55</v>
      </c>
      <c r="D30" s="28" t="s">
        <v>107</v>
      </c>
      <c r="E30" s="29">
        <v>1</v>
      </c>
      <c r="F30" s="30" t="s">
        <v>135</v>
      </c>
      <c r="G30" s="31">
        <v>63146</v>
      </c>
      <c r="H30" s="32">
        <v>63146</v>
      </c>
      <c r="I30" s="33">
        <f t="shared" si="1"/>
        <v>0</v>
      </c>
      <c r="J30" s="34">
        <v>63146</v>
      </c>
      <c r="K30" s="33">
        <f t="shared" si="2"/>
        <v>0</v>
      </c>
      <c r="L30" s="35">
        <v>63000</v>
      </c>
      <c r="M30" s="36">
        <f t="shared" si="3"/>
        <v>146</v>
      </c>
      <c r="N30" s="32">
        <v>63146</v>
      </c>
      <c r="O30" s="37">
        <f t="shared" si="4"/>
        <v>0</v>
      </c>
      <c r="P30" s="32">
        <v>63146</v>
      </c>
      <c r="Q30" s="37">
        <f t="shared" si="5"/>
        <v>0</v>
      </c>
      <c r="R30" s="32">
        <v>63046</v>
      </c>
      <c r="S30" s="37">
        <f t="shared" si="6"/>
        <v>100</v>
      </c>
      <c r="T30" s="38">
        <v>62956</v>
      </c>
      <c r="U30" s="39">
        <f t="shared" si="7"/>
        <v>190</v>
      </c>
      <c r="V30" s="40">
        <v>62146</v>
      </c>
      <c r="W30" s="41">
        <f t="shared" si="8"/>
        <v>1000</v>
      </c>
      <c r="X30" s="42">
        <v>63144</v>
      </c>
      <c r="Y30" s="41">
        <f t="shared" si="9"/>
        <v>2</v>
      </c>
      <c r="Z30" s="40">
        <v>63100</v>
      </c>
      <c r="AA30" s="41">
        <f t="shared" si="10"/>
        <v>46</v>
      </c>
      <c r="AB30" s="40">
        <v>63141</v>
      </c>
      <c r="AC30" s="41">
        <f t="shared" si="11"/>
        <v>5</v>
      </c>
    </row>
    <row r="31" spans="1:29" ht="15" x14ac:dyDescent="0.25">
      <c r="A31" s="27">
        <f t="shared" si="0"/>
        <v>28</v>
      </c>
      <c r="B31" s="28" t="s">
        <v>28</v>
      </c>
      <c r="C31" s="28" t="s">
        <v>56</v>
      </c>
      <c r="D31" s="28" t="s">
        <v>108</v>
      </c>
      <c r="E31" s="29">
        <v>1</v>
      </c>
      <c r="F31" s="30" t="s">
        <v>135</v>
      </c>
      <c r="G31" s="31">
        <v>44423</v>
      </c>
      <c r="H31" s="32">
        <v>44423</v>
      </c>
      <c r="I31" s="33">
        <f t="shared" si="1"/>
        <v>0</v>
      </c>
      <c r="J31" s="34">
        <v>44423</v>
      </c>
      <c r="K31" s="33">
        <f t="shared" si="2"/>
        <v>0</v>
      </c>
      <c r="L31" s="35">
        <v>44000</v>
      </c>
      <c r="M31" s="36">
        <f t="shared" si="3"/>
        <v>423</v>
      </c>
      <c r="N31" s="32">
        <v>44423</v>
      </c>
      <c r="O31" s="37">
        <f t="shared" si="4"/>
        <v>0</v>
      </c>
      <c r="P31" s="32">
        <v>44423</v>
      </c>
      <c r="Q31" s="37">
        <f t="shared" si="5"/>
        <v>0</v>
      </c>
      <c r="R31" s="32">
        <v>44323</v>
      </c>
      <c r="S31" s="37">
        <f t="shared" si="6"/>
        <v>100</v>
      </c>
      <c r="T31" s="38">
        <v>44289</v>
      </c>
      <c r="U31" s="39">
        <f t="shared" si="7"/>
        <v>134</v>
      </c>
      <c r="V31" s="40">
        <v>43423</v>
      </c>
      <c r="W31" s="41">
        <f t="shared" si="8"/>
        <v>1000</v>
      </c>
      <c r="X31" s="42">
        <v>44421</v>
      </c>
      <c r="Y31" s="41">
        <f t="shared" si="9"/>
        <v>2</v>
      </c>
      <c r="Z31" s="40">
        <v>44400</v>
      </c>
      <c r="AA31" s="41">
        <f t="shared" si="10"/>
        <v>23</v>
      </c>
      <c r="AB31" s="40">
        <v>44418</v>
      </c>
      <c r="AC31" s="41">
        <f t="shared" si="11"/>
        <v>5</v>
      </c>
    </row>
    <row r="32" spans="1:29" ht="15" x14ac:dyDescent="0.25">
      <c r="A32" s="27">
        <f t="shared" si="0"/>
        <v>29</v>
      </c>
      <c r="B32" s="28" t="s">
        <v>27</v>
      </c>
      <c r="C32" s="28" t="s">
        <v>57</v>
      </c>
      <c r="D32" s="28" t="s">
        <v>109</v>
      </c>
      <c r="E32" s="29">
        <v>1</v>
      </c>
      <c r="F32" s="30" t="s">
        <v>135</v>
      </c>
      <c r="G32" s="31">
        <v>190131</v>
      </c>
      <c r="H32" s="32">
        <v>190131</v>
      </c>
      <c r="I32" s="33">
        <f t="shared" si="1"/>
        <v>0</v>
      </c>
      <c r="J32" s="34">
        <v>190131</v>
      </c>
      <c r="K32" s="33">
        <f t="shared" si="2"/>
        <v>0</v>
      </c>
      <c r="L32" s="35">
        <v>190000</v>
      </c>
      <c r="M32" s="36">
        <f t="shared" si="3"/>
        <v>131</v>
      </c>
      <c r="N32" s="32">
        <v>190131</v>
      </c>
      <c r="O32" s="37">
        <f t="shared" si="4"/>
        <v>0</v>
      </c>
      <c r="P32" s="32">
        <v>190131</v>
      </c>
      <c r="Q32" s="37">
        <f t="shared" si="5"/>
        <v>0</v>
      </c>
      <c r="R32" s="32">
        <v>190031</v>
      </c>
      <c r="S32" s="37">
        <f t="shared" si="6"/>
        <v>100</v>
      </c>
      <c r="T32" s="38">
        <v>189560</v>
      </c>
      <c r="U32" s="39">
        <f t="shared" si="7"/>
        <v>571</v>
      </c>
      <c r="V32" s="40">
        <v>189131</v>
      </c>
      <c r="W32" s="41">
        <f t="shared" si="8"/>
        <v>1000</v>
      </c>
      <c r="X32" s="42">
        <v>190129</v>
      </c>
      <c r="Y32" s="41">
        <f t="shared" si="9"/>
        <v>2</v>
      </c>
      <c r="Z32" s="40">
        <v>190100</v>
      </c>
      <c r="AA32" s="41">
        <f t="shared" si="10"/>
        <v>31</v>
      </c>
      <c r="AB32" s="40">
        <v>190126</v>
      </c>
      <c r="AC32" s="41">
        <f t="shared" si="11"/>
        <v>5</v>
      </c>
    </row>
    <row r="33" spans="1:29" ht="15" x14ac:dyDescent="0.25">
      <c r="A33" s="27">
        <f t="shared" si="0"/>
        <v>30</v>
      </c>
      <c r="B33" s="28" t="s">
        <v>27</v>
      </c>
      <c r="C33" s="28" t="s">
        <v>58</v>
      </c>
      <c r="D33" s="28" t="s">
        <v>110</v>
      </c>
      <c r="E33" s="29">
        <v>1</v>
      </c>
      <c r="F33" s="30" t="s">
        <v>135</v>
      </c>
      <c r="G33" s="31">
        <v>33273</v>
      </c>
      <c r="H33" s="32">
        <v>33273</v>
      </c>
      <c r="I33" s="33">
        <f t="shared" si="1"/>
        <v>0</v>
      </c>
      <c r="J33" s="34">
        <v>33273</v>
      </c>
      <c r="K33" s="33">
        <f t="shared" si="2"/>
        <v>0</v>
      </c>
      <c r="L33" s="35">
        <v>33000</v>
      </c>
      <c r="M33" s="36">
        <f t="shared" si="3"/>
        <v>273</v>
      </c>
      <c r="N33" s="32">
        <v>33273</v>
      </c>
      <c r="O33" s="37">
        <f t="shared" si="4"/>
        <v>0</v>
      </c>
      <c r="P33" s="32">
        <v>33273</v>
      </c>
      <c r="Q33" s="37">
        <f t="shared" si="5"/>
        <v>0</v>
      </c>
      <c r="R33" s="32">
        <v>33173</v>
      </c>
      <c r="S33" s="37">
        <f t="shared" si="6"/>
        <v>100</v>
      </c>
      <c r="T33" s="38">
        <v>33173</v>
      </c>
      <c r="U33" s="39">
        <f t="shared" si="7"/>
        <v>100</v>
      </c>
      <c r="V33" s="40">
        <v>32273</v>
      </c>
      <c r="W33" s="41">
        <f t="shared" si="8"/>
        <v>1000</v>
      </c>
      <c r="X33" s="42">
        <v>33271</v>
      </c>
      <c r="Y33" s="41">
        <f t="shared" si="9"/>
        <v>2</v>
      </c>
      <c r="Z33" s="40">
        <v>33200</v>
      </c>
      <c r="AA33" s="41">
        <f t="shared" si="10"/>
        <v>73</v>
      </c>
      <c r="AB33" s="40">
        <v>33268</v>
      </c>
      <c r="AC33" s="41">
        <f t="shared" si="11"/>
        <v>5</v>
      </c>
    </row>
    <row r="34" spans="1:29" ht="15" x14ac:dyDescent="0.25">
      <c r="A34" s="27">
        <f t="shared" si="0"/>
        <v>31</v>
      </c>
      <c r="B34" s="28" t="s">
        <v>27</v>
      </c>
      <c r="C34" s="28" t="s">
        <v>59</v>
      </c>
      <c r="D34" s="28" t="s">
        <v>111</v>
      </c>
      <c r="E34" s="29">
        <v>1</v>
      </c>
      <c r="F34" s="30" t="s">
        <v>135</v>
      </c>
      <c r="G34" s="31">
        <v>32538</v>
      </c>
      <c r="H34" s="32">
        <v>32538</v>
      </c>
      <c r="I34" s="33">
        <f t="shared" si="1"/>
        <v>0</v>
      </c>
      <c r="J34" s="34">
        <v>32538</v>
      </c>
      <c r="K34" s="33">
        <f t="shared" si="2"/>
        <v>0</v>
      </c>
      <c r="L34" s="35">
        <v>32000</v>
      </c>
      <c r="M34" s="36">
        <f t="shared" si="3"/>
        <v>538</v>
      </c>
      <c r="N34" s="32">
        <v>32538</v>
      </c>
      <c r="O34" s="37">
        <f t="shared" si="4"/>
        <v>0</v>
      </c>
      <c r="P34" s="32">
        <v>32538</v>
      </c>
      <c r="Q34" s="37">
        <f t="shared" si="5"/>
        <v>0</v>
      </c>
      <c r="R34" s="32">
        <v>32438</v>
      </c>
      <c r="S34" s="37">
        <f t="shared" si="6"/>
        <v>100</v>
      </c>
      <c r="T34" s="38">
        <v>32440</v>
      </c>
      <c r="U34" s="39">
        <f t="shared" si="7"/>
        <v>98</v>
      </c>
      <c r="V34" s="40">
        <v>31538</v>
      </c>
      <c r="W34" s="41">
        <f t="shared" si="8"/>
        <v>1000</v>
      </c>
      <c r="X34" s="42">
        <v>32536</v>
      </c>
      <c r="Y34" s="41">
        <f t="shared" si="9"/>
        <v>2</v>
      </c>
      <c r="Z34" s="40">
        <v>32500</v>
      </c>
      <c r="AA34" s="41">
        <f t="shared" si="10"/>
        <v>38</v>
      </c>
      <c r="AB34" s="40">
        <v>32533</v>
      </c>
      <c r="AC34" s="41">
        <f t="shared" si="11"/>
        <v>5</v>
      </c>
    </row>
    <row r="35" spans="1:29" ht="15" x14ac:dyDescent="0.25">
      <c r="A35" s="27">
        <f t="shared" si="0"/>
        <v>32</v>
      </c>
      <c r="B35" s="28" t="s">
        <v>27</v>
      </c>
      <c r="C35" s="28" t="s">
        <v>60</v>
      </c>
      <c r="D35" s="28" t="s">
        <v>112</v>
      </c>
      <c r="E35" s="29">
        <v>1</v>
      </c>
      <c r="F35" s="30" t="s">
        <v>135</v>
      </c>
      <c r="G35" s="31">
        <v>11912</v>
      </c>
      <c r="H35" s="32">
        <v>11912</v>
      </c>
      <c r="I35" s="33">
        <f t="shared" si="1"/>
        <v>0</v>
      </c>
      <c r="J35" s="34">
        <v>11912</v>
      </c>
      <c r="K35" s="33">
        <f t="shared" si="2"/>
        <v>0</v>
      </c>
      <c r="L35" s="35">
        <v>11000</v>
      </c>
      <c r="M35" s="36">
        <f t="shared" si="3"/>
        <v>912</v>
      </c>
      <c r="N35" s="32">
        <v>11912</v>
      </c>
      <c r="O35" s="37">
        <f t="shared" si="4"/>
        <v>0</v>
      </c>
      <c r="P35" s="32">
        <v>11912</v>
      </c>
      <c r="Q35" s="37">
        <f t="shared" si="5"/>
        <v>0</v>
      </c>
      <c r="R35" s="32">
        <v>11812</v>
      </c>
      <c r="S35" s="37">
        <f t="shared" si="6"/>
        <v>100</v>
      </c>
      <c r="T35" s="38">
        <v>11876</v>
      </c>
      <c r="U35" s="39">
        <f t="shared" si="7"/>
        <v>36</v>
      </c>
      <c r="V35" s="40">
        <v>10912</v>
      </c>
      <c r="W35" s="41">
        <f t="shared" si="8"/>
        <v>1000</v>
      </c>
      <c r="X35" s="42">
        <v>11910</v>
      </c>
      <c r="Y35" s="41">
        <f t="shared" si="9"/>
        <v>2</v>
      </c>
      <c r="Z35" s="40">
        <v>11900</v>
      </c>
      <c r="AA35" s="41">
        <f t="shared" si="10"/>
        <v>12</v>
      </c>
      <c r="AB35" s="40">
        <v>11907</v>
      </c>
      <c r="AC35" s="41">
        <f t="shared" si="11"/>
        <v>5</v>
      </c>
    </row>
    <row r="36" spans="1:29" ht="15" x14ac:dyDescent="0.25">
      <c r="A36" s="27">
        <f t="shared" si="0"/>
        <v>33</v>
      </c>
      <c r="B36" s="28" t="s">
        <v>27</v>
      </c>
      <c r="C36" s="28" t="s">
        <v>61</v>
      </c>
      <c r="D36" s="28" t="s">
        <v>113</v>
      </c>
      <c r="E36" s="29">
        <v>1</v>
      </c>
      <c r="F36" s="30" t="s">
        <v>135</v>
      </c>
      <c r="G36" s="31">
        <v>16472</v>
      </c>
      <c r="H36" s="32">
        <v>16472</v>
      </c>
      <c r="I36" s="33">
        <f t="shared" si="1"/>
        <v>0</v>
      </c>
      <c r="J36" s="34">
        <v>16472</v>
      </c>
      <c r="K36" s="33">
        <f t="shared" si="2"/>
        <v>0</v>
      </c>
      <c r="L36" s="35">
        <v>16000</v>
      </c>
      <c r="M36" s="36">
        <f t="shared" si="3"/>
        <v>472</v>
      </c>
      <c r="N36" s="32">
        <v>16472</v>
      </c>
      <c r="O36" s="37">
        <f t="shared" si="4"/>
        <v>0</v>
      </c>
      <c r="P36" s="32">
        <v>16472</v>
      </c>
      <c r="Q36" s="37">
        <f t="shared" si="5"/>
        <v>0</v>
      </c>
      <c r="R36" s="32">
        <v>16372</v>
      </c>
      <c r="S36" s="37">
        <f t="shared" si="6"/>
        <v>100</v>
      </c>
      <c r="T36" s="38">
        <v>16422</v>
      </c>
      <c r="U36" s="39">
        <f t="shared" si="7"/>
        <v>50</v>
      </c>
      <c r="V36" s="40">
        <v>15472</v>
      </c>
      <c r="W36" s="41">
        <f t="shared" si="8"/>
        <v>1000</v>
      </c>
      <c r="X36" s="42">
        <v>16470</v>
      </c>
      <c r="Y36" s="41">
        <f t="shared" si="9"/>
        <v>2</v>
      </c>
      <c r="Z36" s="40">
        <v>16400</v>
      </c>
      <c r="AA36" s="41">
        <f t="shared" si="10"/>
        <v>72</v>
      </c>
      <c r="AB36" s="40">
        <v>16467</v>
      </c>
      <c r="AC36" s="41">
        <f t="shared" si="11"/>
        <v>5</v>
      </c>
    </row>
    <row r="37" spans="1:29" ht="15" x14ac:dyDescent="0.25">
      <c r="A37" s="27">
        <f t="shared" si="0"/>
        <v>34</v>
      </c>
      <c r="B37" s="28" t="s">
        <v>27</v>
      </c>
      <c r="C37" s="28" t="s">
        <v>62</v>
      </c>
      <c r="D37" s="28" t="s">
        <v>114</v>
      </c>
      <c r="E37" s="29">
        <v>1</v>
      </c>
      <c r="F37" s="30" t="s">
        <v>135</v>
      </c>
      <c r="G37" s="31">
        <v>16006</v>
      </c>
      <c r="H37" s="32">
        <v>16006</v>
      </c>
      <c r="I37" s="33">
        <f t="shared" si="1"/>
        <v>0</v>
      </c>
      <c r="J37" s="34">
        <v>16006</v>
      </c>
      <c r="K37" s="33">
        <f t="shared" si="2"/>
        <v>0</v>
      </c>
      <c r="L37" s="35">
        <v>16000</v>
      </c>
      <c r="M37" s="36">
        <f t="shared" si="3"/>
        <v>6</v>
      </c>
      <c r="N37" s="32">
        <v>16006</v>
      </c>
      <c r="O37" s="37">
        <f t="shared" si="4"/>
        <v>0</v>
      </c>
      <c r="P37" s="32">
        <v>16006</v>
      </c>
      <c r="Q37" s="37">
        <f t="shared" si="5"/>
        <v>0</v>
      </c>
      <c r="R37" s="32">
        <v>15906</v>
      </c>
      <c r="S37" s="37">
        <f t="shared" si="6"/>
        <v>100</v>
      </c>
      <c r="T37" s="38">
        <v>15957</v>
      </c>
      <c r="U37" s="39">
        <f t="shared" si="7"/>
        <v>49</v>
      </c>
      <c r="V37" s="40">
        <v>15006</v>
      </c>
      <c r="W37" s="41">
        <f t="shared" si="8"/>
        <v>1000</v>
      </c>
      <c r="X37" s="42">
        <v>16004</v>
      </c>
      <c r="Y37" s="41">
        <f t="shared" si="9"/>
        <v>2</v>
      </c>
      <c r="Z37" s="40">
        <v>16000</v>
      </c>
      <c r="AA37" s="41">
        <f t="shared" si="10"/>
        <v>6</v>
      </c>
      <c r="AB37" s="40">
        <v>16001</v>
      </c>
      <c r="AC37" s="41">
        <f t="shared" si="11"/>
        <v>5</v>
      </c>
    </row>
    <row r="38" spans="1:29" ht="15" x14ac:dyDescent="0.25">
      <c r="A38" s="27">
        <f t="shared" si="0"/>
        <v>35</v>
      </c>
      <c r="B38" s="28" t="s">
        <v>27</v>
      </c>
      <c r="C38" s="28" t="s">
        <v>62</v>
      </c>
      <c r="D38" s="28" t="s">
        <v>115</v>
      </c>
      <c r="E38" s="29">
        <v>1</v>
      </c>
      <c r="F38" s="30" t="s">
        <v>135</v>
      </c>
      <c r="G38" s="31">
        <v>22858</v>
      </c>
      <c r="H38" s="32">
        <v>22858</v>
      </c>
      <c r="I38" s="33">
        <f t="shared" si="1"/>
        <v>0</v>
      </c>
      <c r="J38" s="34">
        <v>22858</v>
      </c>
      <c r="K38" s="33">
        <f t="shared" si="2"/>
        <v>0</v>
      </c>
      <c r="L38" s="35">
        <v>22000</v>
      </c>
      <c r="M38" s="36">
        <f t="shared" si="3"/>
        <v>858</v>
      </c>
      <c r="N38" s="32">
        <v>22858</v>
      </c>
      <c r="O38" s="37">
        <f t="shared" si="4"/>
        <v>0</v>
      </c>
      <c r="P38" s="32">
        <v>22858</v>
      </c>
      <c r="Q38" s="37">
        <f t="shared" si="5"/>
        <v>0</v>
      </c>
      <c r="R38" s="32">
        <v>22758</v>
      </c>
      <c r="S38" s="37">
        <f t="shared" si="6"/>
        <v>100</v>
      </c>
      <c r="T38" s="38">
        <v>22789</v>
      </c>
      <c r="U38" s="39">
        <f t="shared" si="7"/>
        <v>69</v>
      </c>
      <c r="V38" s="40">
        <v>21858</v>
      </c>
      <c r="W38" s="41">
        <f t="shared" si="8"/>
        <v>1000</v>
      </c>
      <c r="X38" s="42">
        <v>22856</v>
      </c>
      <c r="Y38" s="41">
        <f t="shared" si="9"/>
        <v>2</v>
      </c>
      <c r="Z38" s="40">
        <v>22800</v>
      </c>
      <c r="AA38" s="41">
        <f t="shared" si="10"/>
        <v>58</v>
      </c>
      <c r="AB38" s="40">
        <v>22853</v>
      </c>
      <c r="AC38" s="41">
        <f t="shared" si="11"/>
        <v>5</v>
      </c>
    </row>
    <row r="39" spans="1:29" ht="15" x14ac:dyDescent="0.25">
      <c r="A39" s="27">
        <f t="shared" si="0"/>
        <v>36</v>
      </c>
      <c r="B39" s="28" t="s">
        <v>27</v>
      </c>
      <c r="C39" s="28" t="s">
        <v>63</v>
      </c>
      <c r="D39" s="28" t="s">
        <v>116</v>
      </c>
      <c r="E39" s="29">
        <v>1</v>
      </c>
      <c r="F39" s="30" t="s">
        <v>135</v>
      </c>
      <c r="G39" s="31">
        <v>302044</v>
      </c>
      <c r="H39" s="32">
        <v>302044</v>
      </c>
      <c r="I39" s="33">
        <f t="shared" si="1"/>
        <v>0</v>
      </c>
      <c r="J39" s="34">
        <v>302044</v>
      </c>
      <c r="K39" s="33">
        <f t="shared" si="2"/>
        <v>0</v>
      </c>
      <c r="L39" s="35">
        <v>302000</v>
      </c>
      <c r="M39" s="36">
        <f t="shared" si="3"/>
        <v>44</v>
      </c>
      <c r="N39" s="32">
        <v>302044</v>
      </c>
      <c r="O39" s="37">
        <f t="shared" si="4"/>
        <v>0</v>
      </c>
      <c r="P39" s="32">
        <v>302044</v>
      </c>
      <c r="Q39" s="37">
        <f t="shared" si="5"/>
        <v>0</v>
      </c>
      <c r="R39" s="32">
        <v>301944</v>
      </c>
      <c r="S39" s="37">
        <f t="shared" si="6"/>
        <v>100</v>
      </c>
      <c r="T39" s="38">
        <v>301137</v>
      </c>
      <c r="U39" s="39">
        <f t="shared" si="7"/>
        <v>907</v>
      </c>
      <c r="V39" s="40">
        <v>301044</v>
      </c>
      <c r="W39" s="41">
        <f t="shared" si="8"/>
        <v>1000</v>
      </c>
      <c r="X39" s="42">
        <v>302042</v>
      </c>
      <c r="Y39" s="41">
        <f t="shared" si="9"/>
        <v>2</v>
      </c>
      <c r="Z39" s="40">
        <v>302000</v>
      </c>
      <c r="AA39" s="41">
        <f t="shared" si="10"/>
        <v>44</v>
      </c>
      <c r="AB39" s="40">
        <v>302039</v>
      </c>
      <c r="AC39" s="41">
        <f t="shared" si="11"/>
        <v>5</v>
      </c>
    </row>
    <row r="40" spans="1:29" ht="15" x14ac:dyDescent="0.25">
      <c r="A40" s="27">
        <f t="shared" si="0"/>
        <v>37</v>
      </c>
      <c r="B40" s="28" t="s">
        <v>27</v>
      </c>
      <c r="C40" s="28" t="s">
        <v>6</v>
      </c>
      <c r="D40" s="28" t="s">
        <v>117</v>
      </c>
      <c r="E40" s="29">
        <v>1</v>
      </c>
      <c r="F40" s="30" t="s">
        <v>135</v>
      </c>
      <c r="G40" s="31">
        <v>171420</v>
      </c>
      <c r="H40" s="32">
        <v>171420</v>
      </c>
      <c r="I40" s="33">
        <f t="shared" si="1"/>
        <v>0</v>
      </c>
      <c r="J40" s="34">
        <v>171420</v>
      </c>
      <c r="K40" s="33">
        <f t="shared" si="2"/>
        <v>0</v>
      </c>
      <c r="L40" s="35">
        <v>171000</v>
      </c>
      <c r="M40" s="36">
        <f t="shared" si="3"/>
        <v>420</v>
      </c>
      <c r="N40" s="32">
        <v>171420</v>
      </c>
      <c r="O40" s="37">
        <f t="shared" si="4"/>
        <v>0</v>
      </c>
      <c r="P40" s="32">
        <v>171420</v>
      </c>
      <c r="Q40" s="37">
        <f t="shared" si="5"/>
        <v>0</v>
      </c>
      <c r="R40" s="32">
        <v>171320</v>
      </c>
      <c r="S40" s="37">
        <f t="shared" si="6"/>
        <v>100</v>
      </c>
      <c r="T40" s="38">
        <v>170905</v>
      </c>
      <c r="U40" s="39">
        <f t="shared" si="7"/>
        <v>515</v>
      </c>
      <c r="V40" s="40">
        <v>170420</v>
      </c>
      <c r="W40" s="41">
        <f t="shared" si="8"/>
        <v>1000</v>
      </c>
      <c r="X40" s="42">
        <v>171418</v>
      </c>
      <c r="Y40" s="41">
        <f t="shared" si="9"/>
        <v>2</v>
      </c>
      <c r="Z40" s="40">
        <v>171400</v>
      </c>
      <c r="AA40" s="41">
        <f t="shared" si="10"/>
        <v>20</v>
      </c>
      <c r="AB40" s="40">
        <v>171415</v>
      </c>
      <c r="AC40" s="41">
        <f t="shared" si="11"/>
        <v>5</v>
      </c>
    </row>
    <row r="41" spans="1:29" ht="15" x14ac:dyDescent="0.25">
      <c r="A41" s="27">
        <f t="shared" si="0"/>
        <v>38</v>
      </c>
      <c r="B41" s="28" t="s">
        <v>27</v>
      </c>
      <c r="C41" s="28" t="s">
        <v>64</v>
      </c>
      <c r="D41" s="28" t="s">
        <v>118</v>
      </c>
      <c r="E41" s="29">
        <v>1</v>
      </c>
      <c r="F41" s="30" t="s">
        <v>135</v>
      </c>
      <c r="G41" s="31">
        <v>35973</v>
      </c>
      <c r="H41" s="32">
        <v>35973</v>
      </c>
      <c r="I41" s="33">
        <f t="shared" si="1"/>
        <v>0</v>
      </c>
      <c r="J41" s="34">
        <v>35973</v>
      </c>
      <c r="K41" s="33">
        <f t="shared" si="2"/>
        <v>0</v>
      </c>
      <c r="L41" s="35">
        <v>35000</v>
      </c>
      <c r="M41" s="36">
        <f t="shared" si="3"/>
        <v>973</v>
      </c>
      <c r="N41" s="32">
        <v>35973</v>
      </c>
      <c r="O41" s="37">
        <f t="shared" si="4"/>
        <v>0</v>
      </c>
      <c r="P41" s="32">
        <v>35973</v>
      </c>
      <c r="Q41" s="37">
        <f t="shared" si="5"/>
        <v>0</v>
      </c>
      <c r="R41" s="32">
        <v>35873</v>
      </c>
      <c r="S41" s="37">
        <f t="shared" si="6"/>
        <v>100</v>
      </c>
      <c r="T41" s="38">
        <v>35865</v>
      </c>
      <c r="U41" s="39">
        <f t="shared" si="7"/>
        <v>108</v>
      </c>
      <c r="V41" s="40">
        <v>34973</v>
      </c>
      <c r="W41" s="41">
        <f t="shared" si="8"/>
        <v>1000</v>
      </c>
      <c r="X41" s="42">
        <v>35971</v>
      </c>
      <c r="Y41" s="41">
        <f t="shared" si="9"/>
        <v>2</v>
      </c>
      <c r="Z41" s="40">
        <v>35900</v>
      </c>
      <c r="AA41" s="41">
        <f t="shared" si="10"/>
        <v>73</v>
      </c>
      <c r="AB41" s="40">
        <v>35968</v>
      </c>
      <c r="AC41" s="41">
        <f t="shared" si="11"/>
        <v>5</v>
      </c>
    </row>
    <row r="42" spans="1:29" ht="15" x14ac:dyDescent="0.25">
      <c r="A42" s="27">
        <f t="shared" si="0"/>
        <v>39</v>
      </c>
      <c r="B42" s="28" t="s">
        <v>27</v>
      </c>
      <c r="C42" s="28" t="s">
        <v>65</v>
      </c>
      <c r="D42" s="28" t="s">
        <v>119</v>
      </c>
      <c r="E42" s="29">
        <v>1</v>
      </c>
      <c r="F42" s="30" t="s">
        <v>135</v>
      </c>
      <c r="G42" s="31">
        <v>31610</v>
      </c>
      <c r="H42" s="32">
        <v>31610</v>
      </c>
      <c r="I42" s="33">
        <f t="shared" si="1"/>
        <v>0</v>
      </c>
      <c r="J42" s="34">
        <v>31610</v>
      </c>
      <c r="K42" s="33">
        <f t="shared" si="2"/>
        <v>0</v>
      </c>
      <c r="L42" s="35">
        <v>31000</v>
      </c>
      <c r="M42" s="36">
        <f t="shared" si="3"/>
        <v>610</v>
      </c>
      <c r="N42" s="32">
        <v>31610</v>
      </c>
      <c r="O42" s="37">
        <f t="shared" si="4"/>
        <v>0</v>
      </c>
      <c r="P42" s="32">
        <v>31610</v>
      </c>
      <c r="Q42" s="37">
        <f t="shared" si="5"/>
        <v>0</v>
      </c>
      <c r="R42" s="32">
        <v>31510</v>
      </c>
      <c r="S42" s="37">
        <f t="shared" si="6"/>
        <v>100</v>
      </c>
      <c r="T42" s="38">
        <v>31515</v>
      </c>
      <c r="U42" s="39">
        <f t="shared" si="7"/>
        <v>95</v>
      </c>
      <c r="V42" s="40">
        <v>30610</v>
      </c>
      <c r="W42" s="41">
        <f t="shared" si="8"/>
        <v>1000</v>
      </c>
      <c r="X42" s="42">
        <v>31608</v>
      </c>
      <c r="Y42" s="41">
        <f t="shared" si="9"/>
        <v>2</v>
      </c>
      <c r="Z42" s="40">
        <v>31600</v>
      </c>
      <c r="AA42" s="41">
        <f t="shared" si="10"/>
        <v>10</v>
      </c>
      <c r="AB42" s="40">
        <v>31605</v>
      </c>
      <c r="AC42" s="41">
        <f t="shared" si="11"/>
        <v>5</v>
      </c>
    </row>
    <row r="43" spans="1:29" ht="15" x14ac:dyDescent="0.25">
      <c r="A43" s="27">
        <f t="shared" si="0"/>
        <v>40</v>
      </c>
      <c r="B43" s="28" t="s">
        <v>27</v>
      </c>
      <c r="C43" s="28" t="s">
        <v>66</v>
      </c>
      <c r="D43" s="28" t="s">
        <v>120</v>
      </c>
      <c r="E43" s="29">
        <v>1</v>
      </c>
      <c r="F43" s="30" t="s">
        <v>135</v>
      </c>
      <c r="G43" s="31">
        <v>25702</v>
      </c>
      <c r="H43" s="32">
        <v>25702</v>
      </c>
      <c r="I43" s="33">
        <f t="shared" si="1"/>
        <v>0</v>
      </c>
      <c r="J43" s="34">
        <v>25702</v>
      </c>
      <c r="K43" s="33">
        <f t="shared" si="2"/>
        <v>0</v>
      </c>
      <c r="L43" s="35">
        <v>25000</v>
      </c>
      <c r="M43" s="36">
        <f t="shared" si="3"/>
        <v>702</v>
      </c>
      <c r="N43" s="32">
        <v>25702</v>
      </c>
      <c r="O43" s="37">
        <f t="shared" si="4"/>
        <v>0</v>
      </c>
      <c r="P43" s="32">
        <v>25702</v>
      </c>
      <c r="Q43" s="37">
        <f t="shared" si="5"/>
        <v>0</v>
      </c>
      <c r="R43" s="32">
        <v>25602</v>
      </c>
      <c r="S43" s="37">
        <f t="shared" si="6"/>
        <v>100</v>
      </c>
      <c r="T43" s="38">
        <v>25624</v>
      </c>
      <c r="U43" s="39">
        <f t="shared" si="7"/>
        <v>78</v>
      </c>
      <c r="V43" s="40">
        <v>24702</v>
      </c>
      <c r="W43" s="41">
        <f t="shared" si="8"/>
        <v>1000</v>
      </c>
      <c r="X43" s="42">
        <v>25700</v>
      </c>
      <c r="Y43" s="41">
        <f t="shared" si="9"/>
        <v>2</v>
      </c>
      <c r="Z43" s="40">
        <v>25700</v>
      </c>
      <c r="AA43" s="41">
        <f t="shared" si="10"/>
        <v>2</v>
      </c>
      <c r="AB43" s="40">
        <v>25697</v>
      </c>
      <c r="AC43" s="41">
        <f t="shared" si="11"/>
        <v>5</v>
      </c>
    </row>
    <row r="44" spans="1:29" ht="19.899999999999999" customHeight="1" x14ac:dyDescent="0.25">
      <c r="A44" s="27">
        <f t="shared" si="0"/>
        <v>41</v>
      </c>
      <c r="B44" s="28" t="s">
        <v>27</v>
      </c>
      <c r="C44" s="28" t="s">
        <v>67</v>
      </c>
      <c r="D44" s="43" t="s">
        <v>121</v>
      </c>
      <c r="E44" s="29">
        <v>1</v>
      </c>
      <c r="F44" s="30" t="s">
        <v>135</v>
      </c>
      <c r="G44" s="31">
        <v>39756</v>
      </c>
      <c r="H44" s="32">
        <v>39756</v>
      </c>
      <c r="I44" s="33">
        <f t="shared" si="1"/>
        <v>0</v>
      </c>
      <c r="J44" s="34">
        <v>39756</v>
      </c>
      <c r="K44" s="33">
        <f t="shared" si="2"/>
        <v>0</v>
      </c>
      <c r="L44" s="35">
        <v>39000</v>
      </c>
      <c r="M44" s="36">
        <f t="shared" si="3"/>
        <v>756</v>
      </c>
      <c r="N44" s="32">
        <v>39756</v>
      </c>
      <c r="O44" s="37">
        <f t="shared" si="4"/>
        <v>0</v>
      </c>
      <c r="P44" s="32">
        <v>39756</v>
      </c>
      <c r="Q44" s="37">
        <f t="shared" si="5"/>
        <v>0</v>
      </c>
      <c r="R44" s="32">
        <v>39656</v>
      </c>
      <c r="S44" s="37">
        <f t="shared" si="6"/>
        <v>100</v>
      </c>
      <c r="T44" s="38">
        <v>39636</v>
      </c>
      <c r="U44" s="39">
        <f t="shared" si="7"/>
        <v>120</v>
      </c>
      <c r="V44" s="40">
        <v>38756</v>
      </c>
      <c r="W44" s="41">
        <f t="shared" si="8"/>
        <v>1000</v>
      </c>
      <c r="X44" s="42">
        <v>39754</v>
      </c>
      <c r="Y44" s="41">
        <f t="shared" si="9"/>
        <v>2</v>
      </c>
      <c r="Z44" s="40">
        <v>39700</v>
      </c>
      <c r="AA44" s="41">
        <f t="shared" si="10"/>
        <v>56</v>
      </c>
      <c r="AB44" s="40">
        <v>39751</v>
      </c>
      <c r="AC44" s="41">
        <f t="shared" si="11"/>
        <v>5</v>
      </c>
    </row>
    <row r="45" spans="1:29" ht="15" x14ac:dyDescent="0.25">
      <c r="A45" s="27">
        <f t="shared" si="0"/>
        <v>42</v>
      </c>
      <c r="B45" s="28" t="s">
        <v>27</v>
      </c>
      <c r="C45" s="28" t="s">
        <v>68</v>
      </c>
      <c r="D45" s="28" t="s">
        <v>122</v>
      </c>
      <c r="E45" s="29">
        <v>1</v>
      </c>
      <c r="F45" s="30" t="s">
        <v>135</v>
      </c>
      <c r="G45" s="31">
        <v>27415</v>
      </c>
      <c r="H45" s="32">
        <v>27415</v>
      </c>
      <c r="I45" s="33">
        <f t="shared" si="1"/>
        <v>0</v>
      </c>
      <c r="J45" s="34">
        <v>27415</v>
      </c>
      <c r="K45" s="33">
        <f t="shared" si="2"/>
        <v>0</v>
      </c>
      <c r="L45" s="35">
        <v>27000</v>
      </c>
      <c r="M45" s="36">
        <f t="shared" si="3"/>
        <v>415</v>
      </c>
      <c r="N45" s="32">
        <v>27415</v>
      </c>
      <c r="O45" s="37">
        <f t="shared" si="4"/>
        <v>0</v>
      </c>
      <c r="P45" s="32">
        <v>27415</v>
      </c>
      <c r="Q45" s="37">
        <f t="shared" si="5"/>
        <v>0</v>
      </c>
      <c r="R45" s="32">
        <v>27315</v>
      </c>
      <c r="S45" s="37">
        <f t="shared" si="6"/>
        <v>100</v>
      </c>
      <c r="T45" s="38">
        <v>27332</v>
      </c>
      <c r="U45" s="39">
        <f t="shared" si="7"/>
        <v>83</v>
      </c>
      <c r="V45" s="40">
        <v>26415</v>
      </c>
      <c r="W45" s="41">
        <f t="shared" si="8"/>
        <v>1000</v>
      </c>
      <c r="X45" s="42">
        <v>27413</v>
      </c>
      <c r="Y45" s="41">
        <f t="shared" si="9"/>
        <v>2</v>
      </c>
      <c r="Z45" s="40">
        <v>27400</v>
      </c>
      <c r="AA45" s="41">
        <f t="shared" si="10"/>
        <v>15</v>
      </c>
      <c r="AB45" s="40">
        <v>27410</v>
      </c>
      <c r="AC45" s="41">
        <f t="shared" si="11"/>
        <v>5</v>
      </c>
    </row>
    <row r="46" spans="1:29" ht="15" x14ac:dyDescent="0.25">
      <c r="A46" s="27">
        <f t="shared" si="0"/>
        <v>43</v>
      </c>
      <c r="B46" s="28" t="s">
        <v>27</v>
      </c>
      <c r="C46" s="28" t="s">
        <v>69</v>
      </c>
      <c r="D46" s="28" t="s">
        <v>123</v>
      </c>
      <c r="E46" s="29">
        <v>1</v>
      </c>
      <c r="F46" s="30" t="s">
        <v>135</v>
      </c>
      <c r="G46" s="31">
        <v>19892</v>
      </c>
      <c r="H46" s="32">
        <v>19892</v>
      </c>
      <c r="I46" s="33">
        <f t="shared" si="1"/>
        <v>0</v>
      </c>
      <c r="J46" s="34">
        <v>19892</v>
      </c>
      <c r="K46" s="33">
        <f t="shared" si="2"/>
        <v>0</v>
      </c>
      <c r="L46" s="35">
        <v>19000</v>
      </c>
      <c r="M46" s="36">
        <f t="shared" si="3"/>
        <v>892</v>
      </c>
      <c r="N46" s="32">
        <v>19892</v>
      </c>
      <c r="O46" s="37">
        <f t="shared" si="4"/>
        <v>0</v>
      </c>
      <c r="P46" s="32">
        <v>19892</v>
      </c>
      <c r="Q46" s="37">
        <f t="shared" si="5"/>
        <v>0</v>
      </c>
      <c r="R46" s="32">
        <v>19792</v>
      </c>
      <c r="S46" s="37">
        <f t="shared" si="6"/>
        <v>100</v>
      </c>
      <c r="T46" s="38">
        <v>19832</v>
      </c>
      <c r="U46" s="39">
        <f t="shared" si="7"/>
        <v>60</v>
      </c>
      <c r="V46" s="40">
        <v>18892</v>
      </c>
      <c r="W46" s="41">
        <f t="shared" si="8"/>
        <v>1000</v>
      </c>
      <c r="X46" s="42">
        <v>19890</v>
      </c>
      <c r="Y46" s="41">
        <f t="shared" si="9"/>
        <v>2</v>
      </c>
      <c r="Z46" s="40">
        <v>19800</v>
      </c>
      <c r="AA46" s="41">
        <f t="shared" si="10"/>
        <v>92</v>
      </c>
      <c r="AB46" s="40">
        <v>19887</v>
      </c>
      <c r="AC46" s="41">
        <f t="shared" si="11"/>
        <v>5</v>
      </c>
    </row>
    <row r="47" spans="1:29" ht="15" x14ac:dyDescent="0.25">
      <c r="A47" s="27">
        <f t="shared" si="0"/>
        <v>44</v>
      </c>
      <c r="B47" s="28" t="s">
        <v>27</v>
      </c>
      <c r="C47" s="28" t="s">
        <v>70</v>
      </c>
      <c r="D47" s="28" t="s">
        <v>124</v>
      </c>
      <c r="E47" s="29">
        <v>1</v>
      </c>
      <c r="F47" s="30" t="s">
        <v>135</v>
      </c>
      <c r="G47" s="31">
        <v>206306</v>
      </c>
      <c r="H47" s="32">
        <v>206306</v>
      </c>
      <c r="I47" s="33">
        <f t="shared" si="1"/>
        <v>0</v>
      </c>
      <c r="J47" s="34">
        <v>206306</v>
      </c>
      <c r="K47" s="33">
        <f t="shared" si="2"/>
        <v>0</v>
      </c>
      <c r="L47" s="35">
        <v>206000</v>
      </c>
      <c r="M47" s="36">
        <f t="shared" si="3"/>
        <v>306</v>
      </c>
      <c r="N47" s="32">
        <v>206306</v>
      </c>
      <c r="O47" s="37">
        <f t="shared" si="4"/>
        <v>0</v>
      </c>
      <c r="P47" s="32">
        <v>206306</v>
      </c>
      <c r="Q47" s="37">
        <f t="shared" si="5"/>
        <v>0</v>
      </c>
      <c r="R47" s="32">
        <v>206206</v>
      </c>
      <c r="S47" s="37">
        <f t="shared" si="6"/>
        <v>100</v>
      </c>
      <c r="T47" s="38">
        <v>205687</v>
      </c>
      <c r="U47" s="39">
        <f t="shared" si="7"/>
        <v>619</v>
      </c>
      <c r="V47" s="40">
        <v>205306</v>
      </c>
      <c r="W47" s="41">
        <f t="shared" si="8"/>
        <v>1000</v>
      </c>
      <c r="X47" s="42">
        <v>206304</v>
      </c>
      <c r="Y47" s="41">
        <f t="shared" si="9"/>
        <v>2</v>
      </c>
      <c r="Z47" s="40">
        <v>206300</v>
      </c>
      <c r="AA47" s="41">
        <f t="shared" si="10"/>
        <v>6</v>
      </c>
      <c r="AB47" s="40">
        <v>206301</v>
      </c>
      <c r="AC47" s="41">
        <f t="shared" si="11"/>
        <v>5</v>
      </c>
    </row>
    <row r="48" spans="1:29" ht="15" x14ac:dyDescent="0.25">
      <c r="A48" s="27">
        <f t="shared" si="0"/>
        <v>45</v>
      </c>
      <c r="B48" s="28" t="s">
        <v>27</v>
      </c>
      <c r="C48" s="28" t="s">
        <v>71</v>
      </c>
      <c r="D48" s="28" t="s">
        <v>125</v>
      </c>
      <c r="E48" s="29">
        <v>1</v>
      </c>
      <c r="F48" s="30" t="s">
        <v>135</v>
      </c>
      <c r="G48" s="31">
        <v>168045</v>
      </c>
      <c r="H48" s="32">
        <v>168045</v>
      </c>
      <c r="I48" s="33">
        <f t="shared" si="1"/>
        <v>0</v>
      </c>
      <c r="J48" s="34">
        <v>168045</v>
      </c>
      <c r="K48" s="33">
        <f t="shared" si="2"/>
        <v>0</v>
      </c>
      <c r="L48" s="35">
        <v>168000</v>
      </c>
      <c r="M48" s="36">
        <f t="shared" si="3"/>
        <v>45</v>
      </c>
      <c r="N48" s="32">
        <v>168045</v>
      </c>
      <c r="O48" s="37">
        <f t="shared" si="4"/>
        <v>0</v>
      </c>
      <c r="P48" s="32">
        <v>168045</v>
      </c>
      <c r="Q48" s="37">
        <f t="shared" si="5"/>
        <v>0</v>
      </c>
      <c r="R48" s="32">
        <v>167945</v>
      </c>
      <c r="S48" s="37">
        <f t="shared" si="6"/>
        <v>100</v>
      </c>
      <c r="T48" s="38">
        <v>167540</v>
      </c>
      <c r="U48" s="39">
        <f t="shared" si="7"/>
        <v>505</v>
      </c>
      <c r="V48" s="40">
        <v>167045</v>
      </c>
      <c r="W48" s="41">
        <f t="shared" si="8"/>
        <v>1000</v>
      </c>
      <c r="X48" s="42">
        <v>168043</v>
      </c>
      <c r="Y48" s="41">
        <f t="shared" si="9"/>
        <v>2</v>
      </c>
      <c r="Z48" s="40">
        <v>168000</v>
      </c>
      <c r="AA48" s="41">
        <f t="shared" si="10"/>
        <v>45</v>
      </c>
      <c r="AB48" s="40">
        <v>168040</v>
      </c>
      <c r="AC48" s="41">
        <f t="shared" si="11"/>
        <v>5</v>
      </c>
    </row>
    <row r="49" spans="1:29" ht="15" x14ac:dyDescent="0.25">
      <c r="A49" s="27">
        <f t="shared" si="0"/>
        <v>46</v>
      </c>
      <c r="B49" s="28" t="s">
        <v>27</v>
      </c>
      <c r="C49" s="28" t="s">
        <v>72</v>
      </c>
      <c r="D49" s="28" t="s">
        <v>126</v>
      </c>
      <c r="E49" s="29">
        <v>1</v>
      </c>
      <c r="F49" s="30" t="s">
        <v>135</v>
      </c>
      <c r="G49" s="31">
        <v>21025</v>
      </c>
      <c r="H49" s="32">
        <v>21025</v>
      </c>
      <c r="I49" s="33">
        <f t="shared" si="1"/>
        <v>0</v>
      </c>
      <c r="J49" s="34">
        <v>21025</v>
      </c>
      <c r="K49" s="33">
        <f t="shared" si="2"/>
        <v>0</v>
      </c>
      <c r="L49" s="35">
        <v>21000</v>
      </c>
      <c r="M49" s="36">
        <f t="shared" si="3"/>
        <v>25</v>
      </c>
      <c r="N49" s="32">
        <v>21025</v>
      </c>
      <c r="O49" s="37">
        <f t="shared" si="4"/>
        <v>0</v>
      </c>
      <c r="P49" s="32">
        <v>21025</v>
      </c>
      <c r="Q49" s="37">
        <f t="shared" si="5"/>
        <v>0</v>
      </c>
      <c r="R49" s="32">
        <v>20925</v>
      </c>
      <c r="S49" s="37">
        <f t="shared" si="6"/>
        <v>100</v>
      </c>
      <c r="T49" s="38">
        <v>20961</v>
      </c>
      <c r="U49" s="39">
        <f t="shared" si="7"/>
        <v>64</v>
      </c>
      <c r="V49" s="40">
        <v>20025</v>
      </c>
      <c r="W49" s="41">
        <f t="shared" si="8"/>
        <v>1000</v>
      </c>
      <c r="X49" s="42">
        <v>21023</v>
      </c>
      <c r="Y49" s="41">
        <f t="shared" si="9"/>
        <v>2</v>
      </c>
      <c r="Z49" s="40">
        <v>21000</v>
      </c>
      <c r="AA49" s="41">
        <f t="shared" si="10"/>
        <v>25</v>
      </c>
      <c r="AB49" s="40">
        <v>21020</v>
      </c>
      <c r="AC49" s="41">
        <f t="shared" si="11"/>
        <v>5</v>
      </c>
    </row>
    <row r="50" spans="1:29" ht="15" x14ac:dyDescent="0.25">
      <c r="A50" s="27">
        <f t="shared" si="0"/>
        <v>47</v>
      </c>
      <c r="B50" s="28" t="s">
        <v>28</v>
      </c>
      <c r="C50" s="28" t="s">
        <v>73</v>
      </c>
      <c r="D50" s="28" t="s">
        <v>127</v>
      </c>
      <c r="E50" s="29">
        <v>1</v>
      </c>
      <c r="F50" s="30" t="s">
        <v>135</v>
      </c>
      <c r="G50" s="31">
        <v>4262083</v>
      </c>
      <c r="H50" s="32">
        <v>4262083</v>
      </c>
      <c r="I50" s="33">
        <f t="shared" si="1"/>
        <v>0</v>
      </c>
      <c r="J50" s="34">
        <v>4262083</v>
      </c>
      <c r="K50" s="33">
        <f t="shared" si="2"/>
        <v>0</v>
      </c>
      <c r="L50" s="35">
        <v>4262000</v>
      </c>
      <c r="M50" s="36">
        <f t="shared" si="3"/>
        <v>83</v>
      </c>
      <c r="N50" s="32">
        <v>4262083</v>
      </c>
      <c r="O50" s="37">
        <f t="shared" si="4"/>
        <v>0</v>
      </c>
      <c r="P50" s="32">
        <v>4262083</v>
      </c>
      <c r="Q50" s="37">
        <f t="shared" si="5"/>
        <v>0</v>
      </c>
      <c r="R50" s="32">
        <v>4261983</v>
      </c>
      <c r="S50" s="37">
        <f t="shared" si="6"/>
        <v>100</v>
      </c>
      <c r="T50" s="38">
        <v>4249296</v>
      </c>
      <c r="U50" s="39">
        <f t="shared" si="7"/>
        <v>12787</v>
      </c>
      <c r="V50" s="40">
        <v>4261083</v>
      </c>
      <c r="W50" s="41">
        <f t="shared" si="8"/>
        <v>1000</v>
      </c>
      <c r="X50" s="42">
        <v>4262081</v>
      </c>
      <c r="Y50" s="41">
        <f t="shared" si="9"/>
        <v>2</v>
      </c>
      <c r="Z50" s="40">
        <v>4262000</v>
      </c>
      <c r="AA50" s="41">
        <f t="shared" si="10"/>
        <v>83</v>
      </c>
      <c r="AB50" s="40">
        <v>4262078</v>
      </c>
      <c r="AC50" s="41">
        <f t="shared" si="11"/>
        <v>5</v>
      </c>
    </row>
    <row r="51" spans="1:29" ht="15" x14ac:dyDescent="0.25">
      <c r="A51" s="27">
        <f t="shared" si="0"/>
        <v>48</v>
      </c>
      <c r="B51" s="28" t="s">
        <v>27</v>
      </c>
      <c r="C51" s="28" t="s">
        <v>74</v>
      </c>
      <c r="D51" s="28" t="s">
        <v>128</v>
      </c>
      <c r="E51" s="29">
        <v>1</v>
      </c>
      <c r="F51" s="30" t="s">
        <v>135</v>
      </c>
      <c r="G51" s="31">
        <v>190906</v>
      </c>
      <c r="H51" s="32">
        <v>190906</v>
      </c>
      <c r="I51" s="33">
        <f t="shared" si="1"/>
        <v>0</v>
      </c>
      <c r="J51" s="34">
        <v>190906</v>
      </c>
      <c r="K51" s="33">
        <f t="shared" si="2"/>
        <v>0</v>
      </c>
      <c r="L51" s="35">
        <v>190000</v>
      </c>
      <c r="M51" s="36">
        <f t="shared" si="3"/>
        <v>906</v>
      </c>
      <c r="N51" s="32">
        <v>190906</v>
      </c>
      <c r="O51" s="37">
        <f t="shared" si="4"/>
        <v>0</v>
      </c>
      <c r="P51" s="32">
        <v>190906</v>
      </c>
      <c r="Q51" s="37">
        <f t="shared" si="5"/>
        <v>0</v>
      </c>
      <c r="R51" s="32">
        <v>190806</v>
      </c>
      <c r="S51" s="37">
        <f t="shared" si="6"/>
        <v>100</v>
      </c>
      <c r="T51" s="38">
        <v>190333</v>
      </c>
      <c r="U51" s="39">
        <f t="shared" si="7"/>
        <v>573</v>
      </c>
      <c r="V51" s="40">
        <v>189906</v>
      </c>
      <c r="W51" s="41">
        <f t="shared" si="8"/>
        <v>1000</v>
      </c>
      <c r="X51" s="42">
        <v>190904</v>
      </c>
      <c r="Y51" s="41">
        <f t="shared" si="9"/>
        <v>2</v>
      </c>
      <c r="Z51" s="40">
        <v>190900</v>
      </c>
      <c r="AA51" s="41">
        <f t="shared" si="10"/>
        <v>6</v>
      </c>
      <c r="AB51" s="40">
        <v>190901</v>
      </c>
      <c r="AC51" s="41">
        <f t="shared" si="11"/>
        <v>5</v>
      </c>
    </row>
    <row r="52" spans="1:29" ht="15" x14ac:dyDescent="0.25">
      <c r="A52" s="27">
        <f t="shared" si="0"/>
        <v>49</v>
      </c>
      <c r="B52" s="28" t="s">
        <v>27</v>
      </c>
      <c r="C52" s="28" t="s">
        <v>75</v>
      </c>
      <c r="D52" s="28" t="s">
        <v>129</v>
      </c>
      <c r="E52" s="29">
        <v>1</v>
      </c>
      <c r="F52" s="30" t="s">
        <v>135</v>
      </c>
      <c r="G52" s="31">
        <v>18975</v>
      </c>
      <c r="H52" s="32">
        <v>18975</v>
      </c>
      <c r="I52" s="33">
        <f t="shared" si="1"/>
        <v>0</v>
      </c>
      <c r="J52" s="34">
        <v>18975</v>
      </c>
      <c r="K52" s="33">
        <f t="shared" si="2"/>
        <v>0</v>
      </c>
      <c r="L52" s="35">
        <v>18000</v>
      </c>
      <c r="M52" s="36">
        <f t="shared" si="3"/>
        <v>975</v>
      </c>
      <c r="N52" s="32">
        <v>18975</v>
      </c>
      <c r="O52" s="37">
        <f t="shared" si="4"/>
        <v>0</v>
      </c>
      <c r="P52" s="32">
        <v>18975</v>
      </c>
      <c r="Q52" s="37">
        <f t="shared" si="5"/>
        <v>0</v>
      </c>
      <c r="R52" s="32">
        <v>18875</v>
      </c>
      <c r="S52" s="37">
        <f t="shared" si="6"/>
        <v>100</v>
      </c>
      <c r="T52" s="38">
        <v>18918</v>
      </c>
      <c r="U52" s="39">
        <f t="shared" si="7"/>
        <v>57</v>
      </c>
      <c r="V52" s="40">
        <v>17975</v>
      </c>
      <c r="W52" s="41">
        <f t="shared" si="8"/>
        <v>1000</v>
      </c>
      <c r="X52" s="42">
        <v>18973</v>
      </c>
      <c r="Y52" s="41">
        <f t="shared" si="9"/>
        <v>2</v>
      </c>
      <c r="Z52" s="40">
        <v>18900</v>
      </c>
      <c r="AA52" s="41">
        <f t="shared" si="10"/>
        <v>75</v>
      </c>
      <c r="AB52" s="40">
        <v>18970</v>
      </c>
      <c r="AC52" s="41">
        <f t="shared" si="11"/>
        <v>5</v>
      </c>
    </row>
    <row r="53" spans="1:29" ht="15" x14ac:dyDescent="0.25">
      <c r="A53" s="27">
        <f t="shared" si="0"/>
        <v>50</v>
      </c>
      <c r="B53" s="28" t="s">
        <v>27</v>
      </c>
      <c r="C53" s="28" t="s">
        <v>76</v>
      </c>
      <c r="D53" s="28" t="s">
        <v>130</v>
      </c>
      <c r="E53" s="29">
        <v>1</v>
      </c>
      <c r="F53" s="30" t="s">
        <v>135</v>
      </c>
      <c r="G53" s="31">
        <v>14913</v>
      </c>
      <c r="H53" s="32">
        <v>14913</v>
      </c>
      <c r="I53" s="33">
        <f t="shared" si="1"/>
        <v>0</v>
      </c>
      <c r="J53" s="34">
        <v>14913</v>
      </c>
      <c r="K53" s="33">
        <f t="shared" si="2"/>
        <v>0</v>
      </c>
      <c r="L53" s="35">
        <v>14000</v>
      </c>
      <c r="M53" s="36">
        <f t="shared" si="3"/>
        <v>913</v>
      </c>
      <c r="N53" s="32">
        <v>14913</v>
      </c>
      <c r="O53" s="37">
        <f t="shared" si="4"/>
        <v>0</v>
      </c>
      <c r="P53" s="32">
        <v>14913</v>
      </c>
      <c r="Q53" s="37">
        <f t="shared" si="5"/>
        <v>0</v>
      </c>
      <c r="R53" s="32">
        <v>14813</v>
      </c>
      <c r="S53" s="37">
        <f t="shared" si="6"/>
        <v>100</v>
      </c>
      <c r="T53" s="38">
        <v>14868</v>
      </c>
      <c r="U53" s="39">
        <f t="shared" si="7"/>
        <v>45</v>
      </c>
      <c r="V53" s="40">
        <v>13913</v>
      </c>
      <c r="W53" s="41">
        <f t="shared" si="8"/>
        <v>1000</v>
      </c>
      <c r="X53" s="42">
        <v>14911</v>
      </c>
      <c r="Y53" s="41">
        <f t="shared" si="9"/>
        <v>2</v>
      </c>
      <c r="Z53" s="40">
        <v>14900</v>
      </c>
      <c r="AA53" s="41">
        <f t="shared" si="10"/>
        <v>13</v>
      </c>
      <c r="AB53" s="40">
        <v>14908</v>
      </c>
      <c r="AC53" s="41">
        <f t="shared" si="11"/>
        <v>5</v>
      </c>
    </row>
    <row r="54" spans="1:29" ht="15" x14ac:dyDescent="0.25">
      <c r="A54" s="27">
        <f t="shared" si="0"/>
        <v>51</v>
      </c>
      <c r="B54" s="28" t="s">
        <v>27</v>
      </c>
      <c r="C54" s="28" t="s">
        <v>77</v>
      </c>
      <c r="D54" s="28" t="s">
        <v>131</v>
      </c>
      <c r="E54" s="29">
        <v>1</v>
      </c>
      <c r="F54" s="30" t="s">
        <v>135</v>
      </c>
      <c r="G54" s="31">
        <v>16667</v>
      </c>
      <c r="H54" s="32">
        <v>16667</v>
      </c>
      <c r="I54" s="33">
        <f t="shared" si="1"/>
        <v>0</v>
      </c>
      <c r="J54" s="34">
        <v>16667</v>
      </c>
      <c r="K54" s="33">
        <f t="shared" si="2"/>
        <v>0</v>
      </c>
      <c r="L54" s="35">
        <v>16000</v>
      </c>
      <c r="M54" s="36">
        <f t="shared" si="3"/>
        <v>667</v>
      </c>
      <c r="N54" s="32">
        <v>16667</v>
      </c>
      <c r="O54" s="37">
        <f t="shared" si="4"/>
        <v>0</v>
      </c>
      <c r="P54" s="32">
        <v>16667</v>
      </c>
      <c r="Q54" s="37">
        <f t="shared" si="5"/>
        <v>0</v>
      </c>
      <c r="R54" s="32">
        <v>16567</v>
      </c>
      <c r="S54" s="37">
        <f t="shared" si="6"/>
        <v>100</v>
      </c>
      <c r="T54" s="38">
        <v>16616</v>
      </c>
      <c r="U54" s="39">
        <f t="shared" si="7"/>
        <v>51</v>
      </c>
      <c r="V54" s="40">
        <v>15667</v>
      </c>
      <c r="W54" s="41">
        <f t="shared" si="8"/>
        <v>1000</v>
      </c>
      <c r="X54" s="42">
        <v>16665</v>
      </c>
      <c r="Y54" s="41">
        <f t="shared" si="9"/>
        <v>2</v>
      </c>
      <c r="Z54" s="40">
        <v>16600</v>
      </c>
      <c r="AA54" s="41">
        <f t="shared" si="10"/>
        <v>67</v>
      </c>
      <c r="AB54" s="40">
        <v>16662</v>
      </c>
      <c r="AC54" s="41">
        <f t="shared" si="11"/>
        <v>5</v>
      </c>
    </row>
    <row r="55" spans="1:29" ht="15" x14ac:dyDescent="0.25">
      <c r="A55" s="27">
        <f t="shared" si="0"/>
        <v>52</v>
      </c>
      <c r="B55" s="28" t="s">
        <v>28</v>
      </c>
      <c r="C55" s="28" t="s">
        <v>78</v>
      </c>
      <c r="D55" s="28" t="s">
        <v>132</v>
      </c>
      <c r="E55" s="29">
        <v>1</v>
      </c>
      <c r="F55" s="30" t="s">
        <v>135</v>
      </c>
      <c r="G55" s="31">
        <v>247422</v>
      </c>
      <c r="H55" s="32">
        <v>247422</v>
      </c>
      <c r="I55" s="33">
        <f t="shared" si="1"/>
        <v>0</v>
      </c>
      <c r="J55" s="34">
        <v>247422</v>
      </c>
      <c r="K55" s="33">
        <f t="shared" si="2"/>
        <v>0</v>
      </c>
      <c r="L55" s="35">
        <v>247000</v>
      </c>
      <c r="M55" s="36">
        <f t="shared" si="3"/>
        <v>422</v>
      </c>
      <c r="N55" s="32">
        <v>247422</v>
      </c>
      <c r="O55" s="37">
        <f t="shared" si="4"/>
        <v>0</v>
      </c>
      <c r="P55" s="32">
        <v>247422</v>
      </c>
      <c r="Q55" s="37">
        <f t="shared" si="5"/>
        <v>0</v>
      </c>
      <c r="R55" s="32">
        <v>247322</v>
      </c>
      <c r="S55" s="37">
        <f t="shared" si="6"/>
        <v>100</v>
      </c>
      <c r="T55" s="38">
        <v>246679</v>
      </c>
      <c r="U55" s="39">
        <f t="shared" si="7"/>
        <v>743</v>
      </c>
      <c r="V55" s="40">
        <v>246422</v>
      </c>
      <c r="W55" s="41">
        <f t="shared" si="8"/>
        <v>1000</v>
      </c>
      <c r="X55" s="42">
        <v>247420</v>
      </c>
      <c r="Y55" s="41">
        <f t="shared" si="9"/>
        <v>2</v>
      </c>
      <c r="Z55" s="40">
        <v>247400</v>
      </c>
      <c r="AA55" s="41">
        <f t="shared" si="10"/>
        <v>22</v>
      </c>
      <c r="AB55" s="40">
        <v>247417</v>
      </c>
      <c r="AC55" s="41">
        <f t="shared" si="11"/>
        <v>5</v>
      </c>
    </row>
    <row r="56" spans="1:29" ht="15" x14ac:dyDescent="0.25">
      <c r="A56" s="27">
        <f t="shared" si="0"/>
        <v>53</v>
      </c>
      <c r="B56" s="28" t="s">
        <v>28</v>
      </c>
      <c r="C56" s="28" t="s">
        <v>79</v>
      </c>
      <c r="D56" s="28" t="s">
        <v>133</v>
      </c>
      <c r="E56" s="29">
        <v>1</v>
      </c>
      <c r="F56" s="30" t="s">
        <v>135</v>
      </c>
      <c r="G56" s="31">
        <v>31913</v>
      </c>
      <c r="H56" s="32">
        <v>31913</v>
      </c>
      <c r="I56" s="33">
        <f t="shared" si="1"/>
        <v>0</v>
      </c>
      <c r="J56" s="34">
        <v>31913</v>
      </c>
      <c r="K56" s="33">
        <f t="shared" si="2"/>
        <v>0</v>
      </c>
      <c r="L56" s="35">
        <v>31000</v>
      </c>
      <c r="M56" s="36">
        <f t="shared" si="3"/>
        <v>913</v>
      </c>
      <c r="N56" s="32">
        <v>31913</v>
      </c>
      <c r="O56" s="37">
        <f t="shared" si="4"/>
        <v>0</v>
      </c>
      <c r="P56" s="32">
        <v>31913</v>
      </c>
      <c r="Q56" s="37">
        <f t="shared" si="5"/>
        <v>0</v>
      </c>
      <c r="R56" s="32">
        <v>31813</v>
      </c>
      <c r="S56" s="37">
        <f t="shared" si="6"/>
        <v>100</v>
      </c>
      <c r="T56" s="38">
        <v>31817</v>
      </c>
      <c r="U56" s="39">
        <f t="shared" si="7"/>
        <v>96</v>
      </c>
      <c r="V56" s="40">
        <v>30913</v>
      </c>
      <c r="W56" s="41">
        <f t="shared" si="8"/>
        <v>1000</v>
      </c>
      <c r="X56" s="42">
        <v>31911</v>
      </c>
      <c r="Y56" s="41">
        <f t="shared" si="9"/>
        <v>2</v>
      </c>
      <c r="Z56" s="40">
        <v>31900</v>
      </c>
      <c r="AA56" s="41">
        <f t="shared" si="10"/>
        <v>13</v>
      </c>
      <c r="AB56" s="40">
        <v>31908</v>
      </c>
      <c r="AC56" s="41">
        <f t="shared" si="11"/>
        <v>5</v>
      </c>
    </row>
    <row r="57" spans="1:29" ht="15" x14ac:dyDescent="0.25">
      <c r="A57" s="27">
        <f t="shared" si="0"/>
        <v>54</v>
      </c>
      <c r="B57" s="28" t="s">
        <v>28</v>
      </c>
      <c r="C57" s="28" t="s">
        <v>80</v>
      </c>
      <c r="D57" s="28" t="s">
        <v>134</v>
      </c>
      <c r="E57" s="29">
        <v>1</v>
      </c>
      <c r="F57" s="30" t="s">
        <v>135</v>
      </c>
      <c r="G57" s="31">
        <v>90186</v>
      </c>
      <c r="H57" s="32">
        <v>90186</v>
      </c>
      <c r="I57" s="33">
        <f t="shared" si="1"/>
        <v>0</v>
      </c>
      <c r="J57" s="34">
        <v>90186</v>
      </c>
      <c r="K57" s="33">
        <f t="shared" si="2"/>
        <v>0</v>
      </c>
      <c r="L57" s="35">
        <v>90000</v>
      </c>
      <c r="M57" s="36">
        <f t="shared" si="3"/>
        <v>186</v>
      </c>
      <c r="N57" s="32">
        <v>90186</v>
      </c>
      <c r="O57" s="37">
        <f t="shared" si="4"/>
        <v>0</v>
      </c>
      <c r="P57" s="32">
        <v>90186</v>
      </c>
      <c r="Q57" s="37">
        <f t="shared" si="5"/>
        <v>0</v>
      </c>
      <c r="R57" s="32">
        <v>90086</v>
      </c>
      <c r="S57" s="37">
        <f t="shared" si="6"/>
        <v>100</v>
      </c>
      <c r="T57" s="38">
        <v>89915</v>
      </c>
      <c r="U57" s="39">
        <f t="shared" si="7"/>
        <v>271</v>
      </c>
      <c r="V57" s="40">
        <v>89186</v>
      </c>
      <c r="W57" s="41">
        <f t="shared" si="8"/>
        <v>1000</v>
      </c>
      <c r="X57" s="42">
        <v>90184</v>
      </c>
      <c r="Y57" s="41">
        <f t="shared" si="9"/>
        <v>2</v>
      </c>
      <c r="Z57" s="40">
        <v>90100</v>
      </c>
      <c r="AA57" s="41">
        <f t="shared" si="10"/>
        <v>86</v>
      </c>
      <c r="AB57" s="40">
        <v>90181</v>
      </c>
      <c r="AC57" s="41">
        <f t="shared" si="11"/>
        <v>5</v>
      </c>
    </row>
    <row r="58" spans="1:29" ht="14.25" thickBot="1" x14ac:dyDescent="0.3">
      <c r="A58" s="44"/>
      <c r="B58" s="45"/>
      <c r="C58" s="12"/>
      <c r="D58" s="12"/>
      <c r="E58" s="46"/>
      <c r="F58" s="47" t="s">
        <v>7</v>
      </c>
      <c r="G58" s="48">
        <f t="shared" ref="G58:AC58" si="12">SUM(G4:G57)</f>
        <v>36905480</v>
      </c>
      <c r="H58" s="49">
        <f t="shared" si="12"/>
        <v>36905480</v>
      </c>
      <c r="I58" s="50">
        <f t="shared" si="12"/>
        <v>0</v>
      </c>
      <c r="J58" s="51">
        <f t="shared" si="12"/>
        <v>36905480</v>
      </c>
      <c r="K58" s="50">
        <f t="shared" si="12"/>
        <v>0</v>
      </c>
      <c r="L58" s="49">
        <f t="shared" si="12"/>
        <v>36874000</v>
      </c>
      <c r="M58" s="52">
        <f t="shared" si="12"/>
        <v>31480</v>
      </c>
      <c r="N58" s="49">
        <f t="shared" si="12"/>
        <v>36905480</v>
      </c>
      <c r="O58" s="52">
        <f t="shared" si="12"/>
        <v>0</v>
      </c>
      <c r="P58" s="49">
        <f t="shared" si="12"/>
        <v>36905480</v>
      </c>
      <c r="Q58" s="52">
        <f t="shared" si="12"/>
        <v>0</v>
      </c>
      <c r="R58" s="49">
        <f t="shared" si="12"/>
        <v>36900080</v>
      </c>
      <c r="S58" s="52">
        <f t="shared" si="12"/>
        <v>5400</v>
      </c>
      <c r="T58" s="53">
        <f t="shared" si="12"/>
        <v>36794735</v>
      </c>
      <c r="U58" s="54">
        <f t="shared" si="12"/>
        <v>110745</v>
      </c>
      <c r="V58" s="55">
        <f t="shared" si="12"/>
        <v>36851480</v>
      </c>
      <c r="W58" s="56">
        <f t="shared" si="12"/>
        <v>54000</v>
      </c>
      <c r="X58" s="55">
        <f t="shared" si="12"/>
        <v>36905372</v>
      </c>
      <c r="Y58" s="56">
        <f t="shared" si="12"/>
        <v>108</v>
      </c>
      <c r="Z58" s="55">
        <f t="shared" si="12"/>
        <v>36902700</v>
      </c>
      <c r="AA58" s="56">
        <f t="shared" si="12"/>
        <v>2780</v>
      </c>
      <c r="AB58" s="55">
        <f t="shared" si="12"/>
        <v>36905210</v>
      </c>
      <c r="AC58" s="56">
        <f t="shared" si="12"/>
        <v>270</v>
      </c>
    </row>
    <row r="59" spans="1:29" ht="15" x14ac:dyDescent="0.25">
      <c r="A59" s="78" t="s">
        <v>160</v>
      </c>
      <c r="B59" s="78"/>
      <c r="C59" s="78"/>
      <c r="D59" s="78"/>
      <c r="E59" s="78"/>
      <c r="F59" s="78"/>
      <c r="G59" s="6"/>
      <c r="H59" s="57"/>
      <c r="I59" s="57"/>
      <c r="J59" s="57"/>
      <c r="K59" s="58"/>
      <c r="L59" s="13"/>
      <c r="M59" s="12"/>
      <c r="N59" s="13"/>
      <c r="O59" s="12"/>
      <c r="P59" s="13"/>
      <c r="Q59" s="12"/>
      <c r="R59" s="13"/>
      <c r="S59" s="12"/>
      <c r="T59" s="13"/>
      <c r="U59" s="12"/>
      <c r="V59" s="13"/>
      <c r="W59" s="12"/>
      <c r="X59" s="13"/>
      <c r="Y59" s="12"/>
      <c r="Z59" s="13"/>
      <c r="AA59" s="12"/>
      <c r="AB59" s="13"/>
      <c r="AC59" s="12"/>
    </row>
    <row r="60" spans="1:29" ht="15" x14ac:dyDescent="0.25">
      <c r="A60" s="79" t="s">
        <v>174</v>
      </c>
      <c r="B60" s="79"/>
      <c r="C60" s="79"/>
      <c r="D60" s="79"/>
      <c r="E60" s="79"/>
      <c r="F60" s="79"/>
      <c r="G60" s="6"/>
      <c r="H60" s="57"/>
      <c r="I60" s="57"/>
      <c r="J60" s="57"/>
      <c r="K60" s="58"/>
      <c r="L60" s="13"/>
      <c r="M60" s="12"/>
      <c r="N60" s="13"/>
      <c r="O60" s="12"/>
      <c r="P60" s="13"/>
      <c r="Q60" s="12"/>
      <c r="R60" s="13"/>
      <c r="S60" s="12"/>
      <c r="T60" s="13"/>
      <c r="U60" s="12"/>
      <c r="V60" s="13"/>
      <c r="W60" s="12"/>
      <c r="X60" s="13"/>
      <c r="Y60" s="12"/>
      <c r="Z60" s="13"/>
      <c r="AA60" s="12"/>
      <c r="AB60" s="13"/>
      <c r="AC60" s="12"/>
    </row>
    <row r="61" spans="1:29" ht="15" x14ac:dyDescent="0.25">
      <c r="A61" s="80" t="s">
        <v>161</v>
      </c>
      <c r="B61" s="80"/>
      <c r="C61" s="80"/>
      <c r="D61" s="80"/>
      <c r="E61" s="80"/>
      <c r="F61" s="80"/>
      <c r="G61" s="6"/>
      <c r="H61" s="57"/>
      <c r="I61" s="57"/>
      <c r="J61" s="57"/>
      <c r="K61" s="58"/>
      <c r="L61" s="13"/>
      <c r="M61" s="12"/>
      <c r="N61" s="13"/>
      <c r="O61" s="12"/>
      <c r="P61" s="13"/>
      <c r="Q61" s="12"/>
      <c r="R61" s="13"/>
      <c r="S61" s="12"/>
      <c r="T61" s="13"/>
      <c r="U61" s="12"/>
      <c r="V61" s="13"/>
      <c r="W61" s="12"/>
      <c r="X61" s="13"/>
      <c r="Y61" s="12"/>
      <c r="Z61" s="13"/>
      <c r="AA61" s="12"/>
      <c r="AB61" s="13"/>
      <c r="AC61" s="12"/>
    </row>
    <row r="62" spans="1:29" ht="42.6" customHeight="1" x14ac:dyDescent="0.25">
      <c r="A62" s="77" t="s">
        <v>162</v>
      </c>
      <c r="B62" s="77"/>
      <c r="C62" s="77"/>
      <c r="D62" s="77"/>
      <c r="E62" s="77"/>
      <c r="F62" s="77"/>
      <c r="G62" s="6"/>
      <c r="H62" s="57"/>
      <c r="I62" s="57"/>
      <c r="J62" s="57"/>
      <c r="K62" s="58"/>
      <c r="L62" s="13"/>
      <c r="M62" s="12"/>
      <c r="N62" s="13"/>
      <c r="O62" s="12"/>
      <c r="P62" s="13"/>
      <c r="Q62" s="12"/>
      <c r="R62" s="13"/>
      <c r="S62" s="12"/>
      <c r="T62" s="13"/>
      <c r="U62" s="12"/>
      <c r="V62" s="13"/>
      <c r="W62" s="12"/>
      <c r="X62" s="13"/>
      <c r="Y62" s="12"/>
      <c r="Z62" s="13"/>
      <c r="AA62" s="12"/>
      <c r="AB62" s="13"/>
      <c r="AC62" s="12"/>
    </row>
    <row r="63" spans="1:29" ht="40.15" customHeight="1" x14ac:dyDescent="0.25">
      <c r="A63" s="77" t="s">
        <v>158</v>
      </c>
      <c r="B63" s="77"/>
      <c r="C63" s="77"/>
      <c r="D63" s="77"/>
      <c r="E63" s="77"/>
      <c r="F63" s="77"/>
      <c r="G63" s="6"/>
      <c r="H63" s="57"/>
      <c r="I63" s="57"/>
      <c r="J63" s="57"/>
      <c r="K63" s="58"/>
      <c r="L63" s="13"/>
      <c r="M63" s="12"/>
      <c r="N63" s="13"/>
      <c r="O63" s="12"/>
      <c r="P63" s="13"/>
      <c r="Q63" s="12"/>
      <c r="R63" s="13"/>
      <c r="S63" s="12"/>
      <c r="T63" s="13"/>
      <c r="U63" s="12"/>
      <c r="V63" s="13"/>
      <c r="W63" s="12"/>
      <c r="X63" s="13"/>
      <c r="Y63" s="12"/>
      <c r="Z63" s="13"/>
      <c r="AA63" s="12"/>
      <c r="AB63" s="13"/>
      <c r="AC63" s="12"/>
    </row>
    <row r="64" spans="1:29" ht="15" x14ac:dyDescent="0.25">
      <c r="A64" s="77" t="s">
        <v>159</v>
      </c>
      <c r="B64" s="77"/>
      <c r="C64" s="77"/>
      <c r="D64" s="77"/>
      <c r="E64" s="77"/>
      <c r="F64" s="77"/>
      <c r="G64" s="6"/>
      <c r="H64" s="13"/>
      <c r="I64" s="13"/>
      <c r="J64" s="57"/>
      <c r="K64" s="58"/>
      <c r="L64" s="13"/>
      <c r="M64" s="12"/>
      <c r="N64" s="13"/>
      <c r="O64" s="12"/>
      <c r="P64" s="13"/>
      <c r="Q64" s="12"/>
      <c r="R64" s="13"/>
      <c r="S64" s="12"/>
      <c r="T64" s="13"/>
      <c r="U64" s="12"/>
      <c r="V64" s="13"/>
      <c r="W64" s="12"/>
      <c r="X64" s="13"/>
      <c r="Y64" s="12"/>
      <c r="Z64" s="13"/>
      <c r="AA64" s="12"/>
      <c r="AB64" s="13"/>
      <c r="AC64" s="12"/>
    </row>
    <row r="65" spans="1:29" ht="15.75" thickBot="1" x14ac:dyDescent="0.3">
      <c r="A65" s="75" t="s">
        <v>151</v>
      </c>
      <c r="B65" s="76"/>
      <c r="C65" s="76"/>
      <c r="D65" s="76"/>
      <c r="E65" s="76"/>
      <c r="F65" s="76"/>
      <c r="G65" s="13"/>
      <c r="H65" s="13"/>
      <c r="I65" s="13"/>
      <c r="J65" s="57"/>
      <c r="K65" s="58"/>
      <c r="L65" s="13"/>
      <c r="M65" s="12"/>
      <c r="N65" s="13"/>
      <c r="O65" s="12"/>
      <c r="P65" s="13"/>
      <c r="Q65" s="12"/>
      <c r="R65" s="13"/>
      <c r="S65" s="12"/>
      <c r="T65" s="13"/>
      <c r="U65" s="12"/>
      <c r="V65" s="13"/>
      <c r="W65" s="12"/>
      <c r="X65" s="13"/>
      <c r="Y65" s="12"/>
      <c r="Z65" s="13"/>
      <c r="AA65" s="12"/>
      <c r="AB65" s="13"/>
      <c r="AC65" s="12"/>
    </row>
    <row r="66" spans="1:29" ht="24.75" thickBot="1" x14ac:dyDescent="0.3">
      <c r="A66" s="7" t="s">
        <v>19</v>
      </c>
      <c r="B66" s="8" t="s">
        <v>20</v>
      </c>
      <c r="C66" s="9" t="s">
        <v>152</v>
      </c>
      <c r="D66" s="9" t="s">
        <v>153</v>
      </c>
      <c r="E66" s="9" t="s">
        <v>21</v>
      </c>
      <c r="F66" s="9" t="s">
        <v>22</v>
      </c>
      <c r="G66" s="13"/>
      <c r="H66" s="13"/>
      <c r="I66" s="13"/>
      <c r="J66" s="57"/>
      <c r="K66" s="58"/>
      <c r="L66" s="13"/>
      <c r="M66" s="12"/>
      <c r="N66" s="13"/>
      <c r="O66" s="12"/>
      <c r="P66" s="13"/>
      <c r="Q66" s="12"/>
      <c r="R66" s="13"/>
      <c r="S66" s="12"/>
      <c r="T66" s="13"/>
      <c r="U66" s="12"/>
      <c r="V66" s="13"/>
      <c r="W66" s="12"/>
      <c r="X66" s="13"/>
      <c r="Y66" s="12"/>
      <c r="Z66" s="13"/>
      <c r="AA66" s="12"/>
      <c r="AB66" s="13"/>
      <c r="AC66" s="12"/>
    </row>
    <row r="67" spans="1:29" x14ac:dyDescent="0.25">
      <c r="A67" s="59">
        <v>1</v>
      </c>
      <c r="B67" s="60" t="s">
        <v>163</v>
      </c>
      <c r="C67" s="61">
        <v>36905480</v>
      </c>
      <c r="D67" s="61">
        <v>36794735</v>
      </c>
      <c r="E67" s="61">
        <v>110745</v>
      </c>
      <c r="F67" s="62">
        <v>3.0007738688129799E-3</v>
      </c>
      <c r="G67" s="13"/>
      <c r="H67" s="13"/>
      <c r="I67" s="13"/>
      <c r="J67" s="57"/>
      <c r="K67" s="58"/>
      <c r="L67" s="13"/>
      <c r="M67" s="12"/>
      <c r="N67" s="13"/>
      <c r="O67" s="12"/>
      <c r="P67" s="13"/>
      <c r="Q67" s="12"/>
      <c r="R67" s="13"/>
      <c r="S67" s="12"/>
      <c r="T67" s="13"/>
      <c r="U67" s="12"/>
      <c r="V67" s="13"/>
      <c r="W67" s="12"/>
      <c r="X67" s="13"/>
      <c r="Y67" s="12"/>
      <c r="Z67" s="13"/>
      <c r="AA67" s="12"/>
      <c r="AB67" s="13"/>
      <c r="AC67" s="12"/>
    </row>
    <row r="68" spans="1:29" x14ac:dyDescent="0.25">
      <c r="A68" s="63">
        <v>2</v>
      </c>
      <c r="B68" s="28" t="s">
        <v>164</v>
      </c>
      <c r="C68" s="64">
        <v>36905480</v>
      </c>
      <c r="D68" s="65">
        <v>36851480</v>
      </c>
      <c r="E68" s="64">
        <v>54000</v>
      </c>
      <c r="F68" s="66">
        <v>1.4631973354634596E-3</v>
      </c>
      <c r="G68" s="13"/>
      <c r="H68" s="13"/>
      <c r="I68" s="13"/>
      <c r="J68" s="57"/>
      <c r="K68" s="58"/>
      <c r="L68" s="13"/>
      <c r="M68" s="12"/>
      <c r="N68" s="13"/>
      <c r="O68" s="12"/>
      <c r="P68" s="13"/>
      <c r="Q68" s="12"/>
      <c r="R68" s="13"/>
      <c r="S68" s="12"/>
      <c r="T68" s="13"/>
      <c r="U68" s="12"/>
      <c r="V68" s="13"/>
      <c r="W68" s="12"/>
      <c r="X68" s="13"/>
      <c r="Y68" s="12"/>
      <c r="Z68" s="13"/>
      <c r="AA68" s="12"/>
      <c r="AB68" s="13"/>
      <c r="AC68" s="12"/>
    </row>
    <row r="69" spans="1:29" x14ac:dyDescent="0.25">
      <c r="A69" s="63">
        <v>3</v>
      </c>
      <c r="B69" s="28" t="s">
        <v>165</v>
      </c>
      <c r="C69" s="64">
        <v>36905480</v>
      </c>
      <c r="D69" s="65">
        <v>36874000</v>
      </c>
      <c r="E69" s="64">
        <v>31480</v>
      </c>
      <c r="F69" s="66">
        <v>8.5298985408129089E-4</v>
      </c>
      <c r="G69" s="13"/>
      <c r="H69" s="13"/>
      <c r="I69" s="13"/>
      <c r="J69" s="57"/>
      <c r="K69" s="58"/>
      <c r="L69" s="13"/>
      <c r="M69" s="12"/>
      <c r="N69" s="13"/>
      <c r="O69" s="12"/>
      <c r="P69" s="13"/>
      <c r="Q69" s="12"/>
      <c r="R69" s="13"/>
      <c r="S69" s="12"/>
      <c r="T69" s="13"/>
      <c r="U69" s="12"/>
      <c r="V69" s="13"/>
      <c r="W69" s="12"/>
      <c r="X69" s="13"/>
      <c r="Y69" s="12"/>
      <c r="Z69" s="13"/>
      <c r="AA69" s="12"/>
      <c r="AB69" s="13"/>
      <c r="AC69" s="12"/>
    </row>
    <row r="70" spans="1:29" x14ac:dyDescent="0.25">
      <c r="A70" s="67">
        <v>4</v>
      </c>
      <c r="B70" s="28" t="s">
        <v>166</v>
      </c>
      <c r="C70" s="64">
        <v>36905480</v>
      </c>
      <c r="D70" s="65">
        <v>36900080</v>
      </c>
      <c r="E70" s="64">
        <v>5400</v>
      </c>
      <c r="F70" s="66">
        <v>1.4631973354634596E-4</v>
      </c>
      <c r="G70" s="13"/>
      <c r="H70" s="13"/>
      <c r="I70" s="13"/>
      <c r="J70" s="57"/>
      <c r="K70" s="58"/>
      <c r="L70" s="13"/>
      <c r="M70" s="12"/>
      <c r="N70" s="13"/>
      <c r="O70" s="12"/>
      <c r="P70" s="13"/>
      <c r="Q70" s="12"/>
      <c r="R70" s="13"/>
      <c r="S70" s="12"/>
      <c r="T70" s="13"/>
      <c r="U70" s="12"/>
      <c r="V70" s="13"/>
      <c r="W70" s="12"/>
      <c r="X70" s="13"/>
      <c r="Y70" s="12"/>
      <c r="Z70" s="13"/>
      <c r="AA70" s="12"/>
      <c r="AB70" s="13"/>
      <c r="AC70" s="12"/>
    </row>
    <row r="71" spans="1:29" x14ac:dyDescent="0.25">
      <c r="A71" s="63">
        <v>5</v>
      </c>
      <c r="B71" s="28" t="s">
        <v>167</v>
      </c>
      <c r="C71" s="64">
        <v>36905480</v>
      </c>
      <c r="D71" s="65">
        <v>36902700</v>
      </c>
      <c r="E71" s="64">
        <v>2780</v>
      </c>
      <c r="F71" s="66">
        <v>7.5327566529415142E-5</v>
      </c>
      <c r="G71" s="13"/>
      <c r="H71" s="13"/>
      <c r="I71" s="13"/>
      <c r="J71" s="57"/>
      <c r="K71" s="58"/>
      <c r="L71" s="13"/>
      <c r="M71" s="12"/>
      <c r="N71" s="13"/>
      <c r="O71" s="12"/>
      <c r="P71" s="13"/>
      <c r="Q71" s="12"/>
      <c r="R71" s="13"/>
      <c r="S71" s="12"/>
      <c r="T71" s="13"/>
      <c r="U71" s="12"/>
      <c r="V71" s="13"/>
      <c r="W71" s="12"/>
      <c r="X71" s="13"/>
      <c r="Y71" s="12"/>
      <c r="Z71" s="13"/>
      <c r="AA71" s="12"/>
      <c r="AB71" s="13"/>
      <c r="AC71" s="12"/>
    </row>
    <row r="72" spans="1:29" x14ac:dyDescent="0.25">
      <c r="A72" s="63">
        <v>6</v>
      </c>
      <c r="B72" s="28" t="s">
        <v>168</v>
      </c>
      <c r="C72" s="64">
        <v>36905480</v>
      </c>
      <c r="D72" s="65">
        <v>36905210</v>
      </c>
      <c r="E72" s="64">
        <v>270</v>
      </c>
      <c r="F72" s="66">
        <v>7.3159866773172983E-6</v>
      </c>
      <c r="G72" s="13"/>
      <c r="H72" s="13"/>
      <c r="I72" s="13"/>
      <c r="J72" s="57"/>
      <c r="K72" s="58"/>
      <c r="L72" s="13"/>
      <c r="M72" s="12"/>
      <c r="N72" s="13"/>
      <c r="O72" s="12"/>
      <c r="P72" s="13"/>
      <c r="Q72" s="12"/>
      <c r="R72" s="13"/>
      <c r="S72" s="12"/>
      <c r="T72" s="13"/>
      <c r="U72" s="12"/>
      <c r="V72" s="13"/>
      <c r="W72" s="12"/>
      <c r="X72" s="13"/>
      <c r="Y72" s="12"/>
      <c r="Z72" s="13"/>
      <c r="AA72" s="12"/>
      <c r="AB72" s="13"/>
      <c r="AC72" s="12"/>
    </row>
    <row r="73" spans="1:29" x14ac:dyDescent="0.25">
      <c r="A73" s="67">
        <v>7</v>
      </c>
      <c r="B73" s="28" t="s">
        <v>169</v>
      </c>
      <c r="C73" s="64">
        <v>36905480</v>
      </c>
      <c r="D73" s="65">
        <v>36905372</v>
      </c>
      <c r="E73" s="64">
        <v>108</v>
      </c>
      <c r="F73" s="66">
        <v>2.9263946709269192E-6</v>
      </c>
      <c r="G73" s="13"/>
      <c r="H73" s="13"/>
      <c r="I73" s="13"/>
      <c r="J73" s="57"/>
      <c r="K73" s="58"/>
      <c r="L73" s="13"/>
      <c r="M73" s="12"/>
      <c r="N73" s="13"/>
      <c r="O73" s="12"/>
      <c r="P73" s="13"/>
      <c r="Q73" s="12"/>
      <c r="R73" s="13"/>
      <c r="S73" s="12"/>
      <c r="T73" s="13"/>
      <c r="U73" s="12"/>
      <c r="V73" s="13"/>
      <c r="W73" s="12"/>
      <c r="X73" s="13"/>
      <c r="Y73" s="12"/>
      <c r="Z73" s="13"/>
      <c r="AA73" s="12"/>
      <c r="AB73" s="13"/>
      <c r="AC73" s="12"/>
    </row>
    <row r="74" spans="1:29" x14ac:dyDescent="0.25">
      <c r="A74" s="63">
        <v>8</v>
      </c>
      <c r="B74" s="28" t="s">
        <v>170</v>
      </c>
      <c r="C74" s="64">
        <v>36905480</v>
      </c>
      <c r="D74" s="65">
        <v>36905480</v>
      </c>
      <c r="E74" s="64">
        <v>0</v>
      </c>
      <c r="F74" s="66">
        <v>0</v>
      </c>
      <c r="G74" s="13"/>
      <c r="H74" s="13"/>
      <c r="I74" s="13"/>
      <c r="J74" s="57"/>
      <c r="K74" s="58"/>
      <c r="L74" s="13"/>
      <c r="M74" s="12"/>
      <c r="N74" s="13"/>
      <c r="O74" s="12"/>
      <c r="P74" s="13"/>
      <c r="Q74" s="12"/>
      <c r="R74" s="13"/>
      <c r="S74" s="12"/>
      <c r="T74" s="13"/>
      <c r="U74" s="12"/>
      <c r="V74" s="13"/>
      <c r="W74" s="12"/>
      <c r="X74" s="13"/>
      <c r="Y74" s="12"/>
      <c r="Z74" s="13"/>
      <c r="AA74" s="12"/>
      <c r="AB74" s="13"/>
      <c r="AC74" s="12"/>
    </row>
    <row r="75" spans="1:29" x14ac:dyDescent="0.25">
      <c r="A75" s="63">
        <v>9</v>
      </c>
      <c r="B75" s="28" t="s">
        <v>171</v>
      </c>
      <c r="C75" s="64">
        <v>36905480</v>
      </c>
      <c r="D75" s="65">
        <v>36905480</v>
      </c>
      <c r="E75" s="64">
        <v>0</v>
      </c>
      <c r="F75" s="66">
        <v>0</v>
      </c>
      <c r="G75" s="13"/>
      <c r="H75" s="13"/>
      <c r="I75" s="13"/>
      <c r="J75" s="57"/>
      <c r="K75" s="58"/>
      <c r="L75" s="13"/>
      <c r="M75" s="12"/>
      <c r="N75" s="13"/>
      <c r="O75" s="12"/>
      <c r="P75" s="13"/>
      <c r="Q75" s="12"/>
      <c r="R75" s="13"/>
      <c r="S75" s="12"/>
      <c r="T75" s="13"/>
      <c r="U75" s="12"/>
      <c r="V75" s="13"/>
      <c r="W75" s="12"/>
      <c r="X75" s="13"/>
      <c r="Y75" s="12"/>
      <c r="Z75" s="13"/>
      <c r="AA75" s="12"/>
      <c r="AB75" s="13"/>
      <c r="AC75" s="12"/>
    </row>
    <row r="76" spans="1:29" x14ac:dyDescent="0.25">
      <c r="A76" s="67">
        <v>10</v>
      </c>
      <c r="B76" s="28" t="s">
        <v>172</v>
      </c>
      <c r="C76" s="64">
        <v>36905480</v>
      </c>
      <c r="D76" s="65">
        <v>36905480</v>
      </c>
      <c r="E76" s="64">
        <v>0</v>
      </c>
      <c r="F76" s="66">
        <v>0</v>
      </c>
      <c r="G76" s="13"/>
      <c r="H76" s="13"/>
      <c r="I76" s="13"/>
      <c r="J76" s="57"/>
      <c r="K76" s="58"/>
      <c r="L76" s="13"/>
      <c r="M76" s="12"/>
      <c r="N76" s="13"/>
      <c r="O76" s="12"/>
      <c r="P76" s="13"/>
      <c r="Q76" s="12"/>
      <c r="R76" s="13"/>
      <c r="S76" s="12"/>
      <c r="T76" s="13"/>
      <c r="U76" s="12"/>
      <c r="V76" s="13"/>
      <c r="W76" s="12"/>
      <c r="X76" s="13"/>
      <c r="Y76" s="12"/>
      <c r="Z76" s="13"/>
      <c r="AA76" s="12"/>
      <c r="AB76" s="13"/>
      <c r="AC76" s="12"/>
    </row>
    <row r="77" spans="1:29" ht="14.25" thickBot="1" x14ac:dyDescent="0.3">
      <c r="A77" s="68">
        <v>11</v>
      </c>
      <c r="B77" s="69" t="s">
        <v>173</v>
      </c>
      <c r="C77" s="70">
        <v>36905480</v>
      </c>
      <c r="D77" s="71">
        <v>36905480</v>
      </c>
      <c r="E77" s="70">
        <v>0</v>
      </c>
      <c r="F77" s="72">
        <v>0</v>
      </c>
      <c r="G77" s="13"/>
      <c r="H77" s="13"/>
      <c r="I77" s="13"/>
      <c r="J77" s="57"/>
      <c r="K77" s="58"/>
      <c r="L77" s="13"/>
      <c r="M77" s="12"/>
      <c r="N77" s="13"/>
      <c r="O77" s="12"/>
      <c r="P77" s="13"/>
      <c r="Q77" s="12"/>
      <c r="R77" s="13"/>
      <c r="S77" s="12"/>
      <c r="T77" s="13"/>
      <c r="U77" s="12"/>
      <c r="V77" s="13"/>
      <c r="W77" s="12"/>
      <c r="X77" s="13"/>
      <c r="Y77" s="12"/>
      <c r="Z77" s="13"/>
      <c r="AA77" s="12"/>
      <c r="AB77" s="13"/>
      <c r="AC77" s="12"/>
    </row>
    <row r="78" spans="1:29" ht="41.45" customHeight="1" x14ac:dyDescent="0.25">
      <c r="A78" s="74" t="s">
        <v>154</v>
      </c>
      <c r="B78" s="74"/>
      <c r="C78" s="74"/>
      <c r="D78" s="74"/>
      <c r="E78" s="74"/>
      <c r="F78" s="74"/>
      <c r="G78" s="13"/>
      <c r="H78" s="13"/>
      <c r="I78" s="13"/>
      <c r="J78" s="57"/>
      <c r="K78" s="58"/>
      <c r="L78" s="13"/>
      <c r="M78" s="12"/>
      <c r="N78" s="13"/>
      <c r="O78" s="12"/>
      <c r="P78" s="13"/>
      <c r="Q78" s="12"/>
      <c r="R78" s="13"/>
      <c r="S78" s="12"/>
      <c r="T78" s="13"/>
      <c r="U78" s="12"/>
      <c r="V78" s="13"/>
      <c r="W78" s="12"/>
      <c r="X78" s="13"/>
      <c r="Y78" s="12"/>
      <c r="Z78" s="13"/>
      <c r="AA78" s="12"/>
      <c r="AB78" s="13"/>
      <c r="AC78" s="12"/>
    </row>
    <row r="79" spans="1:29" ht="15" x14ac:dyDescent="0.25">
      <c r="A79" s="73" t="s">
        <v>155</v>
      </c>
      <c r="B79" s="73"/>
      <c r="C79" s="73"/>
      <c r="D79" s="73"/>
      <c r="E79" s="73"/>
      <c r="F79" s="73"/>
      <c r="G79" s="73"/>
      <c r="H79" s="13"/>
      <c r="I79" s="13"/>
      <c r="J79" s="57"/>
      <c r="K79" s="58"/>
      <c r="L79" s="13"/>
      <c r="M79" s="12"/>
      <c r="N79" s="13"/>
      <c r="O79" s="12"/>
      <c r="P79" s="13"/>
      <c r="Q79" s="12"/>
      <c r="R79" s="13"/>
      <c r="S79" s="12"/>
      <c r="T79" s="13"/>
      <c r="U79" s="12"/>
      <c r="V79" s="13"/>
      <c r="W79" s="12"/>
      <c r="X79" s="13"/>
      <c r="Y79" s="12"/>
      <c r="Z79" s="13"/>
      <c r="AA79" s="12"/>
      <c r="AB79" s="13"/>
      <c r="AC79" s="12"/>
    </row>
    <row r="81" spans="1:1" ht="15" x14ac:dyDescent="0.25">
      <c r="A81" s="10"/>
    </row>
    <row r="82" spans="1:1" ht="15" x14ac:dyDescent="0.25">
      <c r="A82"/>
    </row>
    <row r="83" spans="1:1" ht="15" x14ac:dyDescent="0.25">
      <c r="A83" s="10" t="s">
        <v>156</v>
      </c>
    </row>
    <row r="84" spans="1:1" ht="15" x14ac:dyDescent="0.25">
      <c r="A84" s="11" t="s">
        <v>157</v>
      </c>
    </row>
  </sheetData>
  <mergeCells count="32">
    <mergeCell ref="AB1:AC1"/>
    <mergeCell ref="AB2:AC2"/>
    <mergeCell ref="A2:F2"/>
    <mergeCell ref="X1:Y1"/>
    <mergeCell ref="X2:Y2"/>
    <mergeCell ref="Z1:AA1"/>
    <mergeCell ref="Z2:AA2"/>
    <mergeCell ref="H2:I2"/>
    <mergeCell ref="H1:I1"/>
    <mergeCell ref="J2:K2"/>
    <mergeCell ref="J1:K1"/>
    <mergeCell ref="L2:M2"/>
    <mergeCell ref="L1:M1"/>
    <mergeCell ref="T1:U1"/>
    <mergeCell ref="T2:U2"/>
    <mergeCell ref="V2:W2"/>
    <mergeCell ref="A59:F59"/>
    <mergeCell ref="A60:F60"/>
    <mergeCell ref="A61:F61"/>
    <mergeCell ref="A62:F62"/>
    <mergeCell ref="V1:W1"/>
    <mergeCell ref="N2:O2"/>
    <mergeCell ref="N1:O1"/>
    <mergeCell ref="P1:Q1"/>
    <mergeCell ref="P2:Q2"/>
    <mergeCell ref="R2:S2"/>
    <mergeCell ref="R1:S1"/>
    <mergeCell ref="A79:G79"/>
    <mergeCell ref="A78:F78"/>
    <mergeCell ref="A65:F65"/>
    <mergeCell ref="A63:F63"/>
    <mergeCell ref="A64:F64"/>
  </mergeCells>
  <phoneticPr fontId="2"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 SASI-003-2025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Andrea Diaz Maldonado</dc:creator>
  <cp:keywords/>
  <dc:description/>
  <cp:lastModifiedBy>Juan Carlos Linares Jimenez</cp:lastModifiedBy>
  <cp:revision/>
  <dcterms:created xsi:type="dcterms:W3CDTF">2025-07-16T16:23:11Z</dcterms:created>
  <dcterms:modified xsi:type="dcterms:W3CDTF">2025-12-30T23:48:29Z</dcterms:modified>
  <cp:category/>
  <cp:contentStatus/>
</cp:coreProperties>
</file>