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011"/>
  <workbookPr autoCompressPictures="0" defaultThemeVersion="124226"/>
  <mc:AlternateContent xmlns:mc="http://schemas.openxmlformats.org/markup-compatibility/2006">
    <mc:Choice Requires="x15">
      <x15ac:absPath xmlns:x15ac="http://schemas.microsoft.com/office/spreadsheetml/2010/11/ac" url="/Users/claudiamilenacorredorcaro/Desktop/MARTHA CARO 2020/PROCESOS/SISTEMAS/DOC REMITIDOS JEFE MINIMA CUANTIA  19 11 2020/DOC PROCESO 23 11 2020/"/>
    </mc:Choice>
  </mc:AlternateContent>
  <xr:revisionPtr revIDLastSave="0" documentId="8_{B7397295-2190-B64B-B24B-9AF49559965C}" xr6:coauthVersionLast="45" xr6:coauthVersionMax="45" xr10:uidLastSave="{00000000-0000-0000-0000-000000000000}"/>
  <bookViews>
    <workbookView xWindow="0" yWindow="0" windowWidth="28800" windowHeight="18000" tabRatio="919" xr2:uid="{00000000-000D-0000-FFFF-FFFF00000000}"/>
  </bookViews>
  <sheets>
    <sheet name="Anexo Técnico " sheetId="32" r:id="rId1"/>
    <sheet name="EXP. ADICIONAL PROPONENTE" sheetId="13" state="hidden" r:id="rId2"/>
    <sheet name="EXP. ADIC. EXP. INTER" sheetId="14" state="hidden" r:id="rId3"/>
    <sheet name="EXP. ADIC. EXP. NACIONAL" sheetId="15" state="hidden" r:id="rId4"/>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5" i="15" l="1"/>
  <c r="G42" i="15"/>
  <c r="G39" i="15"/>
  <c r="G36" i="15"/>
  <c r="G33" i="15"/>
  <c r="G27" i="15"/>
  <c r="G24" i="15"/>
  <c r="G30" i="15"/>
  <c r="G21" i="15"/>
  <c r="G18" i="15"/>
  <c r="G15" i="15"/>
  <c r="G12" i="15"/>
  <c r="G9" i="15"/>
  <c r="H91" i="15"/>
  <c r="G73" i="15"/>
  <c r="G91" i="15"/>
  <c r="H63" i="15"/>
  <c r="G9" i="14"/>
  <c r="C9" i="14"/>
  <c r="H58" i="14"/>
  <c r="G40" i="14"/>
  <c r="G58" i="14"/>
  <c r="G12" i="14"/>
  <c r="G30" i="14"/>
  <c r="E4" i="14"/>
  <c r="H30" i="14"/>
  <c r="G63" i="15"/>
  <c r="E4" i="15"/>
</calcChain>
</file>

<file path=xl/sharedStrings.xml><?xml version="1.0" encoding="utf-8"?>
<sst xmlns="http://schemas.openxmlformats.org/spreadsheetml/2006/main" count="228" uniqueCount="112">
  <si>
    <t>Proponente</t>
  </si>
  <si>
    <t>Cargo</t>
  </si>
  <si>
    <t>Nombre</t>
  </si>
  <si>
    <t>Observaciones</t>
  </si>
  <si>
    <t>Proyecto</t>
  </si>
  <si>
    <t>Entidad Contratante</t>
  </si>
  <si>
    <t>Folios</t>
  </si>
  <si>
    <t>TOTAL</t>
  </si>
  <si>
    <t>Contrato</t>
  </si>
  <si>
    <t>Contratante</t>
  </si>
  <si>
    <t>Contratista</t>
  </si>
  <si>
    <t>Objeto del contrato</t>
  </si>
  <si>
    <t xml:space="preserve">Folio </t>
  </si>
  <si>
    <t>Ernst &amp; 
Young SAS</t>
  </si>
  <si>
    <t>Experto Internacional</t>
  </si>
  <si>
    <t xml:space="preserve">EXPERIENCIA PROFESIONAL ACEPTADA </t>
  </si>
  <si>
    <t>Experto Nacional</t>
  </si>
  <si>
    <t>EXPERIENCIA ADICIONAL DEL PROPONENTE</t>
  </si>
  <si>
    <t>Objeto (Consultorías o asesorías en formulación o evaluación de temas de política energética en los sectores de industria y/o comercio y/o residencial y/o servicios y/o la realización de consultorías y/o asesorías en normatividad y/o regulación de procesos y procedimientos del sector minero energético)</t>
  </si>
  <si>
    <t>CUMPLE / NO CUMPLE</t>
  </si>
  <si>
    <t>PUNTAJE 
(Máximo 40 Puntos)</t>
  </si>
  <si>
    <t>Cumple / No Cumple</t>
  </si>
  <si>
    <t>Meses Experiencia Profesional Relacionada  Adicional
(3 años)</t>
  </si>
  <si>
    <r>
      <t xml:space="preserve">Meses Experiencia Profesional Relacionada Adicional relacionada con: </t>
    </r>
    <r>
      <rPr>
        <sz val="10.5"/>
        <color theme="1"/>
        <rFont val="Calibri"/>
        <family val="2"/>
        <scheme val="minor"/>
      </rPr>
      <t>consultorías o asesorías en diseño, estructuración o implementación de  estándares de la OCDE y/o consultorías o asesorías en análisis de mercados energéticos en países  miembros de la OCDE y/o consultorías o asesorías en lineamientos de expedición de normas y análisis de impacto normativo en el sector minero energético de países miembros a la OCDE (i.e. hidrocarburos, biocombustibles, energía eléctrica, regulación económica en asuntos minero energéticos, diseño de políticas públicas para el sector minero energético</t>
    </r>
  </si>
  <si>
    <t>Puntaje 
(Máximo 20 Puntos)</t>
  </si>
  <si>
    <t xml:space="preserve">EXPERIENCIA PROFESIONAL RELACIONADA ADICIONAL - NO ACEPTADA </t>
  </si>
  <si>
    <t>CREG</t>
  </si>
  <si>
    <t>CDEC SIC . Chile</t>
  </si>
  <si>
    <t>Estudio de Diagnostico y mejoramiento de la gestion de la operacion del centro de despacho ecomico de carga del sistema interconectado central, CDEC SIC, Chile</t>
  </si>
  <si>
    <t>German Ramón Corredor Avella</t>
  </si>
  <si>
    <t>UPME, Unidad de Planeación Minero Energética</t>
  </si>
  <si>
    <t>Director General de la Unidad Administrativa Especial</t>
  </si>
  <si>
    <t>EPSA</t>
  </si>
  <si>
    <t>Gerente de Regulación</t>
  </si>
  <si>
    <t>EEC, Empresa de energía de Cundinamarca S.A.</t>
  </si>
  <si>
    <t>Asesoría en aspectos operativos, financieros y regulatorios</t>
  </si>
  <si>
    <t>Contratista, Asesoría en aspectos ooperativos, financieros y regulatorios</t>
  </si>
  <si>
    <t>ASOCODIS, Asociación Colombiana de Distribuidores de Energía</t>
  </si>
  <si>
    <t>Estudio: ESTUDIO SOBRE PÉRDIDAS EN LA ACTIVIDAD DE DISTRIBUCIÓN DE ENERGÍA ELECTRICA: - Tratamiento regulatorio que debe dársele a las pérdidas de energía en el próximo período tarifario, todo lo cual conforme alas especificaciones contenidas en la propuesta presentada.</t>
  </si>
  <si>
    <t>Estudio: RECOPILACION Y ORDENACIÓN Y FACILITAR EL MANEJO DE LA LA INFORMACIÓN MAS RELEVANTE DEL SECTOR ENERGÉTICO: - Recopilación, ordenación y facilitar el manejo de la información más relevante del sector y, en especial, la de las empresasa asociadeas a Asocodis</t>
  </si>
  <si>
    <t>Estudio: PRECIOS DE ENERGÍA EN EL MERCADO MAYORISTA Y SU IMPACTO EN LAS TARIFAS: - Elaboración de un análisis de los precios de la energía en el mercado maqyorista y su impacto en las tarifas al usuario final</t>
  </si>
  <si>
    <t>Estudio: REVISIÓN DE LOS DOCUMENTOS PUBLICADOS POR LA CREG SOBRE PÉRDIDAS: - (i) Revisión de los documentos publicados en diciembre de 2009 por la CREG a través de la Circular 057 de 2009 que contiene tres anexos titulados  "Perdidaas técnicas de nivel de tensión I", "Modelo Econométrico e inversión en pérdidas" y "Teoría Plan de reducción de Pérdidas" y (ii) la revisión análisis y elaboración de comentarios sobre documento complementario que está realizando para la CREG la universidad TEcnológica de Pereira respecto al tema de pérdidas.</t>
  </si>
  <si>
    <t>Estudio: SOPORTAR A ASOCODIS EN LOS COMENTARIOS A PRESENTAR SONBRE LOS ESTUDIOS DE PERDIDAS REALIZADAS POR LA UTP PARA LA CREG: - Analizar el contenido y alcance de los documentos publicados a través de la Circular 052 de  2010, que contiene tres documentos sobre los estudios de pérdidas que viene realizando la universidad Te4cnológica de Pereira -UTP para consideración de Asocodis unos de observaciones que reflejen las posiciones del gremio frente a estos estudios.</t>
  </si>
  <si>
    <t>Estudio: ELABORACIÓN DE PROPUESTA PARA LA CREG SOBRE UN ESQUEMA DE COMERCIALIZACIÓN: - Elaboración de una propuesta para la CREG sobre un esquema de comercialización que considere el informe final de los consultores (Ecomnnómica Consultores) y que tome en cuenta las restriccione del entorno socioeconómico, de tal manera que sea viable su ejecución en Colombia, todo lo cual conforme a las especificaciones contenidas en la propuesta presentada.</t>
  </si>
  <si>
    <t>Estudio: ELABORACIÓN DEL ANALISIS DEL INFORME FINAL Y DE LOS DOCUMENTOS PUBLICADOS POR LA CREG MEDIANTE CIRCULAR 024 DE 2011 CORRESPONDIENTES AL PROGRAMA COMPUTACIONAL Y MODELO DE ESTIMACIÓN DEL COSTO TOTAL DEL PLAN DE REDUCCIÓN DE PÉRDIDAS NO TECNICAS Y EL ANÁLISIS DEL FUNCIONAMIENTO DEL MODELO PUBLICADO ENTRE EL 25 Y EL 29 DE ABRIL DE 2011.</t>
  </si>
  <si>
    <t>ELECTRIFICADORA DEL META SA ESP</t>
  </si>
  <si>
    <t>Asesoria para preparar la información de que trata las Resolución CREG 184 de 2010 y asesoría para la determinación de la senda de pérdidas para los proximos cinco años, asi mismo entregar los documentos necesarios para la presentación de la resolución.</t>
  </si>
  <si>
    <t>Acompañar a Occidental de Colombia en la elaboación del pronóstico de precio de electricidad en forma mensual, discutir y analizar cambios regulatorios o del entorno que podrían tener incidencia en el precio.</t>
  </si>
  <si>
    <t>Occidental de Colombia</t>
  </si>
  <si>
    <t>Cumple</t>
  </si>
  <si>
    <t>Occidental de Colombia LLC</t>
  </si>
  <si>
    <t>Acompañar a Occidental de Colombia e el estudio de mercado y de precios de energía eléctrica.</t>
  </si>
  <si>
    <t>Prestación de servicios con el fin de analizar la cadena del Combustíble JP 1, para determinar la incidencia que tiene cada uno de los agentes en el precio, teniendo en cuenta, principalmente los diferentes tipos que se utilizan (terrestre, aéreo, fluvial, marítimo y poliductos) para llevar el producto.</t>
  </si>
  <si>
    <t>NL Energía y Clima: Elaboración del Plan de Eficiencia Energética para el período 2013-2016 (pag. 29)</t>
  </si>
  <si>
    <t>51 Y 67</t>
  </si>
  <si>
    <t>50 Y 68</t>
  </si>
  <si>
    <t>52 Y 68</t>
  </si>
  <si>
    <t>Metodología</t>
  </si>
  <si>
    <t>Cronograma, Plan de Trabajo y Equipo de Trabajo</t>
  </si>
  <si>
    <t>1.</t>
  </si>
  <si>
    <t>Mínimo Exigido por el Ministerio de Minas y Energía</t>
  </si>
  <si>
    <t>Característica y/o Capítulo Normativo a Cumplir</t>
  </si>
  <si>
    <t>ÍTEM</t>
  </si>
  <si>
    <t>Descripción del Objeto a Contratar</t>
  </si>
  <si>
    <t>El  Contratista adjudicatario deberá definir y presentar el Cronograma y el Plan de Trabajo, indicando los tiempos para cada actividad a realizar. Del mismo modo, debe identificar y presentar  al(los) Ingeniero(s) que conformarán Equipo de Trabajo que acompañará(n) la implementación durante la ejecución del contrato. El plan de trabajo debe contener el detalle de las actividades a realizar, describiendo el qué  y el cómo realizarlas.</t>
  </si>
  <si>
    <t>Perfiles Requeridos</t>
  </si>
  <si>
    <t>El  Contratista adjudicatario deberá adoptar y presentar  una metodología de trabajo. Debe especificar la metodología que utilizará para la ejecución de la consultoría, detallando los ámbitos que cubre, las fases, actividades, entregables (incluyendo una plantilla modelo para cada entregable), marcos de referencia, instrumentos y herramientas utilizadas para asegurar el cumplimiento del contrato. Estas metodologías deben estar alineadas con estándares nacionales e internacionales ampliamente reconocidos y aplicados.</t>
  </si>
  <si>
    <t>Equipo de trabajo</t>
  </si>
  <si>
    <t>EQUIPO DE TRABAJO</t>
  </si>
  <si>
    <t>Cronograma, Metodología, Capacitación y Socialización</t>
  </si>
  <si>
    <t>Plazo de ejecución</t>
  </si>
  <si>
    <t>Cumple (SI/NO)</t>
  </si>
  <si>
    <t>Hojas de vida</t>
  </si>
  <si>
    <t>ALCANCE</t>
  </si>
  <si>
    <t>Descripción:</t>
  </si>
  <si>
    <t>ENTREGABLES Y ACTIVIDADES:</t>
  </si>
  <si>
    <t xml:space="preserve">Definir y acordar la información que se debe cargar a la herramienta mediante levantamiento de requerimientos en todas las dependencias del Ministerio </t>
  </si>
  <si>
    <t>2.1.3</t>
  </si>
  <si>
    <t>2.1.1</t>
  </si>
  <si>
    <t>2.1.2</t>
  </si>
  <si>
    <t>2.1.4</t>
  </si>
  <si>
    <t>2.1.5</t>
  </si>
  <si>
    <t>2.1.6</t>
  </si>
  <si>
    <t>2.1.7</t>
  </si>
  <si>
    <t>2.1.8</t>
  </si>
  <si>
    <t>2.1.9</t>
  </si>
  <si>
    <t>2.1.10</t>
  </si>
  <si>
    <t>2.1.11</t>
  </si>
  <si>
    <t>Elaboración de Casos de Uso Funcionales</t>
  </si>
  <si>
    <t>Documento de arquitectura y flujo de procesos</t>
  </si>
  <si>
    <t>Plan de comunicaciones</t>
  </si>
  <si>
    <t xml:space="preserve">Plan de manejo de riesgos  </t>
  </si>
  <si>
    <t xml:space="preserve">Plan de calidad </t>
  </si>
  <si>
    <t xml:space="preserve">Plan de involucrados </t>
  </si>
  <si>
    <t>Levantamiento y Análisis de requerimientos funcionales y situación actual en el manejo de información de normatividad y regulación asociada al sector minero energético, mediante sesiones con las areas funcionales y que tendrán interacción con la herramienta, esta actividad la realizará el contratista en sesiones programadas con la entidad.</t>
  </si>
  <si>
    <t>01 Mes</t>
  </si>
  <si>
    <t xml:space="preserve">Teniendo en cuenta la gran cantidad de regulación y normativa existente sobre el sector minero energético, se requiere un punto único de consolidación de esta información que facilite a los funcionarios de MINENERGIA y otros actores del sector su consulta y relacionamiento. Es por esto, que se requiere el diseño de una herramienta que permita la administración centralizada de toda la normatividad y regulación asociada al sector minero energético  para optimizar la prestación de los servicios de interacción de los ciudadanos.   </t>
  </si>
  <si>
    <t>Documentar la Metodología y Arquitectura debera utilizar  la propuesta por el Ministerio (Anexo)</t>
  </si>
  <si>
    <t>Documento de definición, análisis, identificación de requerimientos, diseño de software, mockups y prototipo</t>
  </si>
  <si>
    <r>
      <t xml:space="preserve">
"</t>
    </r>
    <r>
      <rPr>
        <sz val="10"/>
        <color theme="1"/>
        <rFont val="Arial"/>
        <family val="2"/>
      </rPr>
      <t>Diseño de</t>
    </r>
    <r>
      <rPr>
        <sz val="10"/>
        <rFont val="Arial"/>
        <family val="2"/>
      </rPr>
      <t xml:space="preserve"> Repositorio de información de toda la regulación y normatividad relacionada con los temas negocio del sector minero energético."</t>
    </r>
  </si>
  <si>
    <t>NOMBRE DEL PROPONENTE:</t>
  </si>
  <si>
    <t>NIT:</t>
  </si>
  <si>
    <t xml:space="preserve">REPRESENTANTE LEGAL: </t>
  </si>
  <si>
    <t>CEDULA DE CIUDADANIA</t>
  </si>
  <si>
    <t>FIRMA REPRESENTANTE LEGAL :</t>
  </si>
  <si>
    <r>
      <t xml:space="preserve">El equipo de trabajo estará compuesto por tres (3) profesionales y los requerimientos de título profesional, experiencia y formación, deberá ser conforme con la propuesta presentada. Estos profesionales deberán estar directa y constantemente vinculado con la ejecución del contrato, de acuerdo con el plan de operación del proyecto.  </t>
    </r>
    <r>
      <rPr>
        <b/>
        <sz val="10"/>
        <rFont val="Arial"/>
        <family val="2"/>
      </rPr>
      <t>Adjuntar  certificados</t>
    </r>
  </si>
  <si>
    <t xml:space="preserve">- Un (1) Gerente de Proyectos: Ingeniero de Sistemas, Ingeniero electrónico, Telecomunicaciones o afines. Posgrado en Gerencia de Proyectos y/o ingeniería de Sistemas y computación y/o Administración de Empresas y/o MBA.
Certificación PMI (Vigente) con mínimo cinco (5) años de expedición a la fecha de la presentación de la propuesta.  Experiencia Certificada en  Gerencia de proyectos de TI de mínimo cinco (5) años a partir de la fecha de expedición de la tarjeta profesional. Certificación ITIL E24
Mínimo dos (2) Proyectos de Desarrollo de Software
- Un (1) Experto en Regulación y Normatividad del Sector Minero Energético: Profesional en Ingeniería, Química, o Ingeniería de Petróleos, o Ingeniero Eléctrico o Geólogo. Posgrado en temas relacionados, Tres (3) Años como profesional en temas de análisis de Datos e información en entidades del Sector Minero Energético
- Un (1)  Arquitecto de Datos : Ingeniero de Sistemas, Ingeniero electrónico, Telecomunicaciones o afines. Especialista en Gerencia de Proyectos de Ingeniería y/o Ingenería de sistemas y computación y/o  Desarrollo de Software y/o Construcción de Software.  Experiencia Certificada mínima de cinco (5) años en consultorías de TI, contados a partir de la fecha de expedición de la tarjeta profesional y relacionada con el cargo ejerciendo el rol de  Arquitecto de Datos ó Arquitecto de TI, ó analista de Requerimientos  Experiencia Mínimo un(1) Proyecto de Desarrollo de Software
</t>
  </si>
  <si>
    <t>ANEXO  - FORMATO CARACTERISTICAS TECNICAS</t>
  </si>
  <si>
    <t>Documento de Diseño de la herramienta que permita la administración centralizada de toda la normatividad y regulación asociada al sector minero energético de tal forma que el Ministerio de Minas y Energía cuente con una fuente de información centralizada, el documento debe incluir:</t>
  </si>
  <si>
    <t>Análisis de necesidades de normatividad y regulación del sector minero energético de las áreas técnicas del Ministerio de Minas y Energía</t>
  </si>
  <si>
    <t>Elaborado por: Nelson Olvera - Grupo Infraestructura Tecnológica</t>
  </si>
  <si>
    <t>Los perfiles acreditados  en la oferta deben ser los mismos para la ejecución del contrato, y solo pueden presentarse para una empresa oferente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</si>
</sst>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00_);[Red]\(&quot;$&quot;\ #,##0.00\)"/>
    <numFmt numFmtId="165" formatCode="_ * #,##0.00_ ;_ * \-#,##0.00_ ;_ * &quot;-&quot;??_ ;_ @_ "/>
    <numFmt numFmtId="166" formatCode="0.000"/>
  </numFmts>
  <fonts count="14" x14ac:knownFonts="1">
    <font>
      <sz val="11"/>
      <color theme="1"/>
      <name val="Calibri"/>
      <family val="2"/>
      <scheme val="minor"/>
    </font>
    <font>
      <sz val="10"/>
      <name val="Arial"/>
      <family val="2"/>
    </font>
    <font>
      <sz val="10"/>
      <name val="Arial"/>
      <family val="2"/>
    </font>
    <font>
      <u/>
      <sz val="11"/>
      <color theme="10"/>
      <name val="Calibri"/>
      <family val="2"/>
      <scheme val="minor"/>
    </font>
    <font>
      <u/>
      <sz val="11"/>
      <color theme="11"/>
      <name val="Calibri"/>
      <family val="2"/>
      <scheme val="minor"/>
    </font>
    <font>
      <b/>
      <sz val="11"/>
      <color theme="1"/>
      <name val="Calibri"/>
      <family val="2"/>
      <scheme val="minor"/>
    </font>
    <font>
      <b/>
      <sz val="14"/>
      <color theme="1"/>
      <name val="Calibri"/>
      <family val="2"/>
      <scheme val="minor"/>
    </font>
    <font>
      <sz val="10.5"/>
      <color theme="1"/>
      <name val="Calibri"/>
      <family val="2"/>
      <scheme val="minor"/>
    </font>
    <font>
      <b/>
      <sz val="10.5"/>
      <color theme="1"/>
      <name val="Calibri"/>
      <family val="2"/>
      <scheme val="minor"/>
    </font>
    <font>
      <sz val="10.5"/>
      <color rgb="FF000000"/>
      <name val="Calibri"/>
      <family val="2"/>
      <scheme val="minor"/>
    </font>
    <font>
      <b/>
      <sz val="10"/>
      <name val="Arial"/>
      <family val="2"/>
    </font>
    <font>
      <sz val="10"/>
      <color theme="1"/>
      <name val="Arial"/>
      <family val="2"/>
    </font>
    <font>
      <b/>
      <sz val="11"/>
      <color theme="1"/>
      <name val="Arial"/>
      <family val="2"/>
    </font>
    <font>
      <sz val="11"/>
      <color theme="1"/>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auto="1"/>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20">
    <xf numFmtId="0" fontId="0" fillId="0" borderId="0"/>
    <xf numFmtId="0" fontId="1" fillId="0" borderId="0"/>
    <xf numFmtId="165"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98">
    <xf numFmtId="0" fontId="0" fillId="0" borderId="0" xfId="0"/>
    <xf numFmtId="0" fontId="0" fillId="0" borderId="1" xfId="0" applyBorder="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vertical="center"/>
    </xf>
    <xf numFmtId="14" fontId="7" fillId="0" borderId="1" xfId="0" applyNumberFormat="1" applyFont="1" applyBorder="1" applyAlignment="1">
      <alignment horizontal="center" vertical="center" wrapText="1"/>
    </xf>
    <xf numFmtId="15" fontId="7"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2" fontId="7" fillId="0" borderId="1" xfId="0" applyNumberFormat="1" applyFont="1" applyBorder="1" applyAlignment="1">
      <alignment horizontal="center" vertical="center" wrapText="1"/>
    </xf>
    <xf numFmtId="0" fontId="7" fillId="0" borderId="0" xfId="0" applyFont="1" applyBorder="1" applyAlignment="1">
      <alignment horizontal="center" vertical="center"/>
    </xf>
    <xf numFmtId="0" fontId="7" fillId="0" borderId="0" xfId="0" applyFont="1" applyFill="1" applyBorder="1" applyAlignment="1">
      <alignment horizontal="center" vertical="center"/>
    </xf>
    <xf numFmtId="0" fontId="7" fillId="0" borderId="0" xfId="0" applyFont="1" applyAlignment="1">
      <alignment horizontal="center"/>
    </xf>
    <xf numFmtId="0" fontId="7" fillId="0" borderId="0" xfId="0" applyFont="1" applyBorder="1" applyAlignment="1">
      <alignment horizontal="center"/>
    </xf>
    <xf numFmtId="0" fontId="7" fillId="0" borderId="0" xfId="0" applyFont="1" applyFill="1" applyBorder="1" applyAlignment="1">
      <alignment horizontal="center"/>
    </xf>
    <xf numFmtId="166" fontId="8" fillId="0" borderId="1" xfId="0" applyNumberFormat="1" applyFont="1" applyFill="1" applyBorder="1" applyAlignment="1">
      <alignment horizontal="center" vertical="center"/>
    </xf>
    <xf numFmtId="14" fontId="9" fillId="0" borderId="1" xfId="0" applyNumberFormat="1" applyFont="1" applyBorder="1" applyAlignment="1">
      <alignment horizontal="center" vertical="center" wrapText="1"/>
    </xf>
    <xf numFmtId="15" fontId="9" fillId="0" borderId="1" xfId="0" applyNumberFormat="1" applyFont="1" applyBorder="1" applyAlignment="1">
      <alignment horizontal="center" vertical="center" wrapText="1"/>
    </xf>
    <xf numFmtId="0" fontId="8"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0" fillId="0" borderId="1" xfId="0"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 xfId="0" applyFont="1" applyBorder="1" applyAlignment="1">
      <alignment horizontal="center" vertical="center" wrapText="1"/>
    </xf>
    <xf numFmtId="14" fontId="7" fillId="0" borderId="1" xfId="0" applyNumberFormat="1" applyFont="1" applyFill="1" applyBorder="1" applyAlignment="1">
      <alignment horizontal="center" vertical="center" wrapText="1"/>
    </xf>
    <xf numFmtId="15" fontId="7" fillId="0" borderId="1" xfId="0" applyNumberFormat="1" applyFont="1" applyFill="1" applyBorder="1" applyAlignment="1">
      <alignment horizontal="center" vertical="center" wrapText="1"/>
    </xf>
    <xf numFmtId="164" fontId="1" fillId="3" borderId="1" xfId="0" applyNumberFormat="1" applyFont="1" applyFill="1" applyBorder="1" applyAlignment="1">
      <alignment horizontal="left" vertical="center" wrapText="1"/>
    </xf>
    <xf numFmtId="0" fontId="1" fillId="3" borderId="1" xfId="0" applyFont="1" applyFill="1" applyBorder="1" applyAlignment="1">
      <alignment horizontal="left" vertical="center" wrapText="1"/>
    </xf>
    <xf numFmtId="0" fontId="1" fillId="3" borderId="0" xfId="0" applyFont="1" applyFill="1"/>
    <xf numFmtId="0" fontId="1" fillId="3" borderId="0" xfId="0" applyFont="1" applyFill="1" applyAlignment="1">
      <alignment horizontal="left"/>
    </xf>
    <xf numFmtId="0" fontId="10" fillId="3" borderId="1" xfId="0" applyFont="1" applyFill="1" applyBorder="1" applyAlignment="1">
      <alignment horizontal="left" vertical="center" wrapText="1"/>
    </xf>
    <xf numFmtId="0" fontId="1" fillId="3" borderId="5" xfId="0" applyFont="1" applyFill="1" applyBorder="1" applyAlignment="1">
      <alignment horizontal="left" vertical="center" wrapText="1"/>
    </xf>
    <xf numFmtId="0" fontId="10" fillId="3" borderId="0" xfId="0" applyFont="1" applyFill="1" applyAlignment="1">
      <alignment horizontal="center" vertical="top"/>
    </xf>
    <xf numFmtId="0" fontId="1" fillId="3" borderId="0" xfId="0" applyFont="1" applyFill="1" applyAlignment="1">
      <alignment vertical="top"/>
    </xf>
    <xf numFmtId="0" fontId="10" fillId="3" borderId="1" xfId="0" applyFont="1" applyFill="1" applyBorder="1" applyAlignment="1">
      <alignment horizontal="center" vertical="center" wrapText="1"/>
    </xf>
    <xf numFmtId="164" fontId="1" fillId="3" borderId="2" xfId="0" applyNumberFormat="1" applyFont="1" applyFill="1" applyBorder="1" applyAlignment="1">
      <alignment horizontal="left" vertical="center" wrapText="1"/>
    </xf>
    <xf numFmtId="164" fontId="1" fillId="3" borderId="6" xfId="0" applyNumberFormat="1" applyFont="1" applyFill="1" applyBorder="1" applyAlignment="1">
      <alignment horizontal="left" vertical="center" wrapText="1"/>
    </xf>
    <xf numFmtId="49" fontId="1" fillId="3" borderId="1" xfId="0" applyNumberFormat="1" applyFont="1" applyFill="1" applyBorder="1" applyAlignment="1">
      <alignment horizontal="justify" vertical="center" wrapText="1"/>
    </xf>
    <xf numFmtId="0" fontId="10" fillId="3" borderId="5"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3" borderId="1" xfId="0" applyFont="1" applyFill="1" applyBorder="1" applyAlignment="1">
      <alignment horizontal="left" vertical="center"/>
    </xf>
    <xf numFmtId="0" fontId="10" fillId="0" borderId="1" xfId="0" applyFont="1" applyBorder="1" applyAlignment="1">
      <alignment horizontal="left" vertical="center" wrapText="1"/>
    </xf>
    <xf numFmtId="0" fontId="10" fillId="0" borderId="6" xfId="0" applyFont="1" applyFill="1" applyBorder="1" applyAlignment="1">
      <alignment horizontal="left" vertical="center" wrapText="1"/>
    </xf>
    <xf numFmtId="0" fontId="1" fillId="3" borderId="1" xfId="0" applyFont="1" applyFill="1" applyBorder="1" applyAlignment="1">
      <alignment horizontal="justify" vertical="center" wrapText="1"/>
    </xf>
    <xf numFmtId="0" fontId="1" fillId="3" borderId="1" xfId="0" applyFont="1" applyFill="1" applyBorder="1" applyAlignment="1">
      <alignment horizontal="justify" vertical="top" wrapText="1"/>
    </xf>
    <xf numFmtId="0" fontId="10" fillId="3" borderId="3" xfId="0" applyFont="1" applyFill="1" applyBorder="1" applyAlignment="1">
      <alignment horizontal="left" vertical="center" wrapText="1"/>
    </xf>
    <xf numFmtId="0" fontId="1" fillId="3" borderId="0" xfId="0" applyFont="1" applyFill="1" applyAlignment="1">
      <alignment vertical="center"/>
    </xf>
    <xf numFmtId="0" fontId="1" fillId="0" borderId="1" xfId="0" applyFont="1" applyBorder="1" applyAlignment="1">
      <alignment vertical="center" wrapText="1"/>
    </xf>
    <xf numFmtId="0" fontId="10" fillId="5" borderId="1" xfId="0" applyFont="1" applyFill="1" applyBorder="1" applyAlignment="1">
      <alignment horizontal="center" vertical="center" wrapText="1"/>
    </xf>
    <xf numFmtId="0" fontId="12" fillId="0" borderId="17" xfId="0" applyFont="1" applyBorder="1" applyAlignment="1">
      <alignment vertical="center"/>
    </xf>
    <xf numFmtId="0" fontId="13" fillId="0" borderId="16" xfId="0" applyFont="1" applyBorder="1" applyAlignment="1">
      <alignment vertical="center"/>
    </xf>
    <xf numFmtId="0" fontId="12" fillId="0" borderId="18" xfId="0" applyFont="1" applyBorder="1" applyAlignment="1">
      <alignment vertical="center"/>
    </xf>
    <xf numFmtId="0" fontId="13" fillId="0" borderId="19" xfId="0" applyFont="1" applyBorder="1" applyAlignment="1">
      <alignment vertical="center"/>
    </xf>
    <xf numFmtId="0" fontId="1" fillId="3" borderId="12" xfId="0" applyFont="1" applyFill="1" applyBorder="1" applyAlignment="1">
      <alignment horizontal="center" vertical="center" wrapText="1"/>
    </xf>
    <xf numFmtId="0" fontId="10" fillId="4" borderId="5" xfId="0" applyFont="1" applyFill="1" applyBorder="1" applyAlignment="1">
      <alignment horizontal="left" vertical="center" wrapText="1"/>
    </xf>
    <xf numFmtId="0" fontId="11" fillId="4" borderId="7" xfId="0" applyFont="1" applyFill="1" applyBorder="1" applyAlignment="1"/>
    <xf numFmtId="0" fontId="11" fillId="4" borderId="6" xfId="0" applyFont="1" applyFill="1" applyBorder="1" applyAlignment="1"/>
    <xf numFmtId="0" fontId="10" fillId="4" borderId="13" xfId="0" applyFont="1" applyFill="1" applyBorder="1" applyAlignment="1">
      <alignment horizontal="left" vertical="center" wrapText="1"/>
    </xf>
    <xf numFmtId="0" fontId="10" fillId="4" borderId="14" xfId="0" applyFont="1" applyFill="1" applyBorder="1" applyAlignment="1">
      <alignment horizontal="left" vertical="center" wrapText="1"/>
    </xf>
    <xf numFmtId="0" fontId="10" fillId="4" borderId="6" xfId="0" applyFont="1" applyFill="1" applyBorder="1" applyAlignment="1">
      <alignment horizontal="left" vertical="center" wrapText="1"/>
    </xf>
    <xf numFmtId="0" fontId="1" fillId="4" borderId="7" xfId="0" applyFont="1" applyFill="1" applyBorder="1" applyAlignment="1"/>
    <xf numFmtId="0" fontId="1" fillId="4" borderId="6" xfId="0" applyFont="1" applyFill="1" applyBorder="1" applyAlignment="1"/>
    <xf numFmtId="0" fontId="1" fillId="3" borderId="5" xfId="0" applyFont="1" applyFill="1" applyBorder="1" applyAlignment="1">
      <alignment horizontal="justify" vertical="center" wrapText="1"/>
    </xf>
    <xf numFmtId="0" fontId="11" fillId="0" borderId="6" xfId="0" applyFont="1" applyBorder="1" applyAlignment="1">
      <alignment vertical="center" wrapText="1"/>
    </xf>
    <xf numFmtId="49" fontId="1" fillId="0" borderId="3" xfId="0" applyNumberFormat="1" applyFont="1" applyFill="1" applyBorder="1" applyAlignment="1">
      <alignment horizontal="justify" vertical="top" wrapText="1"/>
    </xf>
    <xf numFmtId="0" fontId="11" fillId="0" borderId="2" xfId="0" applyFont="1" applyBorder="1" applyAlignment="1">
      <alignment horizontal="justify" vertical="top" wrapText="1"/>
    </xf>
    <xf numFmtId="164" fontId="1" fillId="3" borderId="3" xfId="0" applyNumberFormat="1" applyFont="1" applyFill="1" applyBorder="1" applyAlignment="1">
      <alignment horizontal="left" vertical="center" wrapText="1"/>
    </xf>
    <xf numFmtId="0" fontId="11" fillId="0" borderId="2" xfId="0" applyFont="1" applyBorder="1" applyAlignment="1">
      <alignment horizontal="left" vertical="center" wrapText="1"/>
    </xf>
    <xf numFmtId="0" fontId="1" fillId="3" borderId="5" xfId="0" applyFont="1" applyFill="1" applyBorder="1" applyAlignment="1">
      <alignment horizontal="justify" vertical="top" wrapText="1"/>
    </xf>
    <xf numFmtId="0" fontId="11" fillId="0" borderId="6" xfId="0" applyFont="1" applyBorder="1" applyAlignment="1">
      <alignment wrapText="1"/>
    </xf>
    <xf numFmtId="0" fontId="1" fillId="0" borderId="5" xfId="0" applyFont="1" applyFill="1" applyBorder="1" applyAlignment="1">
      <alignment horizontal="justify" vertical="center" wrapText="1"/>
    </xf>
    <xf numFmtId="0" fontId="11" fillId="0" borderId="6" xfId="0" applyFont="1" applyFill="1" applyBorder="1" applyAlignment="1">
      <alignment vertical="center" wrapText="1"/>
    </xf>
    <xf numFmtId="0" fontId="10" fillId="3" borderId="3" xfId="0" applyFont="1" applyFill="1" applyBorder="1" applyAlignment="1">
      <alignment horizontal="left" vertical="center" wrapText="1"/>
    </xf>
    <xf numFmtId="0" fontId="1" fillId="3" borderId="3" xfId="0" applyFont="1" applyFill="1" applyBorder="1" applyAlignment="1">
      <alignment horizontal="left" vertical="center" wrapText="1"/>
    </xf>
    <xf numFmtId="0" fontId="10" fillId="3" borderId="10"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 fillId="3" borderId="15" xfId="0" applyFont="1" applyFill="1" applyBorder="1" applyAlignment="1">
      <alignment horizontal="justify" vertical="top" wrapText="1"/>
    </xf>
    <xf numFmtId="0" fontId="1" fillId="3" borderId="16" xfId="0" applyFont="1" applyFill="1" applyBorder="1" applyAlignment="1">
      <alignment horizontal="justify" vertical="top" wrapText="1"/>
    </xf>
    <xf numFmtId="0" fontId="10" fillId="0" borderId="5"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6" fillId="2" borderId="8" xfId="0" applyFont="1" applyFill="1" applyBorder="1" applyAlignment="1">
      <alignment horizontal="center" vertical="center" textRotation="90" wrapText="1"/>
    </xf>
    <xf numFmtId="0" fontId="6" fillId="2" borderId="9" xfId="0" applyFont="1" applyFill="1" applyBorder="1" applyAlignment="1">
      <alignment horizontal="center" vertical="center" textRotation="90"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xf>
    <xf numFmtId="0" fontId="7" fillId="0" borderId="1" xfId="0" applyFont="1" applyBorder="1" applyAlignment="1">
      <alignment horizontal="center" vertical="center" wrapText="1"/>
    </xf>
    <xf numFmtId="0" fontId="8" fillId="2" borderId="5"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 xfId="0" applyFont="1" applyFill="1" applyBorder="1" applyAlignment="1">
      <alignment horizontal="center" vertical="center" wrapText="1"/>
    </xf>
  </cellXfs>
  <cellStyles count="220">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194" builtinId="8" hidden="1"/>
    <cellStyle name="Hipervínculo" xfId="196" builtinId="8" hidden="1"/>
    <cellStyle name="Hipervínculo" xfId="198" builtinId="8" hidden="1"/>
    <cellStyle name="Hipervínculo" xfId="200" builtinId="8" hidden="1"/>
    <cellStyle name="Hipervínculo" xfId="202" builtinId="8" hidden="1"/>
    <cellStyle name="Hipervínculo" xfId="204" builtinId="8" hidden="1"/>
    <cellStyle name="Hipervínculo" xfId="206" builtinId="8" hidden="1"/>
    <cellStyle name="Hipervínculo" xfId="208" builtinId="8" hidden="1"/>
    <cellStyle name="Hipervínculo" xfId="210" builtinId="8" hidden="1"/>
    <cellStyle name="Hipervínculo" xfId="212" builtinId="8" hidden="1"/>
    <cellStyle name="Hipervínculo" xfId="214" builtinId="8" hidden="1"/>
    <cellStyle name="Hipervínculo" xfId="216" builtinId="8" hidden="1"/>
    <cellStyle name="Hipervínculo" xfId="218" builtinId="8"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Hipervínculo visitado" xfId="195" builtinId="9" hidden="1"/>
    <cellStyle name="Hipervínculo visitado" xfId="197" builtinId="9" hidden="1"/>
    <cellStyle name="Hipervínculo visitado" xfId="199" builtinId="9" hidden="1"/>
    <cellStyle name="Hipervínculo visitado" xfId="201" builtinId="9" hidden="1"/>
    <cellStyle name="Hipervínculo visitado" xfId="203" builtinId="9" hidden="1"/>
    <cellStyle name="Hipervínculo visitado" xfId="205" builtinId="9" hidden="1"/>
    <cellStyle name="Hipervínculo visitado" xfId="207" builtinId="9" hidden="1"/>
    <cellStyle name="Hipervínculo visitado" xfId="209" builtinId="9" hidden="1"/>
    <cellStyle name="Hipervínculo visitado" xfId="211" builtinId="9" hidden="1"/>
    <cellStyle name="Hipervínculo visitado" xfId="213" builtinId="9" hidden="1"/>
    <cellStyle name="Hipervínculo visitado" xfId="215" builtinId="9" hidden="1"/>
    <cellStyle name="Hipervínculo visitado" xfId="217" builtinId="9" hidden="1"/>
    <cellStyle name="Hipervínculo visitado" xfId="219" builtinId="9" hidden="1"/>
    <cellStyle name="Millares 2" xfId="3" xr:uid="{00000000-0005-0000-0000-0000D6000000}"/>
    <cellStyle name="Millares 3" xfId="2" xr:uid="{00000000-0005-0000-0000-0000D7000000}"/>
    <cellStyle name="Normal" xfId="0" builtinId="0"/>
    <cellStyle name="Normal 2" xfId="4" xr:uid="{00000000-0005-0000-0000-0000D9000000}"/>
    <cellStyle name="Normal 2 2" xfId="5" xr:uid="{00000000-0005-0000-0000-0000DA000000}"/>
    <cellStyle name="Normal 3" xfId="1" xr:uid="{00000000-0005-0000-0000-0000D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2:E38"/>
  <sheetViews>
    <sheetView tabSelected="1" topLeftCell="A13" zoomScale="110" zoomScaleNormal="110" zoomScalePageLayoutView="125" workbookViewId="0">
      <selection activeCell="D26" sqref="D26"/>
    </sheetView>
  </sheetViews>
  <sheetFormatPr baseColWidth="10" defaultColWidth="11.5" defaultRowHeight="13" x14ac:dyDescent="0.15"/>
  <cols>
    <col min="1" max="1" width="1.33203125" style="30" customWidth="1"/>
    <col min="2" max="2" width="7" style="31" customWidth="1"/>
    <col min="3" max="3" width="23.6640625" style="31" customWidth="1"/>
    <col min="4" max="4" width="132.33203125" style="35" customWidth="1"/>
    <col min="5" max="5" width="14.6640625" style="31" customWidth="1"/>
    <col min="6" max="16384" width="11.5" style="30"/>
  </cols>
  <sheetData>
    <row r="2" spans="2:5" x14ac:dyDescent="0.15">
      <c r="D2" s="34" t="s">
        <v>107</v>
      </c>
    </row>
    <row r="3" spans="2:5" ht="14" thickBot="1" x14ac:dyDescent="0.2">
      <c r="D3" s="34"/>
    </row>
    <row r="4" spans="2:5" ht="46.5" customHeight="1" thickBot="1" x14ac:dyDescent="0.2">
      <c r="B4" s="77" t="s">
        <v>63</v>
      </c>
      <c r="C4" s="78"/>
      <c r="D4" s="79" t="s">
        <v>99</v>
      </c>
      <c r="E4" s="80"/>
    </row>
    <row r="5" spans="2:5" ht="12" customHeight="1" x14ac:dyDescent="0.15"/>
    <row r="6" spans="2:5" ht="45.75" customHeight="1" x14ac:dyDescent="0.15">
      <c r="B6" s="32" t="s">
        <v>62</v>
      </c>
      <c r="C6" s="40" t="s">
        <v>61</v>
      </c>
      <c r="D6" s="36" t="s">
        <v>60</v>
      </c>
      <c r="E6" s="51" t="s">
        <v>71</v>
      </c>
    </row>
    <row r="7" spans="2:5" ht="14" x14ac:dyDescent="0.15">
      <c r="B7" s="32" t="s">
        <v>59</v>
      </c>
      <c r="C7" s="57" t="s">
        <v>73</v>
      </c>
      <c r="D7" s="58"/>
      <c r="E7" s="59"/>
    </row>
    <row r="8" spans="2:5" ht="56" x14ac:dyDescent="0.15">
      <c r="B8" s="44">
        <v>1.1000000000000001</v>
      </c>
      <c r="C8" s="44" t="s">
        <v>74</v>
      </c>
      <c r="D8" s="50" t="s">
        <v>96</v>
      </c>
      <c r="E8" s="37"/>
    </row>
    <row r="9" spans="2:5" x14ac:dyDescent="0.15">
      <c r="B9" s="48">
        <v>2</v>
      </c>
      <c r="C9" s="60" t="s">
        <v>75</v>
      </c>
      <c r="D9" s="61"/>
      <c r="E9" s="62"/>
    </row>
    <row r="10" spans="2:5" ht="43.5" customHeight="1" x14ac:dyDescent="0.15">
      <c r="B10" s="41">
        <v>2.1</v>
      </c>
      <c r="C10" s="81" t="s">
        <v>108</v>
      </c>
      <c r="D10" s="82"/>
      <c r="E10" s="42"/>
    </row>
    <row r="11" spans="2:5" ht="18" customHeight="1" x14ac:dyDescent="0.15">
      <c r="B11" s="41" t="s">
        <v>78</v>
      </c>
      <c r="C11" s="71" t="s">
        <v>109</v>
      </c>
      <c r="D11" s="72"/>
      <c r="E11" s="45"/>
    </row>
    <row r="12" spans="2:5" ht="35.25" customHeight="1" x14ac:dyDescent="0.15">
      <c r="B12" s="40" t="s">
        <v>79</v>
      </c>
      <c r="C12" s="71" t="s">
        <v>94</v>
      </c>
      <c r="D12" s="72"/>
      <c r="E12" s="38"/>
    </row>
    <row r="13" spans="2:5" ht="14" x14ac:dyDescent="0.15">
      <c r="B13" s="41" t="s">
        <v>77</v>
      </c>
      <c r="C13" s="71" t="s">
        <v>88</v>
      </c>
      <c r="D13" s="72"/>
      <c r="E13" s="38"/>
    </row>
    <row r="14" spans="2:5" ht="14" x14ac:dyDescent="0.15">
      <c r="B14" s="40" t="s">
        <v>80</v>
      </c>
      <c r="C14" s="71" t="s">
        <v>89</v>
      </c>
      <c r="D14" s="72"/>
      <c r="E14" s="38"/>
    </row>
    <row r="15" spans="2:5" ht="24.75" customHeight="1" x14ac:dyDescent="0.15">
      <c r="B15" s="41" t="s">
        <v>81</v>
      </c>
      <c r="C15" s="65" t="s">
        <v>98</v>
      </c>
      <c r="D15" s="66"/>
      <c r="E15" s="38"/>
    </row>
    <row r="16" spans="2:5" ht="14" x14ac:dyDescent="0.15">
      <c r="B16" s="40" t="s">
        <v>82</v>
      </c>
      <c r="C16" s="65" t="s">
        <v>90</v>
      </c>
      <c r="D16" s="66"/>
      <c r="E16" s="38"/>
    </row>
    <row r="17" spans="2:5" ht="14" x14ac:dyDescent="0.15">
      <c r="B17" s="41" t="s">
        <v>83</v>
      </c>
      <c r="C17" s="65" t="s">
        <v>91</v>
      </c>
      <c r="D17" s="66"/>
      <c r="E17" s="38"/>
    </row>
    <row r="18" spans="2:5" ht="14" x14ac:dyDescent="0.15">
      <c r="B18" s="40" t="s">
        <v>84</v>
      </c>
      <c r="C18" s="65" t="s">
        <v>92</v>
      </c>
      <c r="D18" s="66"/>
      <c r="E18" s="38"/>
    </row>
    <row r="19" spans="2:5" ht="14" x14ac:dyDescent="0.15">
      <c r="B19" s="41" t="s">
        <v>85</v>
      </c>
      <c r="C19" s="65" t="s">
        <v>93</v>
      </c>
      <c r="D19" s="66"/>
      <c r="E19" s="38"/>
    </row>
    <row r="20" spans="2:5" ht="14" x14ac:dyDescent="0.15">
      <c r="B20" s="40" t="s">
        <v>86</v>
      </c>
      <c r="C20" s="73" t="s">
        <v>97</v>
      </c>
      <c r="D20" s="74"/>
      <c r="E20" s="38"/>
    </row>
    <row r="21" spans="2:5" s="49" customFormat="1" ht="14" x14ac:dyDescent="0.2">
      <c r="B21" s="41" t="s">
        <v>87</v>
      </c>
      <c r="C21" s="65" t="s">
        <v>76</v>
      </c>
      <c r="D21" s="66"/>
      <c r="E21" s="45"/>
    </row>
    <row r="22" spans="2:5" ht="24.75" customHeight="1" x14ac:dyDescent="0.15">
      <c r="B22" s="32">
        <v>3</v>
      </c>
      <c r="C22" s="57" t="s">
        <v>68</v>
      </c>
      <c r="D22" s="63"/>
      <c r="E22" s="64"/>
    </row>
    <row r="23" spans="2:5" ht="42" x14ac:dyDescent="0.15">
      <c r="B23" s="32">
        <v>3.1</v>
      </c>
      <c r="C23" s="29" t="s">
        <v>67</v>
      </c>
      <c r="D23" s="47" t="s">
        <v>105</v>
      </c>
      <c r="E23" s="56"/>
    </row>
    <row r="24" spans="2:5" ht="235.5" customHeight="1" x14ac:dyDescent="0.15">
      <c r="B24" s="75">
        <v>3.2</v>
      </c>
      <c r="C24" s="76" t="s">
        <v>65</v>
      </c>
      <c r="D24" s="67" t="s">
        <v>106</v>
      </c>
      <c r="E24" s="69"/>
    </row>
    <row r="25" spans="2:5" ht="104.25" hidden="1" customHeight="1" x14ac:dyDescent="0.15">
      <c r="B25" s="70"/>
      <c r="C25" s="70"/>
      <c r="D25" s="68"/>
      <c r="E25" s="70"/>
    </row>
    <row r="26" spans="2:5" ht="34.5" customHeight="1" x14ac:dyDescent="0.15">
      <c r="B26" s="43">
        <v>3.3</v>
      </c>
      <c r="C26" s="33" t="s">
        <v>72</v>
      </c>
      <c r="D26" s="39" t="s">
        <v>111</v>
      </c>
      <c r="E26" s="38"/>
    </row>
    <row r="27" spans="2:5" x14ac:dyDescent="0.15">
      <c r="B27" s="32">
        <v>4</v>
      </c>
      <c r="C27" s="57" t="s">
        <v>69</v>
      </c>
      <c r="D27" s="58"/>
      <c r="E27" s="59"/>
    </row>
    <row r="28" spans="2:5" ht="42" x14ac:dyDescent="0.15">
      <c r="B28" s="32">
        <v>4.0999999999999996</v>
      </c>
      <c r="C28" s="29" t="s">
        <v>58</v>
      </c>
      <c r="D28" s="46" t="s">
        <v>64</v>
      </c>
      <c r="E28" s="28"/>
    </row>
    <row r="29" spans="2:5" ht="14" x14ac:dyDescent="0.15">
      <c r="B29" s="32">
        <v>4.2</v>
      </c>
      <c r="C29" s="29" t="s">
        <v>70</v>
      </c>
      <c r="D29" s="47" t="s">
        <v>95</v>
      </c>
      <c r="E29" s="28"/>
    </row>
    <row r="30" spans="2:5" ht="56" x14ac:dyDescent="0.15">
      <c r="B30" s="32">
        <v>4.3</v>
      </c>
      <c r="C30" s="29" t="s">
        <v>57</v>
      </c>
      <c r="D30" s="47" t="s">
        <v>66</v>
      </c>
      <c r="E30" s="28"/>
    </row>
    <row r="31" spans="2:5" ht="14" thickBot="1" x14ac:dyDescent="0.2"/>
    <row r="32" spans="2:5" ht="15" thickBot="1" x14ac:dyDescent="0.2">
      <c r="C32" s="52" t="s">
        <v>100</v>
      </c>
      <c r="D32" s="53"/>
    </row>
    <row r="33" spans="2:4" ht="15" thickBot="1" x14ac:dyDescent="0.2">
      <c r="C33" s="54" t="s">
        <v>101</v>
      </c>
      <c r="D33" s="55"/>
    </row>
    <row r="34" spans="2:4" ht="15" thickBot="1" x14ac:dyDescent="0.2">
      <c r="C34" s="54" t="s">
        <v>102</v>
      </c>
      <c r="D34" s="55"/>
    </row>
    <row r="35" spans="2:4" ht="15" thickBot="1" x14ac:dyDescent="0.2">
      <c r="C35" s="54" t="s">
        <v>103</v>
      </c>
      <c r="D35" s="55"/>
    </row>
    <row r="36" spans="2:4" ht="15" thickBot="1" x14ac:dyDescent="0.2">
      <c r="C36" s="54" t="s">
        <v>104</v>
      </c>
      <c r="D36" s="55"/>
    </row>
    <row r="38" spans="2:4" x14ac:dyDescent="0.15">
      <c r="B38" s="31" t="s">
        <v>110</v>
      </c>
    </row>
  </sheetData>
  <mergeCells count="22">
    <mergeCell ref="B24:B25"/>
    <mergeCell ref="C24:C25"/>
    <mergeCell ref="B4:C4"/>
    <mergeCell ref="D4:E4"/>
    <mergeCell ref="C10:D10"/>
    <mergeCell ref="C7:E7"/>
    <mergeCell ref="C14:D14"/>
    <mergeCell ref="C11:D11"/>
    <mergeCell ref="C12:D12"/>
    <mergeCell ref="C27:E27"/>
    <mergeCell ref="C9:E9"/>
    <mergeCell ref="C22:E22"/>
    <mergeCell ref="C21:D21"/>
    <mergeCell ref="D24:D25"/>
    <mergeCell ref="E24:E25"/>
    <mergeCell ref="C13:D13"/>
    <mergeCell ref="C15:D15"/>
    <mergeCell ref="C20:D20"/>
    <mergeCell ref="C16:D16"/>
    <mergeCell ref="C17:D17"/>
    <mergeCell ref="C18:D18"/>
    <mergeCell ref="C19:D19"/>
  </mergeCells>
  <printOptions horizontalCentered="1" verticalCentered="1" gridLines="1"/>
  <pageMargins left="0.7" right="0.7" top="0.75" bottom="0.75" header="0.3" footer="0.3"/>
  <pageSetup scale="50" orientation="portrait" horizontalDpi="4294967295" verticalDpi="4294967295" r:id="rId1"/>
  <headerFooter>
    <oddFooter>&amp;C&amp;P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J8"/>
  <sheetViews>
    <sheetView workbookViewId="0">
      <selection activeCell="D8" sqref="D8"/>
    </sheetView>
  </sheetViews>
  <sheetFormatPr baseColWidth="10" defaultRowHeight="15" x14ac:dyDescent="0.2"/>
  <cols>
    <col min="3" max="3" width="6.5" customWidth="1"/>
    <col min="4" max="4" width="63.6640625" customWidth="1"/>
    <col min="5" max="5" width="24.5" customWidth="1"/>
    <col min="6" max="6" width="18.5" customWidth="1"/>
    <col min="7" max="7" width="18" hidden="1" customWidth="1"/>
    <col min="9" max="9" width="25.1640625" customWidth="1"/>
    <col min="10" max="10" width="40.83203125" customWidth="1"/>
  </cols>
  <sheetData>
    <row r="3" spans="1:10" ht="101.25" customHeight="1" x14ac:dyDescent="0.2">
      <c r="A3" s="83" t="s">
        <v>17</v>
      </c>
      <c r="B3" s="18" t="s">
        <v>0</v>
      </c>
      <c r="C3" s="18" t="s">
        <v>8</v>
      </c>
      <c r="D3" s="18" t="s">
        <v>18</v>
      </c>
      <c r="E3" s="18" t="s">
        <v>9</v>
      </c>
      <c r="F3" s="18" t="s">
        <v>10</v>
      </c>
      <c r="G3" s="18" t="s">
        <v>11</v>
      </c>
      <c r="H3" s="18" t="s">
        <v>12</v>
      </c>
      <c r="I3" s="18" t="s">
        <v>19</v>
      </c>
      <c r="J3" s="18" t="s">
        <v>20</v>
      </c>
    </row>
    <row r="4" spans="1:10" ht="51.75" customHeight="1" x14ac:dyDescent="0.2">
      <c r="A4" s="84"/>
      <c r="B4" s="19" t="s">
        <v>13</v>
      </c>
      <c r="C4" s="1">
        <v>1</v>
      </c>
      <c r="D4" s="19" t="s">
        <v>47</v>
      </c>
      <c r="E4" s="19" t="s">
        <v>50</v>
      </c>
      <c r="F4" s="19" t="s">
        <v>48</v>
      </c>
      <c r="G4" s="19"/>
      <c r="H4" s="1">
        <v>8</v>
      </c>
      <c r="I4" s="1" t="s">
        <v>49</v>
      </c>
      <c r="J4" s="85"/>
    </row>
    <row r="5" spans="1:10" ht="51.75" customHeight="1" x14ac:dyDescent="0.2">
      <c r="A5" s="84"/>
      <c r="B5" s="19" t="s">
        <v>13</v>
      </c>
      <c r="C5" s="1">
        <v>2</v>
      </c>
      <c r="D5" s="19" t="s">
        <v>51</v>
      </c>
      <c r="E5" s="19" t="s">
        <v>50</v>
      </c>
      <c r="F5" s="19" t="s">
        <v>48</v>
      </c>
      <c r="G5" s="19"/>
      <c r="H5" s="1">
        <v>11</v>
      </c>
      <c r="I5" s="1" t="s">
        <v>49</v>
      </c>
      <c r="J5" s="86"/>
    </row>
    <row r="6" spans="1:10" ht="66" customHeight="1" x14ac:dyDescent="0.2">
      <c r="A6" s="84"/>
      <c r="B6" s="19" t="s">
        <v>13</v>
      </c>
      <c r="C6" s="1">
        <v>3</v>
      </c>
      <c r="D6" s="19" t="s">
        <v>52</v>
      </c>
      <c r="E6" s="19" t="s">
        <v>26</v>
      </c>
      <c r="F6" s="19" t="s">
        <v>26</v>
      </c>
      <c r="G6" s="19"/>
      <c r="H6" s="1">
        <v>13</v>
      </c>
      <c r="I6" s="1" t="s">
        <v>49</v>
      </c>
      <c r="J6" s="86"/>
    </row>
    <row r="7" spans="1:10" ht="51.75" customHeight="1" x14ac:dyDescent="0.2">
      <c r="A7" s="84"/>
      <c r="B7" s="19" t="s">
        <v>13</v>
      </c>
      <c r="C7" s="1">
        <v>4</v>
      </c>
      <c r="D7" s="19" t="s">
        <v>53</v>
      </c>
      <c r="E7" s="19" t="s">
        <v>13</v>
      </c>
      <c r="F7" s="19" t="s">
        <v>13</v>
      </c>
      <c r="G7" s="19"/>
      <c r="H7" s="1">
        <v>14</v>
      </c>
      <c r="I7" s="1" t="s">
        <v>49</v>
      </c>
      <c r="J7" s="86"/>
    </row>
    <row r="8" spans="1:10" ht="51.75" customHeight="1" x14ac:dyDescent="0.2">
      <c r="A8" s="84"/>
      <c r="B8" s="19" t="s">
        <v>13</v>
      </c>
      <c r="C8" s="1">
        <v>5</v>
      </c>
      <c r="D8" s="19"/>
      <c r="E8" s="19"/>
      <c r="F8" s="19"/>
      <c r="G8" s="19"/>
      <c r="H8" s="1"/>
      <c r="I8" s="1"/>
      <c r="J8" s="87"/>
    </row>
  </sheetData>
  <mergeCells count="2">
    <mergeCell ref="A3:A8"/>
    <mergeCell ref="J4:J8"/>
  </mergeCells>
  <pageMargins left="0.7" right="0.7" top="0.75" bottom="0.75" header="0.3" footer="0.3"/>
  <pageSetup paperSize="9"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O58"/>
  <sheetViews>
    <sheetView topLeftCell="A7" zoomScaleNormal="100" workbookViewId="0">
      <selection activeCell="F9" sqref="F9:F11"/>
    </sheetView>
  </sheetViews>
  <sheetFormatPr baseColWidth="10" defaultColWidth="11.5" defaultRowHeight="15" x14ac:dyDescent="0.2"/>
  <cols>
    <col min="1" max="1" width="11.5" style="10"/>
    <col min="2" max="2" width="19" style="10" customWidth="1"/>
    <col min="3" max="3" width="18.6640625" style="10" customWidth="1"/>
    <col min="4" max="4" width="23.1640625" style="10" customWidth="1"/>
    <col min="5" max="6" width="26.83203125" style="10" customWidth="1"/>
    <col min="7" max="7" width="43.1640625" style="10" customWidth="1"/>
    <col min="8" max="8" width="30.5" style="10" customWidth="1"/>
    <col min="9" max="9" width="45.5" style="10" customWidth="1"/>
    <col min="10" max="11" width="37.33203125" style="10" customWidth="1"/>
    <col min="12" max="12" width="38.5" style="10" customWidth="1"/>
    <col min="13" max="13" width="34.83203125" style="10" customWidth="1"/>
    <col min="14" max="14" width="23" style="10" customWidth="1"/>
    <col min="15" max="16384" width="11.5" style="10"/>
  </cols>
  <sheetData>
    <row r="3" spans="2:15" ht="111.75" customHeight="1" x14ac:dyDescent="0.2">
      <c r="B3" s="16" t="s">
        <v>0</v>
      </c>
      <c r="C3" s="16" t="s">
        <v>1</v>
      </c>
      <c r="D3" s="16" t="s">
        <v>2</v>
      </c>
      <c r="E3" s="16" t="s">
        <v>22</v>
      </c>
      <c r="F3" s="16" t="s">
        <v>21</v>
      </c>
      <c r="G3" s="16" t="s">
        <v>24</v>
      </c>
      <c r="H3" s="2"/>
      <c r="I3" s="2"/>
      <c r="J3" s="2"/>
      <c r="K3" s="2"/>
      <c r="L3" s="2"/>
      <c r="M3" s="2"/>
      <c r="N3" s="2"/>
      <c r="O3" s="2"/>
    </row>
    <row r="4" spans="2:15" ht="49.5" customHeight="1" x14ac:dyDescent="0.2">
      <c r="B4" s="17" t="s">
        <v>13</v>
      </c>
      <c r="C4" s="17" t="s">
        <v>14</v>
      </c>
      <c r="D4" s="17"/>
      <c r="E4" s="7">
        <f>+C30/12</f>
        <v>0</v>
      </c>
      <c r="F4" s="7"/>
      <c r="G4" s="7"/>
    </row>
    <row r="7" spans="2:15" ht="28.5" customHeight="1" x14ac:dyDescent="0.2">
      <c r="B7" s="89" t="s">
        <v>15</v>
      </c>
      <c r="C7" s="90"/>
      <c r="D7" s="90"/>
      <c r="E7" s="90"/>
      <c r="F7" s="90"/>
      <c r="G7" s="90"/>
      <c r="H7" s="91"/>
    </row>
    <row r="8" spans="2:15" ht="195" customHeight="1" x14ac:dyDescent="0.2">
      <c r="B8" s="16" t="s">
        <v>0</v>
      </c>
      <c r="C8" s="16" t="s">
        <v>2</v>
      </c>
      <c r="D8" s="16" t="s">
        <v>5</v>
      </c>
      <c r="E8" s="16" t="s">
        <v>4</v>
      </c>
      <c r="F8" s="16" t="s">
        <v>6</v>
      </c>
      <c r="G8" s="16" t="s">
        <v>23</v>
      </c>
      <c r="H8" s="16" t="s">
        <v>3</v>
      </c>
    </row>
    <row r="9" spans="2:15" s="3" customFormat="1" ht="28.5" customHeight="1" x14ac:dyDescent="0.2">
      <c r="B9" s="88" t="s">
        <v>13</v>
      </c>
      <c r="C9" s="88" t="e">
        <f>+#REF!</f>
        <v>#REF!</v>
      </c>
      <c r="D9" s="88" t="s">
        <v>27</v>
      </c>
      <c r="E9" s="88" t="s">
        <v>28</v>
      </c>
      <c r="F9" s="88">
        <v>67</v>
      </c>
      <c r="G9" s="21">
        <f>(G11-G10)/30</f>
        <v>24.366666666666667</v>
      </c>
      <c r="H9" s="88"/>
      <c r="I9" s="10"/>
    </row>
    <row r="10" spans="2:15" s="3" customFormat="1" ht="28.5" customHeight="1" x14ac:dyDescent="0.2">
      <c r="B10" s="88"/>
      <c r="C10" s="88"/>
      <c r="D10" s="88"/>
      <c r="E10" s="88"/>
      <c r="F10" s="88"/>
      <c r="G10" s="4">
        <v>40787</v>
      </c>
      <c r="H10" s="88"/>
      <c r="I10" s="10"/>
    </row>
    <row r="11" spans="2:15" s="3" customFormat="1" ht="28.5" customHeight="1" x14ac:dyDescent="0.2">
      <c r="B11" s="88"/>
      <c r="C11" s="88"/>
      <c r="D11" s="88"/>
      <c r="E11" s="88"/>
      <c r="F11" s="88"/>
      <c r="G11" s="5">
        <v>41518</v>
      </c>
      <c r="H11" s="88"/>
      <c r="I11" s="10"/>
    </row>
    <row r="12" spans="2:15" s="3" customFormat="1" ht="28.5" customHeight="1" x14ac:dyDescent="0.2">
      <c r="B12" s="88" t="s">
        <v>13</v>
      </c>
      <c r="C12" s="88"/>
      <c r="D12" s="88"/>
      <c r="E12" s="88"/>
      <c r="F12" s="88">
        <v>216</v>
      </c>
      <c r="G12" s="17">
        <f>(G14-G13)/30</f>
        <v>8.1333333333333329</v>
      </c>
      <c r="H12" s="88"/>
      <c r="I12" s="10"/>
    </row>
    <row r="13" spans="2:15" s="3" customFormat="1" ht="28.5" customHeight="1" x14ac:dyDescent="0.2">
      <c r="B13" s="88"/>
      <c r="C13" s="88"/>
      <c r="D13" s="88"/>
      <c r="E13" s="88"/>
      <c r="F13" s="88"/>
      <c r="G13" s="4">
        <v>39491</v>
      </c>
      <c r="H13" s="88"/>
      <c r="I13" s="10"/>
    </row>
    <row r="14" spans="2:15" s="3" customFormat="1" ht="28.5" customHeight="1" x14ac:dyDescent="0.2">
      <c r="B14" s="88"/>
      <c r="C14" s="88"/>
      <c r="D14" s="88"/>
      <c r="E14" s="88"/>
      <c r="F14" s="88"/>
      <c r="G14" s="5">
        <v>39735</v>
      </c>
      <c r="H14" s="88"/>
      <c r="I14" s="10"/>
    </row>
    <row r="15" spans="2:15" s="3" customFormat="1" ht="28.5" customHeight="1" x14ac:dyDescent="0.2">
      <c r="B15" s="88" t="s">
        <v>13</v>
      </c>
      <c r="C15" s="88"/>
      <c r="D15" s="88"/>
      <c r="E15" s="88"/>
      <c r="F15" s="88">
        <v>217</v>
      </c>
      <c r="G15" s="17"/>
      <c r="H15" s="88"/>
      <c r="I15" s="10"/>
    </row>
    <row r="16" spans="2:15" s="3" customFormat="1" ht="28.5" customHeight="1" x14ac:dyDescent="0.2">
      <c r="B16" s="88"/>
      <c r="C16" s="88"/>
      <c r="D16" s="88"/>
      <c r="E16" s="88"/>
      <c r="F16" s="88"/>
      <c r="G16" s="4"/>
      <c r="H16" s="88"/>
      <c r="I16" s="10"/>
    </row>
    <row r="17" spans="2:11" s="3" customFormat="1" ht="28.5" customHeight="1" x14ac:dyDescent="0.2">
      <c r="B17" s="88"/>
      <c r="C17" s="88"/>
      <c r="D17" s="88"/>
      <c r="E17" s="88"/>
      <c r="F17" s="88"/>
      <c r="G17" s="5"/>
      <c r="H17" s="88"/>
      <c r="I17" s="10"/>
    </row>
    <row r="18" spans="2:11" s="3" customFormat="1" ht="28.5" customHeight="1" x14ac:dyDescent="0.2">
      <c r="B18" s="88" t="s">
        <v>13</v>
      </c>
      <c r="C18" s="88"/>
      <c r="D18" s="88"/>
      <c r="E18" s="88"/>
      <c r="F18" s="88">
        <v>217</v>
      </c>
      <c r="G18" s="17"/>
      <c r="H18" s="88"/>
      <c r="I18" s="10"/>
    </row>
    <row r="19" spans="2:11" s="3" customFormat="1" ht="28.5" customHeight="1" x14ac:dyDescent="0.2">
      <c r="B19" s="88"/>
      <c r="C19" s="88"/>
      <c r="D19" s="88"/>
      <c r="E19" s="88"/>
      <c r="F19" s="88"/>
      <c r="G19" s="4"/>
      <c r="H19" s="88"/>
      <c r="I19" s="10"/>
    </row>
    <row r="20" spans="2:11" s="3" customFormat="1" ht="28.5" customHeight="1" x14ac:dyDescent="0.2">
      <c r="B20" s="88"/>
      <c r="C20" s="88"/>
      <c r="D20" s="88"/>
      <c r="E20" s="88"/>
      <c r="F20" s="88"/>
      <c r="G20" s="5"/>
      <c r="H20" s="88"/>
      <c r="I20" s="10"/>
    </row>
    <row r="21" spans="2:11" s="3" customFormat="1" ht="28.5" customHeight="1" x14ac:dyDescent="0.2">
      <c r="B21" s="88" t="s">
        <v>13</v>
      </c>
      <c r="C21" s="88"/>
      <c r="D21" s="88"/>
      <c r="E21" s="88"/>
      <c r="F21" s="88">
        <v>218</v>
      </c>
      <c r="G21" s="17"/>
      <c r="H21" s="88"/>
      <c r="I21" s="10"/>
    </row>
    <row r="22" spans="2:11" s="3" customFormat="1" ht="28.5" customHeight="1" x14ac:dyDescent="0.2">
      <c r="B22" s="88"/>
      <c r="C22" s="88"/>
      <c r="D22" s="88"/>
      <c r="E22" s="88"/>
      <c r="F22" s="88"/>
      <c r="G22" s="4"/>
      <c r="H22" s="88"/>
      <c r="I22" s="10"/>
    </row>
    <row r="23" spans="2:11" s="3" customFormat="1" ht="28.5" customHeight="1" x14ac:dyDescent="0.2">
      <c r="B23" s="88"/>
      <c r="C23" s="88"/>
      <c r="D23" s="88"/>
      <c r="E23" s="88"/>
      <c r="F23" s="88"/>
      <c r="G23" s="5"/>
      <c r="H23" s="88"/>
      <c r="I23" s="10"/>
    </row>
    <row r="24" spans="2:11" s="3" customFormat="1" ht="28.5" customHeight="1" x14ac:dyDescent="0.2">
      <c r="B24" s="88" t="s">
        <v>13</v>
      </c>
      <c r="C24" s="88"/>
      <c r="D24" s="88"/>
      <c r="E24" s="88"/>
      <c r="F24" s="88">
        <v>218</v>
      </c>
      <c r="G24" s="17"/>
      <c r="H24" s="88"/>
      <c r="I24" s="10"/>
    </row>
    <row r="25" spans="2:11" s="3" customFormat="1" ht="28.5" customHeight="1" x14ac:dyDescent="0.2">
      <c r="B25" s="88"/>
      <c r="C25" s="88"/>
      <c r="D25" s="88"/>
      <c r="E25" s="88"/>
      <c r="F25" s="88"/>
      <c r="G25" s="4"/>
      <c r="H25" s="88"/>
      <c r="I25" s="10"/>
    </row>
    <row r="26" spans="2:11" s="3" customFormat="1" ht="28.5" customHeight="1" x14ac:dyDescent="0.2">
      <c r="B26" s="88"/>
      <c r="C26" s="88"/>
      <c r="D26" s="88"/>
      <c r="E26" s="88"/>
      <c r="F26" s="88"/>
      <c r="G26" s="5"/>
      <c r="H26" s="88"/>
      <c r="I26" s="10"/>
    </row>
    <row r="27" spans="2:11" s="3" customFormat="1" ht="35.25" customHeight="1" x14ac:dyDescent="0.2">
      <c r="B27" s="88" t="s">
        <v>13</v>
      </c>
      <c r="C27" s="88"/>
      <c r="D27" s="88"/>
      <c r="E27" s="88"/>
      <c r="F27" s="88">
        <v>219</v>
      </c>
      <c r="G27" s="6">
        <v>3</v>
      </c>
      <c r="H27" s="88"/>
      <c r="I27" s="10"/>
    </row>
    <row r="28" spans="2:11" s="3" customFormat="1" ht="35.25" customHeight="1" x14ac:dyDescent="0.2">
      <c r="B28" s="88"/>
      <c r="C28" s="88"/>
      <c r="D28" s="88"/>
      <c r="E28" s="88"/>
      <c r="F28" s="88"/>
      <c r="G28" s="14">
        <v>37152</v>
      </c>
      <c r="H28" s="88"/>
      <c r="I28" s="10"/>
    </row>
    <row r="29" spans="2:11" s="3" customFormat="1" ht="35.25" customHeight="1" x14ac:dyDescent="0.2">
      <c r="B29" s="88"/>
      <c r="C29" s="88"/>
      <c r="D29" s="88"/>
      <c r="E29" s="88"/>
      <c r="F29" s="88"/>
      <c r="G29" s="15">
        <v>37242</v>
      </c>
      <c r="H29" s="88"/>
      <c r="I29" s="10"/>
    </row>
    <row r="30" spans="2:11" s="3" customFormat="1" ht="28.5" customHeight="1" x14ac:dyDescent="0.2">
      <c r="B30" s="11"/>
      <c r="C30" s="11"/>
      <c r="D30" s="12"/>
      <c r="E30" s="92" t="s">
        <v>7</v>
      </c>
      <c r="F30" s="93"/>
      <c r="G30" s="13">
        <f>SUM(G9+G12+G15+G18+G21+G24+G27)</f>
        <v>35.5</v>
      </c>
      <c r="H30" s="13">
        <f>SUM(H9+H12+H15+H18+H21+H24+H27)</f>
        <v>0</v>
      </c>
      <c r="I30" s="10"/>
    </row>
    <row r="31" spans="2:11" s="3" customFormat="1" ht="28.5" customHeight="1" x14ac:dyDescent="0.2">
      <c r="B31" s="8"/>
      <c r="C31" s="8"/>
      <c r="D31" s="9"/>
      <c r="E31" s="9"/>
      <c r="F31" s="9"/>
      <c r="I31" s="9"/>
    </row>
    <row r="32" spans="2:11" x14ac:dyDescent="0.2">
      <c r="B32" s="11"/>
      <c r="C32" s="11"/>
      <c r="D32" s="12"/>
      <c r="E32" s="12"/>
      <c r="F32" s="12"/>
      <c r="I32" s="12"/>
      <c r="J32" s="3"/>
      <c r="K32" s="3"/>
    </row>
    <row r="35" spans="2:8" x14ac:dyDescent="0.2">
      <c r="B35" s="89" t="s">
        <v>25</v>
      </c>
      <c r="C35" s="90"/>
      <c r="D35" s="90"/>
      <c r="E35" s="90"/>
      <c r="F35" s="90"/>
      <c r="G35" s="90"/>
      <c r="H35" s="91"/>
    </row>
    <row r="36" spans="2:8" ht="314.25" customHeight="1" x14ac:dyDescent="0.2">
      <c r="B36" s="16" t="s">
        <v>0</v>
      </c>
      <c r="C36" s="16" t="s">
        <v>2</v>
      </c>
      <c r="D36" s="16" t="s">
        <v>5</v>
      </c>
      <c r="E36" s="16" t="s">
        <v>4</v>
      </c>
      <c r="F36" s="16" t="s">
        <v>6</v>
      </c>
      <c r="G36" s="16" t="s">
        <v>23</v>
      </c>
      <c r="H36" s="16" t="s">
        <v>3</v>
      </c>
    </row>
    <row r="37" spans="2:8" x14ac:dyDescent="0.2">
      <c r="B37" s="88" t="s">
        <v>13</v>
      </c>
      <c r="C37" s="88"/>
      <c r="D37" s="88"/>
      <c r="E37" s="88"/>
      <c r="F37" s="88">
        <v>216</v>
      </c>
      <c r="G37" s="17"/>
      <c r="H37" s="88"/>
    </row>
    <row r="38" spans="2:8" x14ac:dyDescent="0.2">
      <c r="B38" s="88"/>
      <c r="C38" s="88"/>
      <c r="D38" s="88"/>
      <c r="E38" s="88"/>
      <c r="F38" s="88"/>
      <c r="G38" s="4"/>
      <c r="H38" s="88"/>
    </row>
    <row r="39" spans="2:8" x14ac:dyDescent="0.2">
      <c r="B39" s="88"/>
      <c r="C39" s="88"/>
      <c r="D39" s="88"/>
      <c r="E39" s="88"/>
      <c r="F39" s="88"/>
      <c r="G39" s="5"/>
      <c r="H39" s="88"/>
    </row>
    <row r="40" spans="2:8" x14ac:dyDescent="0.2">
      <c r="B40" s="88" t="s">
        <v>13</v>
      </c>
      <c r="C40" s="88"/>
      <c r="D40" s="88"/>
      <c r="E40" s="88"/>
      <c r="F40" s="88">
        <v>216</v>
      </c>
      <c r="G40" s="17">
        <f>(G42-G41)/30</f>
        <v>8.1333333333333329</v>
      </c>
      <c r="H40" s="88"/>
    </row>
    <row r="41" spans="2:8" x14ac:dyDescent="0.2">
      <c r="B41" s="88"/>
      <c r="C41" s="88"/>
      <c r="D41" s="88"/>
      <c r="E41" s="88"/>
      <c r="F41" s="88"/>
      <c r="G41" s="4">
        <v>39491</v>
      </c>
      <c r="H41" s="88"/>
    </row>
    <row r="42" spans="2:8" x14ac:dyDescent="0.2">
      <c r="B42" s="88"/>
      <c r="C42" s="88"/>
      <c r="D42" s="88"/>
      <c r="E42" s="88"/>
      <c r="F42" s="88"/>
      <c r="G42" s="5">
        <v>39735</v>
      </c>
      <c r="H42" s="88"/>
    </row>
    <row r="43" spans="2:8" x14ac:dyDescent="0.2">
      <c r="B43" s="88" t="s">
        <v>13</v>
      </c>
      <c r="C43" s="88"/>
      <c r="D43" s="88"/>
      <c r="E43" s="88"/>
      <c r="F43" s="88">
        <v>217</v>
      </c>
      <c r="G43" s="17"/>
      <c r="H43" s="88"/>
    </row>
    <row r="44" spans="2:8" x14ac:dyDescent="0.2">
      <c r="B44" s="88"/>
      <c r="C44" s="88"/>
      <c r="D44" s="88"/>
      <c r="E44" s="88"/>
      <c r="F44" s="88"/>
      <c r="G44" s="4"/>
      <c r="H44" s="88"/>
    </row>
    <row r="45" spans="2:8" x14ac:dyDescent="0.2">
      <c r="B45" s="88"/>
      <c r="C45" s="88"/>
      <c r="D45" s="88"/>
      <c r="E45" s="88"/>
      <c r="F45" s="88"/>
      <c r="G45" s="5"/>
      <c r="H45" s="88"/>
    </row>
    <row r="46" spans="2:8" x14ac:dyDescent="0.2">
      <c r="B46" s="88" t="s">
        <v>13</v>
      </c>
      <c r="C46" s="88"/>
      <c r="D46" s="88"/>
      <c r="E46" s="88"/>
      <c r="F46" s="88">
        <v>217</v>
      </c>
      <c r="G46" s="17"/>
      <c r="H46" s="88"/>
    </row>
    <row r="47" spans="2:8" x14ac:dyDescent="0.2">
      <c r="B47" s="88"/>
      <c r="C47" s="88"/>
      <c r="D47" s="88"/>
      <c r="E47" s="88"/>
      <c r="F47" s="88"/>
      <c r="G47" s="4"/>
      <c r="H47" s="88"/>
    </row>
    <row r="48" spans="2:8" x14ac:dyDescent="0.2">
      <c r="B48" s="88"/>
      <c r="C48" s="88"/>
      <c r="D48" s="88"/>
      <c r="E48" s="88"/>
      <c r="F48" s="88"/>
      <c r="G48" s="5"/>
      <c r="H48" s="88"/>
    </row>
    <row r="49" spans="2:8" x14ac:dyDescent="0.2">
      <c r="B49" s="88" t="s">
        <v>13</v>
      </c>
      <c r="C49" s="88"/>
      <c r="D49" s="88"/>
      <c r="E49" s="88"/>
      <c r="F49" s="88">
        <v>218</v>
      </c>
      <c r="G49" s="17"/>
      <c r="H49" s="88"/>
    </row>
    <row r="50" spans="2:8" x14ac:dyDescent="0.2">
      <c r="B50" s="88"/>
      <c r="C50" s="88"/>
      <c r="D50" s="88"/>
      <c r="E50" s="88"/>
      <c r="F50" s="88"/>
      <c r="G50" s="4"/>
      <c r="H50" s="88"/>
    </row>
    <row r="51" spans="2:8" x14ac:dyDescent="0.2">
      <c r="B51" s="88"/>
      <c r="C51" s="88"/>
      <c r="D51" s="88"/>
      <c r="E51" s="88"/>
      <c r="F51" s="88"/>
      <c r="G51" s="5"/>
      <c r="H51" s="88"/>
    </row>
    <row r="52" spans="2:8" x14ac:dyDescent="0.2">
      <c r="B52" s="88" t="s">
        <v>13</v>
      </c>
      <c r="C52" s="88"/>
      <c r="D52" s="88"/>
      <c r="E52" s="88"/>
      <c r="F52" s="88">
        <v>218</v>
      </c>
      <c r="G52" s="17"/>
      <c r="H52" s="88"/>
    </row>
    <row r="53" spans="2:8" x14ac:dyDescent="0.2">
      <c r="B53" s="88"/>
      <c r="C53" s="88"/>
      <c r="D53" s="88"/>
      <c r="E53" s="88"/>
      <c r="F53" s="88"/>
      <c r="G53" s="4"/>
      <c r="H53" s="88"/>
    </row>
    <row r="54" spans="2:8" x14ac:dyDescent="0.2">
      <c r="B54" s="88"/>
      <c r="C54" s="88"/>
      <c r="D54" s="88"/>
      <c r="E54" s="88"/>
      <c r="F54" s="88"/>
      <c r="G54" s="5"/>
      <c r="H54" s="88"/>
    </row>
    <row r="55" spans="2:8" x14ac:dyDescent="0.2">
      <c r="B55" s="88" t="s">
        <v>13</v>
      </c>
      <c r="C55" s="88"/>
      <c r="D55" s="88"/>
      <c r="E55" s="88"/>
      <c r="F55" s="88">
        <v>219</v>
      </c>
      <c r="G55" s="6">
        <v>3</v>
      </c>
      <c r="H55" s="88"/>
    </row>
    <row r="56" spans="2:8" x14ac:dyDescent="0.2">
      <c r="B56" s="88"/>
      <c r="C56" s="88"/>
      <c r="D56" s="88"/>
      <c r="E56" s="88"/>
      <c r="F56" s="88"/>
      <c r="G56" s="14">
        <v>37152</v>
      </c>
      <c r="H56" s="88"/>
    </row>
    <row r="57" spans="2:8" x14ac:dyDescent="0.2">
      <c r="B57" s="88"/>
      <c r="C57" s="88"/>
      <c r="D57" s="88"/>
      <c r="E57" s="88"/>
      <c r="F57" s="88"/>
      <c r="G57" s="15">
        <v>37242</v>
      </c>
      <c r="H57" s="88"/>
    </row>
    <row r="58" spans="2:8" x14ac:dyDescent="0.2">
      <c r="B58" s="11"/>
      <c r="C58" s="11"/>
      <c r="D58" s="12"/>
      <c r="E58" s="92" t="s">
        <v>7</v>
      </c>
      <c r="F58" s="93"/>
      <c r="G58" s="13">
        <f>SUM(G37+G40+G43+G46+G49+G52+G55)</f>
        <v>11.133333333333333</v>
      </c>
      <c r="H58" s="13">
        <f>SUM(H37+H40+H43+H46+H49+H52+H55)</f>
        <v>0</v>
      </c>
    </row>
  </sheetData>
  <mergeCells count="88">
    <mergeCell ref="E58:F58"/>
    <mergeCell ref="B55:B57"/>
    <mergeCell ref="C55:C57"/>
    <mergeCell ref="D55:D57"/>
    <mergeCell ref="E55:E57"/>
    <mergeCell ref="F55:F57"/>
    <mergeCell ref="H55:H57"/>
    <mergeCell ref="B52:B54"/>
    <mergeCell ref="C52:C54"/>
    <mergeCell ref="D52:D54"/>
    <mergeCell ref="E52:E54"/>
    <mergeCell ref="F52:F54"/>
    <mergeCell ref="H52:H54"/>
    <mergeCell ref="H49:H51"/>
    <mergeCell ref="B46:B48"/>
    <mergeCell ref="C46:C48"/>
    <mergeCell ref="D46:D48"/>
    <mergeCell ref="E46:E48"/>
    <mergeCell ref="F46:F48"/>
    <mergeCell ref="H46:H48"/>
    <mergeCell ref="B49:B51"/>
    <mergeCell ref="C49:C51"/>
    <mergeCell ref="D49:D51"/>
    <mergeCell ref="E49:E51"/>
    <mergeCell ref="F49:F51"/>
    <mergeCell ref="H43:H45"/>
    <mergeCell ref="B40:B42"/>
    <mergeCell ref="C40:C42"/>
    <mergeCell ref="D40:D42"/>
    <mergeCell ref="E40:E42"/>
    <mergeCell ref="F40:F42"/>
    <mergeCell ref="H40:H42"/>
    <mergeCell ref="B43:B45"/>
    <mergeCell ref="C43:C45"/>
    <mergeCell ref="D43:D45"/>
    <mergeCell ref="E43:E45"/>
    <mergeCell ref="F43:F45"/>
    <mergeCell ref="B35:H35"/>
    <mergeCell ref="B37:B39"/>
    <mergeCell ref="C37:C39"/>
    <mergeCell ref="D37:D39"/>
    <mergeCell ref="E37:E39"/>
    <mergeCell ref="F37:F39"/>
    <mergeCell ref="H37:H39"/>
    <mergeCell ref="E30:F30"/>
    <mergeCell ref="B27:B29"/>
    <mergeCell ref="C27:C29"/>
    <mergeCell ref="D27:D29"/>
    <mergeCell ref="E27:E29"/>
    <mergeCell ref="F27:F29"/>
    <mergeCell ref="H27:H29"/>
    <mergeCell ref="B24:B26"/>
    <mergeCell ref="C24:C26"/>
    <mergeCell ref="D24:D26"/>
    <mergeCell ref="E24:E26"/>
    <mergeCell ref="F24:F26"/>
    <mergeCell ref="H24:H26"/>
    <mergeCell ref="H21:H23"/>
    <mergeCell ref="B18:B20"/>
    <mergeCell ref="C18:C20"/>
    <mergeCell ref="D18:D20"/>
    <mergeCell ref="E18:E20"/>
    <mergeCell ref="F18:F20"/>
    <mergeCell ref="H18:H20"/>
    <mergeCell ref="B21:B23"/>
    <mergeCell ref="C21:C23"/>
    <mergeCell ref="D21:D23"/>
    <mergeCell ref="E21:E23"/>
    <mergeCell ref="F21:F23"/>
    <mergeCell ref="H15:H17"/>
    <mergeCell ref="B12:B14"/>
    <mergeCell ref="C12:C14"/>
    <mergeCell ref="D12:D14"/>
    <mergeCell ref="E12:E14"/>
    <mergeCell ref="F12:F14"/>
    <mergeCell ref="H12:H14"/>
    <mergeCell ref="B15:B17"/>
    <mergeCell ref="C15:C17"/>
    <mergeCell ref="D15:D17"/>
    <mergeCell ref="E15:E17"/>
    <mergeCell ref="F15:F17"/>
    <mergeCell ref="H9:H11"/>
    <mergeCell ref="B7:H7"/>
    <mergeCell ref="B9:B11"/>
    <mergeCell ref="C9:C11"/>
    <mergeCell ref="D9:D11"/>
    <mergeCell ref="E9:E11"/>
    <mergeCell ref="F9:F11"/>
  </mergeCells>
  <printOptions horizontalCentered="1"/>
  <pageMargins left="0.23622047244094491" right="0.23622047244094491" top="0.74803149606299213" bottom="0.74803149606299213" header="0.31496062992125984" footer="0.31496062992125984"/>
  <pageSetup scale="65" orientation="landscape"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3:O91"/>
  <sheetViews>
    <sheetView zoomScaleNormal="100" workbookViewId="0">
      <selection activeCell="D4" sqref="D4"/>
    </sheetView>
  </sheetViews>
  <sheetFormatPr baseColWidth="10" defaultColWidth="11.5" defaultRowHeight="15" x14ac:dyDescent="0.2"/>
  <cols>
    <col min="1" max="1" width="11.5" style="10"/>
    <col min="2" max="2" width="19" style="10" customWidth="1"/>
    <col min="3" max="3" width="18.6640625" style="10" customWidth="1"/>
    <col min="4" max="4" width="23.1640625" style="10" customWidth="1"/>
    <col min="5" max="6" width="26.83203125" style="10" customWidth="1"/>
    <col min="7" max="7" width="43.1640625" style="10" customWidth="1"/>
    <col min="8" max="8" width="30.5" style="10" customWidth="1"/>
    <col min="9" max="9" width="45.5" style="10" customWidth="1"/>
    <col min="10" max="11" width="37.33203125" style="10" customWidth="1"/>
    <col min="12" max="12" width="38.5" style="10" customWidth="1"/>
    <col min="13" max="13" width="34.83203125" style="10" customWidth="1"/>
    <col min="14" max="14" width="23" style="10" customWidth="1"/>
    <col min="15" max="16384" width="11.5" style="10"/>
  </cols>
  <sheetData>
    <row r="3" spans="2:15" ht="111.75" customHeight="1" x14ac:dyDescent="0.2">
      <c r="B3" s="22" t="s">
        <v>0</v>
      </c>
      <c r="C3" s="22" t="s">
        <v>1</v>
      </c>
      <c r="D3" s="22" t="s">
        <v>2</v>
      </c>
      <c r="E3" s="22" t="s">
        <v>22</v>
      </c>
      <c r="F3" s="22" t="s">
        <v>21</v>
      </c>
      <c r="G3" s="22" t="s">
        <v>24</v>
      </c>
      <c r="H3" s="2"/>
      <c r="I3" s="2"/>
      <c r="J3" s="2"/>
      <c r="K3" s="2"/>
      <c r="L3" s="2"/>
      <c r="M3" s="2"/>
      <c r="N3" s="2"/>
      <c r="O3" s="2"/>
    </row>
    <row r="4" spans="2:15" ht="49.5" customHeight="1" x14ac:dyDescent="0.2">
      <c r="B4" s="21" t="s">
        <v>13</v>
      </c>
      <c r="C4" s="21" t="s">
        <v>16</v>
      </c>
      <c r="D4" s="21"/>
      <c r="E4" s="7">
        <f>G63/12</f>
        <v>5.2833333333333332</v>
      </c>
      <c r="F4" s="7" t="s">
        <v>49</v>
      </c>
      <c r="G4" s="7"/>
    </row>
    <row r="7" spans="2:15" ht="28.5" customHeight="1" x14ac:dyDescent="0.2">
      <c r="B7" s="89" t="s">
        <v>15</v>
      </c>
      <c r="C7" s="90"/>
      <c r="D7" s="90"/>
      <c r="E7" s="90"/>
      <c r="F7" s="90"/>
      <c r="G7" s="90"/>
      <c r="H7" s="91"/>
    </row>
    <row r="8" spans="2:15" ht="195" customHeight="1" x14ac:dyDescent="0.2">
      <c r="B8" s="22" t="s">
        <v>0</v>
      </c>
      <c r="C8" s="22" t="s">
        <v>2</v>
      </c>
      <c r="D8" s="22" t="s">
        <v>5</v>
      </c>
      <c r="E8" s="22" t="s">
        <v>4</v>
      </c>
      <c r="F8" s="22" t="s">
        <v>6</v>
      </c>
      <c r="G8" s="22" t="s">
        <v>23</v>
      </c>
      <c r="H8" s="22" t="s">
        <v>3</v>
      </c>
    </row>
    <row r="9" spans="2:15" s="3" customFormat="1" ht="28.5" customHeight="1" x14ac:dyDescent="0.2">
      <c r="B9" s="88" t="s">
        <v>13</v>
      </c>
      <c r="C9" s="94" t="s">
        <v>29</v>
      </c>
      <c r="D9" s="88" t="s">
        <v>27</v>
      </c>
      <c r="E9" s="88" t="s">
        <v>28</v>
      </c>
      <c r="F9" s="88" t="s">
        <v>54</v>
      </c>
      <c r="G9" s="20">
        <f>(G11-G10)/30</f>
        <v>3.4333333333333331</v>
      </c>
      <c r="H9" s="88"/>
      <c r="I9" s="10"/>
    </row>
    <row r="10" spans="2:15" s="3" customFormat="1" ht="28.5" customHeight="1" x14ac:dyDescent="0.2">
      <c r="B10" s="88"/>
      <c r="C10" s="95"/>
      <c r="D10" s="88"/>
      <c r="E10" s="88"/>
      <c r="F10" s="88"/>
      <c r="G10" s="26">
        <v>38614</v>
      </c>
      <c r="H10" s="88"/>
      <c r="I10" s="10"/>
    </row>
    <row r="11" spans="2:15" s="3" customFormat="1" ht="28.5" customHeight="1" x14ac:dyDescent="0.2">
      <c r="B11" s="88"/>
      <c r="C11" s="96"/>
      <c r="D11" s="88"/>
      <c r="E11" s="88"/>
      <c r="F11" s="88"/>
      <c r="G11" s="27">
        <v>38717</v>
      </c>
      <c r="H11" s="88"/>
      <c r="I11" s="10"/>
    </row>
    <row r="12" spans="2:15" s="3" customFormat="1" ht="28.5" customHeight="1" x14ac:dyDescent="0.2">
      <c r="B12" s="88" t="s">
        <v>13</v>
      </c>
      <c r="C12" s="94" t="s">
        <v>29</v>
      </c>
      <c r="D12" s="94" t="s">
        <v>34</v>
      </c>
      <c r="E12" s="94" t="s">
        <v>35</v>
      </c>
      <c r="F12" s="94" t="s">
        <v>54</v>
      </c>
      <c r="G12" s="20">
        <f>(G14-G13)/30</f>
        <v>6</v>
      </c>
      <c r="H12" s="88"/>
      <c r="I12" s="10"/>
    </row>
    <row r="13" spans="2:15" s="3" customFormat="1" ht="28.5" customHeight="1" x14ac:dyDescent="0.2">
      <c r="B13" s="88"/>
      <c r="C13" s="95"/>
      <c r="D13" s="95"/>
      <c r="E13" s="95"/>
      <c r="F13" s="95"/>
      <c r="G13" s="26">
        <v>38719</v>
      </c>
      <c r="H13" s="88"/>
      <c r="I13" s="10"/>
    </row>
    <row r="14" spans="2:15" s="3" customFormat="1" ht="28.5" customHeight="1" x14ac:dyDescent="0.2">
      <c r="B14" s="88"/>
      <c r="C14" s="96"/>
      <c r="D14" s="96"/>
      <c r="E14" s="96"/>
      <c r="F14" s="96"/>
      <c r="G14" s="27">
        <v>38899</v>
      </c>
      <c r="H14" s="88"/>
      <c r="I14" s="10"/>
    </row>
    <row r="15" spans="2:15" s="3" customFormat="1" ht="28.5" customHeight="1" x14ac:dyDescent="0.2">
      <c r="B15" s="88" t="s">
        <v>13</v>
      </c>
      <c r="C15" s="94" t="s">
        <v>29</v>
      </c>
      <c r="D15" s="94" t="s">
        <v>34</v>
      </c>
      <c r="E15" s="94" t="s">
        <v>36</v>
      </c>
      <c r="F15" s="94" t="s">
        <v>54</v>
      </c>
      <c r="G15" s="20">
        <f>(G17-G16)/30</f>
        <v>6.1</v>
      </c>
      <c r="H15" s="88"/>
      <c r="I15" s="10"/>
    </row>
    <row r="16" spans="2:15" s="3" customFormat="1" ht="28.5" customHeight="1" x14ac:dyDescent="0.2">
      <c r="B16" s="88"/>
      <c r="C16" s="95"/>
      <c r="D16" s="95"/>
      <c r="E16" s="95"/>
      <c r="F16" s="95"/>
      <c r="G16" s="26">
        <v>38905</v>
      </c>
      <c r="H16" s="88"/>
      <c r="I16" s="10"/>
    </row>
    <row r="17" spans="2:9" s="3" customFormat="1" ht="28.5" customHeight="1" x14ac:dyDescent="0.2">
      <c r="B17" s="88"/>
      <c r="C17" s="96"/>
      <c r="D17" s="96"/>
      <c r="E17" s="96"/>
      <c r="F17" s="96"/>
      <c r="G17" s="27">
        <v>39088</v>
      </c>
      <c r="H17" s="88"/>
      <c r="I17" s="10"/>
    </row>
    <row r="18" spans="2:9" s="3" customFormat="1" ht="28.5" customHeight="1" x14ac:dyDescent="0.2">
      <c r="B18" s="88" t="s">
        <v>13</v>
      </c>
      <c r="C18" s="94" t="s">
        <v>29</v>
      </c>
      <c r="D18" s="88" t="s">
        <v>30</v>
      </c>
      <c r="E18" s="88" t="s">
        <v>31</v>
      </c>
      <c r="F18" s="88">
        <v>217</v>
      </c>
      <c r="G18" s="20">
        <f>(G20-G19)/30</f>
        <v>44.866666666666667</v>
      </c>
      <c r="H18" s="88"/>
      <c r="I18" s="10"/>
    </row>
    <row r="19" spans="2:9" s="3" customFormat="1" ht="28.5" customHeight="1" x14ac:dyDescent="0.2">
      <c r="B19" s="88"/>
      <c r="C19" s="95"/>
      <c r="D19" s="88"/>
      <c r="E19" s="88"/>
      <c r="F19" s="88"/>
      <c r="G19" s="26">
        <v>34726</v>
      </c>
      <c r="H19" s="88"/>
      <c r="I19" s="10"/>
    </row>
    <row r="20" spans="2:9" s="3" customFormat="1" ht="28.5" customHeight="1" x14ac:dyDescent="0.2">
      <c r="B20" s="88"/>
      <c r="C20" s="96"/>
      <c r="D20" s="88"/>
      <c r="E20" s="88"/>
      <c r="F20" s="88"/>
      <c r="G20" s="27">
        <v>36072</v>
      </c>
      <c r="H20" s="88"/>
      <c r="I20" s="10"/>
    </row>
    <row r="21" spans="2:9" s="3" customFormat="1" ht="28.5" customHeight="1" x14ac:dyDescent="0.2">
      <c r="B21" s="97" t="s">
        <v>13</v>
      </c>
      <c r="C21" s="94" t="s">
        <v>29</v>
      </c>
      <c r="D21" s="97" t="s">
        <v>32</v>
      </c>
      <c r="E21" s="97" t="s">
        <v>33</v>
      </c>
      <c r="F21" s="88" t="s">
        <v>55</v>
      </c>
      <c r="G21" s="20">
        <f>(G23-G22)/30</f>
        <v>33.366666666666667</v>
      </c>
      <c r="H21" s="88"/>
      <c r="I21" s="10"/>
    </row>
    <row r="22" spans="2:9" s="3" customFormat="1" ht="28.5" customHeight="1" x14ac:dyDescent="0.2">
      <c r="B22" s="97"/>
      <c r="C22" s="95"/>
      <c r="D22" s="97"/>
      <c r="E22" s="97"/>
      <c r="F22" s="88"/>
      <c r="G22" s="26">
        <v>37456</v>
      </c>
      <c r="H22" s="88"/>
      <c r="I22" s="10"/>
    </row>
    <row r="23" spans="2:9" s="3" customFormat="1" ht="28.5" customHeight="1" x14ac:dyDescent="0.2">
      <c r="B23" s="97"/>
      <c r="C23" s="96"/>
      <c r="D23" s="97"/>
      <c r="E23" s="97"/>
      <c r="F23" s="88"/>
      <c r="G23" s="27">
        <v>38457</v>
      </c>
      <c r="H23" s="88"/>
      <c r="I23" s="10"/>
    </row>
    <row r="24" spans="2:9" s="3" customFormat="1" ht="28.5" customHeight="1" x14ac:dyDescent="0.2">
      <c r="B24" s="88" t="s">
        <v>13</v>
      </c>
      <c r="C24" s="94" t="s">
        <v>29</v>
      </c>
      <c r="D24" s="88" t="s">
        <v>37</v>
      </c>
      <c r="E24" s="88" t="s">
        <v>39</v>
      </c>
      <c r="F24" s="88" t="s">
        <v>56</v>
      </c>
      <c r="G24" s="21">
        <f>(G26-G25)/30</f>
        <v>7.1333333333333337</v>
      </c>
      <c r="H24" s="88"/>
      <c r="I24" s="10"/>
    </row>
    <row r="25" spans="2:9" s="3" customFormat="1" ht="28.5" customHeight="1" x14ac:dyDescent="0.2">
      <c r="B25" s="88"/>
      <c r="C25" s="95"/>
      <c r="D25" s="88"/>
      <c r="E25" s="88"/>
      <c r="F25" s="88"/>
      <c r="G25" s="4">
        <v>39189</v>
      </c>
      <c r="H25" s="88"/>
      <c r="I25" s="10"/>
    </row>
    <row r="26" spans="2:9" s="3" customFormat="1" ht="28.5" customHeight="1" x14ac:dyDescent="0.2">
      <c r="B26" s="88"/>
      <c r="C26" s="96"/>
      <c r="D26" s="88"/>
      <c r="E26" s="88"/>
      <c r="F26" s="88"/>
      <c r="G26" s="5">
        <v>39403</v>
      </c>
      <c r="H26" s="88"/>
      <c r="I26" s="10"/>
    </row>
    <row r="27" spans="2:9" s="3" customFormat="1" ht="28.5" customHeight="1" x14ac:dyDescent="0.2">
      <c r="B27" s="88" t="s">
        <v>13</v>
      </c>
      <c r="C27" s="94" t="s">
        <v>29</v>
      </c>
      <c r="D27" s="88" t="s">
        <v>37</v>
      </c>
      <c r="E27" s="88" t="s">
        <v>38</v>
      </c>
      <c r="F27" s="88" t="s">
        <v>56</v>
      </c>
      <c r="G27" s="21">
        <f>(G29-G28)/30</f>
        <v>4.166666666666667</v>
      </c>
      <c r="H27" s="88"/>
      <c r="I27" s="10"/>
    </row>
    <row r="28" spans="2:9" s="3" customFormat="1" ht="28.5" customHeight="1" x14ac:dyDescent="0.2">
      <c r="B28" s="88"/>
      <c r="C28" s="95"/>
      <c r="D28" s="88"/>
      <c r="E28" s="88"/>
      <c r="F28" s="88"/>
      <c r="G28" s="4">
        <v>39505</v>
      </c>
      <c r="H28" s="88"/>
      <c r="I28" s="10"/>
    </row>
    <row r="29" spans="2:9" s="3" customFormat="1" ht="28.5" customHeight="1" x14ac:dyDescent="0.2">
      <c r="B29" s="88"/>
      <c r="C29" s="96"/>
      <c r="D29" s="88"/>
      <c r="E29" s="88"/>
      <c r="F29" s="88"/>
      <c r="G29" s="5">
        <v>39630</v>
      </c>
      <c r="H29" s="88"/>
      <c r="I29" s="10"/>
    </row>
    <row r="30" spans="2:9" s="3" customFormat="1" ht="28.5" customHeight="1" x14ac:dyDescent="0.2">
      <c r="B30" s="88" t="s">
        <v>13</v>
      </c>
      <c r="C30" s="23" t="s">
        <v>29</v>
      </c>
      <c r="D30" s="88" t="s">
        <v>37</v>
      </c>
      <c r="E30" s="88" t="s">
        <v>40</v>
      </c>
      <c r="F30" s="88" t="s">
        <v>56</v>
      </c>
      <c r="G30" s="21">
        <f>(G32-G31)/30</f>
        <v>1.7</v>
      </c>
      <c r="H30" s="88"/>
      <c r="I30" s="10"/>
    </row>
    <row r="31" spans="2:9" s="3" customFormat="1" ht="28.5" customHeight="1" x14ac:dyDescent="0.2">
      <c r="B31" s="88"/>
      <c r="C31" s="24"/>
      <c r="D31" s="88"/>
      <c r="E31" s="88"/>
      <c r="F31" s="88"/>
      <c r="G31" s="4">
        <v>39686</v>
      </c>
      <c r="H31" s="88"/>
      <c r="I31" s="10"/>
    </row>
    <row r="32" spans="2:9" s="3" customFormat="1" ht="28.5" customHeight="1" x14ac:dyDescent="0.2">
      <c r="B32" s="88"/>
      <c r="C32" s="25"/>
      <c r="D32" s="88"/>
      <c r="E32" s="88"/>
      <c r="F32" s="88"/>
      <c r="G32" s="5">
        <v>39737</v>
      </c>
      <c r="H32" s="88"/>
      <c r="I32" s="10"/>
    </row>
    <row r="33" spans="2:9" s="3" customFormat="1" ht="28.5" customHeight="1" x14ac:dyDescent="0.2">
      <c r="B33" s="88" t="s">
        <v>13</v>
      </c>
      <c r="C33" s="23" t="s">
        <v>29</v>
      </c>
      <c r="D33" s="88" t="s">
        <v>37</v>
      </c>
      <c r="E33" s="88" t="s">
        <v>41</v>
      </c>
      <c r="F33" s="88" t="s">
        <v>56</v>
      </c>
      <c r="G33" s="20">
        <f>(G35-G34)/30</f>
        <v>6.0333333333333332</v>
      </c>
      <c r="H33" s="88"/>
      <c r="I33" s="10"/>
    </row>
    <row r="34" spans="2:9" s="3" customFormat="1" ht="28.5" customHeight="1" x14ac:dyDescent="0.2">
      <c r="B34" s="88"/>
      <c r="C34" s="24"/>
      <c r="D34" s="88"/>
      <c r="E34" s="88"/>
      <c r="F34" s="88"/>
      <c r="G34" s="26">
        <v>40191</v>
      </c>
      <c r="H34" s="88"/>
      <c r="I34" s="10"/>
    </row>
    <row r="35" spans="2:9" s="3" customFormat="1" ht="28.5" customHeight="1" x14ac:dyDescent="0.2">
      <c r="B35" s="88"/>
      <c r="C35" s="25"/>
      <c r="D35" s="88"/>
      <c r="E35" s="88"/>
      <c r="F35" s="88"/>
      <c r="G35" s="27">
        <v>40372</v>
      </c>
      <c r="H35" s="88"/>
      <c r="I35" s="10"/>
    </row>
    <row r="36" spans="2:9" s="3" customFormat="1" ht="28.5" customHeight="1" x14ac:dyDescent="0.2">
      <c r="B36" s="88" t="s">
        <v>13</v>
      </c>
      <c r="C36" s="23" t="s">
        <v>29</v>
      </c>
      <c r="D36" s="88" t="s">
        <v>37</v>
      </c>
      <c r="E36" s="88" t="s">
        <v>42</v>
      </c>
      <c r="F36" s="88" t="s">
        <v>56</v>
      </c>
      <c r="G36" s="20">
        <f>(G38-G37)/30</f>
        <v>0.7</v>
      </c>
      <c r="H36" s="88"/>
      <c r="I36" s="10"/>
    </row>
    <row r="37" spans="2:9" s="3" customFormat="1" ht="28.5" customHeight="1" x14ac:dyDescent="0.2">
      <c r="B37" s="88"/>
      <c r="C37" s="24"/>
      <c r="D37" s="88"/>
      <c r="E37" s="88"/>
      <c r="F37" s="88"/>
      <c r="G37" s="26">
        <v>40409</v>
      </c>
      <c r="H37" s="88"/>
      <c r="I37" s="10"/>
    </row>
    <row r="38" spans="2:9" s="3" customFormat="1" ht="28.5" customHeight="1" x14ac:dyDescent="0.2">
      <c r="B38" s="88"/>
      <c r="C38" s="25"/>
      <c r="D38" s="88"/>
      <c r="E38" s="88"/>
      <c r="F38" s="88"/>
      <c r="G38" s="27">
        <v>40430</v>
      </c>
      <c r="H38" s="88"/>
      <c r="I38" s="10"/>
    </row>
    <row r="39" spans="2:9" s="3" customFormat="1" ht="28.5" customHeight="1" x14ac:dyDescent="0.2">
      <c r="B39" s="88" t="s">
        <v>13</v>
      </c>
      <c r="C39" s="23" t="s">
        <v>29</v>
      </c>
      <c r="D39" s="88" t="s">
        <v>37</v>
      </c>
      <c r="E39" s="88" t="s">
        <v>43</v>
      </c>
      <c r="F39" s="88" t="s">
        <v>56</v>
      </c>
      <c r="G39" s="20">
        <f>(G41-G40)/30</f>
        <v>2.0666666666666669</v>
      </c>
      <c r="H39" s="88"/>
      <c r="I39" s="10"/>
    </row>
    <row r="40" spans="2:9" s="3" customFormat="1" ht="28.5" customHeight="1" x14ac:dyDescent="0.2">
      <c r="B40" s="88"/>
      <c r="C40" s="24"/>
      <c r="D40" s="88"/>
      <c r="E40" s="88"/>
      <c r="F40" s="88"/>
      <c r="G40" s="26">
        <v>40515</v>
      </c>
      <c r="H40" s="88"/>
      <c r="I40" s="10"/>
    </row>
    <row r="41" spans="2:9" s="3" customFormat="1" ht="28.5" customHeight="1" x14ac:dyDescent="0.2">
      <c r="B41" s="88"/>
      <c r="C41" s="25"/>
      <c r="D41" s="88"/>
      <c r="E41" s="88"/>
      <c r="F41" s="88"/>
      <c r="G41" s="27">
        <v>40577</v>
      </c>
      <c r="H41" s="88"/>
      <c r="I41" s="10"/>
    </row>
    <row r="42" spans="2:9" s="3" customFormat="1" ht="28.5" customHeight="1" x14ac:dyDescent="0.2">
      <c r="B42" s="88" t="s">
        <v>13</v>
      </c>
      <c r="C42" s="23" t="s">
        <v>29</v>
      </c>
      <c r="D42" s="88" t="s">
        <v>37</v>
      </c>
      <c r="E42" s="88" t="s">
        <v>44</v>
      </c>
      <c r="F42" s="88" t="s">
        <v>56</v>
      </c>
      <c r="G42" s="20">
        <f>(G44-G43)/30</f>
        <v>1</v>
      </c>
      <c r="H42" s="88"/>
      <c r="I42" s="10"/>
    </row>
    <row r="43" spans="2:9" s="3" customFormat="1" ht="28.5" customHeight="1" x14ac:dyDescent="0.2">
      <c r="B43" s="88"/>
      <c r="C43" s="24"/>
      <c r="D43" s="88"/>
      <c r="E43" s="88"/>
      <c r="F43" s="88"/>
      <c r="G43" s="26">
        <v>40644</v>
      </c>
      <c r="H43" s="88"/>
      <c r="I43" s="10"/>
    </row>
    <row r="44" spans="2:9" s="3" customFormat="1" ht="28.5" customHeight="1" x14ac:dyDescent="0.2">
      <c r="B44" s="88"/>
      <c r="C44" s="25"/>
      <c r="D44" s="88"/>
      <c r="E44" s="88"/>
      <c r="F44" s="88"/>
      <c r="G44" s="27">
        <v>40674</v>
      </c>
      <c r="H44" s="88"/>
      <c r="I44" s="10"/>
    </row>
    <row r="45" spans="2:9" s="3" customFormat="1" ht="28.5" customHeight="1" x14ac:dyDescent="0.2">
      <c r="B45" s="88" t="s">
        <v>13</v>
      </c>
      <c r="C45" s="94" t="s">
        <v>29</v>
      </c>
      <c r="D45" s="88" t="s">
        <v>45</v>
      </c>
      <c r="E45" s="88" t="s">
        <v>46</v>
      </c>
      <c r="F45" s="88">
        <v>56</v>
      </c>
      <c r="G45" s="20">
        <f>(G47-G46)/30</f>
        <v>6.0333333333333332</v>
      </c>
      <c r="H45" s="88"/>
      <c r="I45" s="10"/>
    </row>
    <row r="46" spans="2:9" s="3" customFormat="1" ht="28.5" customHeight="1" x14ac:dyDescent="0.2">
      <c r="B46" s="88"/>
      <c r="C46" s="95"/>
      <c r="D46" s="88"/>
      <c r="E46" s="88"/>
      <c r="F46" s="88"/>
      <c r="G46" s="26">
        <v>40724</v>
      </c>
      <c r="H46" s="88"/>
      <c r="I46" s="10"/>
    </row>
    <row r="47" spans="2:9" s="3" customFormat="1" ht="28.5" customHeight="1" x14ac:dyDescent="0.2">
      <c r="B47" s="88"/>
      <c r="C47" s="96"/>
      <c r="D47" s="88"/>
      <c r="E47" s="88"/>
      <c r="F47" s="88"/>
      <c r="G47" s="27">
        <v>40905</v>
      </c>
      <c r="H47" s="88"/>
      <c r="I47" s="10"/>
    </row>
    <row r="48" spans="2:9" s="3" customFormat="1" ht="28.5" customHeight="1" x14ac:dyDescent="0.2">
      <c r="B48" s="88"/>
      <c r="C48" s="94"/>
      <c r="D48" s="88"/>
      <c r="E48" s="88"/>
      <c r="F48" s="88"/>
      <c r="G48" s="21"/>
      <c r="H48" s="88"/>
      <c r="I48" s="10"/>
    </row>
    <row r="49" spans="2:9" s="3" customFormat="1" ht="28.5" customHeight="1" x14ac:dyDescent="0.2">
      <c r="B49" s="88"/>
      <c r="C49" s="95"/>
      <c r="D49" s="88"/>
      <c r="E49" s="88"/>
      <c r="F49" s="88"/>
      <c r="G49" s="4"/>
      <c r="H49" s="88"/>
      <c r="I49" s="10"/>
    </row>
    <row r="50" spans="2:9" s="3" customFormat="1" ht="28.5" customHeight="1" x14ac:dyDescent="0.2">
      <c r="B50" s="88"/>
      <c r="C50" s="96"/>
      <c r="D50" s="88"/>
      <c r="E50" s="88"/>
      <c r="F50" s="88"/>
      <c r="G50" s="5"/>
      <c r="H50" s="88"/>
      <c r="I50" s="10"/>
    </row>
    <row r="51" spans="2:9" s="3" customFormat="1" ht="28.5" customHeight="1" x14ac:dyDescent="0.2">
      <c r="B51" s="88"/>
      <c r="C51" s="94"/>
      <c r="D51" s="88"/>
      <c r="E51" s="88"/>
      <c r="F51" s="88"/>
      <c r="G51" s="21"/>
      <c r="H51" s="88"/>
      <c r="I51" s="10"/>
    </row>
    <row r="52" spans="2:9" s="3" customFormat="1" ht="28.5" customHeight="1" x14ac:dyDescent="0.2">
      <c r="B52" s="88"/>
      <c r="C52" s="95"/>
      <c r="D52" s="88"/>
      <c r="E52" s="88"/>
      <c r="F52" s="88"/>
      <c r="G52" s="4"/>
      <c r="H52" s="88"/>
      <c r="I52" s="10"/>
    </row>
    <row r="53" spans="2:9" s="3" customFormat="1" ht="28.5" customHeight="1" x14ac:dyDescent="0.2">
      <c r="B53" s="88"/>
      <c r="C53" s="96"/>
      <c r="D53" s="88"/>
      <c r="E53" s="88"/>
      <c r="F53" s="88"/>
      <c r="G53" s="5"/>
      <c r="H53" s="88"/>
      <c r="I53" s="10"/>
    </row>
    <row r="54" spans="2:9" s="3" customFormat="1" ht="28.5" customHeight="1" x14ac:dyDescent="0.2">
      <c r="B54" s="88" t="s">
        <v>13</v>
      </c>
      <c r="C54" s="94"/>
      <c r="D54" s="88"/>
      <c r="E54" s="88"/>
      <c r="F54" s="88"/>
      <c r="G54" s="21"/>
      <c r="H54" s="88"/>
      <c r="I54" s="10"/>
    </row>
    <row r="55" spans="2:9" s="3" customFormat="1" ht="28.5" customHeight="1" x14ac:dyDescent="0.2">
      <c r="B55" s="88"/>
      <c r="C55" s="95"/>
      <c r="D55" s="88"/>
      <c r="E55" s="88"/>
      <c r="F55" s="88"/>
      <c r="G55" s="4"/>
      <c r="H55" s="88"/>
      <c r="I55" s="10"/>
    </row>
    <row r="56" spans="2:9" s="3" customFormat="1" ht="28.5" customHeight="1" x14ac:dyDescent="0.2">
      <c r="B56" s="88"/>
      <c r="C56" s="96"/>
      <c r="D56" s="88"/>
      <c r="E56" s="88"/>
      <c r="F56" s="88"/>
      <c r="G56" s="5"/>
      <c r="H56" s="88"/>
      <c r="I56" s="10"/>
    </row>
    <row r="57" spans="2:9" s="3" customFormat="1" ht="28.5" customHeight="1" x14ac:dyDescent="0.2">
      <c r="B57" s="88" t="s">
        <v>13</v>
      </c>
      <c r="C57" s="94"/>
      <c r="D57" s="88"/>
      <c r="E57" s="88"/>
      <c r="F57" s="88"/>
      <c r="G57" s="21"/>
      <c r="H57" s="88"/>
      <c r="I57" s="10"/>
    </row>
    <row r="58" spans="2:9" s="3" customFormat="1" ht="28.5" customHeight="1" x14ac:dyDescent="0.2">
      <c r="B58" s="88"/>
      <c r="C58" s="95"/>
      <c r="D58" s="88"/>
      <c r="E58" s="88"/>
      <c r="F58" s="88"/>
      <c r="G58" s="4"/>
      <c r="H58" s="88"/>
      <c r="I58" s="10"/>
    </row>
    <row r="59" spans="2:9" s="3" customFormat="1" ht="28.5" customHeight="1" x14ac:dyDescent="0.2">
      <c r="B59" s="88"/>
      <c r="C59" s="96"/>
      <c r="D59" s="88"/>
      <c r="E59" s="88"/>
      <c r="F59" s="88"/>
      <c r="G59" s="5"/>
      <c r="H59" s="88"/>
      <c r="I59" s="10"/>
    </row>
    <row r="60" spans="2:9" s="3" customFormat="1" ht="35.25" customHeight="1" x14ac:dyDescent="0.2">
      <c r="B60" s="88" t="s">
        <v>13</v>
      </c>
      <c r="C60" s="94"/>
      <c r="D60" s="88"/>
      <c r="E60" s="88"/>
      <c r="F60" s="88"/>
      <c r="G60" s="21">
        <v>3</v>
      </c>
      <c r="H60" s="88"/>
      <c r="I60" s="10"/>
    </row>
    <row r="61" spans="2:9" s="3" customFormat="1" ht="35.25" customHeight="1" x14ac:dyDescent="0.2">
      <c r="B61" s="88"/>
      <c r="C61" s="95"/>
      <c r="D61" s="88"/>
      <c r="E61" s="88"/>
      <c r="F61" s="88"/>
      <c r="G61" s="4">
        <v>37152</v>
      </c>
      <c r="H61" s="88"/>
      <c r="I61" s="10"/>
    </row>
    <row r="62" spans="2:9" s="3" customFormat="1" ht="35.25" customHeight="1" x14ac:dyDescent="0.2">
      <c r="B62" s="88"/>
      <c r="C62" s="96"/>
      <c r="D62" s="88"/>
      <c r="E62" s="88"/>
      <c r="F62" s="88"/>
      <c r="G62" s="5">
        <v>37242</v>
      </c>
      <c r="H62" s="88"/>
      <c r="I62" s="10"/>
    </row>
    <row r="63" spans="2:9" s="3" customFormat="1" ht="28.5" customHeight="1" x14ac:dyDescent="0.2">
      <c r="B63" s="11"/>
      <c r="C63" s="11"/>
      <c r="D63" s="12"/>
      <c r="E63" s="92" t="s">
        <v>7</v>
      </c>
      <c r="F63" s="93"/>
      <c r="G63" s="13">
        <f>SUM(G9+G12+G15+G18+G54+G57+G60)</f>
        <v>63.4</v>
      </c>
      <c r="H63" s="13">
        <f>SUM(H9+H12+H15+H18+H54+H57+H60)</f>
        <v>0</v>
      </c>
      <c r="I63" s="10"/>
    </row>
    <row r="64" spans="2:9" s="3" customFormat="1" ht="28.5" customHeight="1" x14ac:dyDescent="0.2">
      <c r="B64" s="8"/>
      <c r="C64" s="8"/>
      <c r="D64" s="9"/>
      <c r="E64" s="9"/>
      <c r="F64" s="9"/>
      <c r="I64" s="9"/>
    </row>
    <row r="65" spans="2:11" x14ac:dyDescent="0.2">
      <c r="B65" s="11"/>
      <c r="C65" s="11"/>
      <c r="D65" s="12"/>
      <c r="E65" s="12"/>
      <c r="F65" s="12"/>
      <c r="I65" s="12"/>
      <c r="J65" s="3"/>
      <c r="K65" s="3"/>
    </row>
    <row r="68" spans="2:11" x14ac:dyDescent="0.2">
      <c r="B68" s="89" t="s">
        <v>25</v>
      </c>
      <c r="C68" s="90"/>
      <c r="D68" s="90"/>
      <c r="E68" s="90"/>
      <c r="F68" s="90"/>
      <c r="G68" s="90"/>
      <c r="H68" s="91"/>
    </row>
    <row r="69" spans="2:11" ht="314.25" customHeight="1" x14ac:dyDescent="0.2">
      <c r="B69" s="22" t="s">
        <v>0</v>
      </c>
      <c r="C69" s="22" t="s">
        <v>2</v>
      </c>
      <c r="D69" s="22" t="s">
        <v>5</v>
      </c>
      <c r="E69" s="22" t="s">
        <v>4</v>
      </c>
      <c r="F69" s="22" t="s">
        <v>6</v>
      </c>
      <c r="G69" s="22" t="s">
        <v>23</v>
      </c>
      <c r="H69" s="22" t="s">
        <v>3</v>
      </c>
    </row>
    <row r="70" spans="2:11" x14ac:dyDescent="0.2">
      <c r="B70" s="88" t="s">
        <v>13</v>
      </c>
      <c r="C70" s="88"/>
      <c r="D70" s="88"/>
      <c r="E70" s="88"/>
      <c r="F70" s="88">
        <v>216</v>
      </c>
      <c r="G70" s="21"/>
      <c r="H70" s="88"/>
    </row>
    <row r="71" spans="2:11" x14ac:dyDescent="0.2">
      <c r="B71" s="88"/>
      <c r="C71" s="88"/>
      <c r="D71" s="88"/>
      <c r="E71" s="88"/>
      <c r="F71" s="88"/>
      <c r="G71" s="4"/>
      <c r="H71" s="88"/>
    </row>
    <row r="72" spans="2:11" x14ac:dyDescent="0.2">
      <c r="B72" s="88"/>
      <c r="C72" s="88"/>
      <c r="D72" s="88"/>
      <c r="E72" s="88"/>
      <c r="F72" s="88"/>
      <c r="G72" s="5"/>
      <c r="H72" s="88"/>
    </row>
    <row r="73" spans="2:11" x14ac:dyDescent="0.2">
      <c r="B73" s="88" t="s">
        <v>13</v>
      </c>
      <c r="C73" s="88"/>
      <c r="D73" s="88"/>
      <c r="E73" s="88"/>
      <c r="F73" s="88">
        <v>216</v>
      </c>
      <c r="G73" s="21">
        <f>(G75-G74)/30</f>
        <v>8.1333333333333329</v>
      </c>
      <c r="H73" s="88"/>
    </row>
    <row r="74" spans="2:11" x14ac:dyDescent="0.2">
      <c r="B74" s="88"/>
      <c r="C74" s="88"/>
      <c r="D74" s="88"/>
      <c r="E74" s="88"/>
      <c r="F74" s="88"/>
      <c r="G74" s="4">
        <v>39491</v>
      </c>
      <c r="H74" s="88"/>
    </row>
    <row r="75" spans="2:11" x14ac:dyDescent="0.2">
      <c r="B75" s="88"/>
      <c r="C75" s="88"/>
      <c r="D75" s="88"/>
      <c r="E75" s="88"/>
      <c r="F75" s="88"/>
      <c r="G75" s="5">
        <v>39735</v>
      </c>
      <c r="H75" s="88"/>
    </row>
    <row r="76" spans="2:11" x14ac:dyDescent="0.2">
      <c r="B76" s="88" t="s">
        <v>13</v>
      </c>
      <c r="C76" s="88"/>
      <c r="D76" s="88"/>
      <c r="E76" s="88"/>
      <c r="F76" s="88">
        <v>217</v>
      </c>
      <c r="G76" s="21"/>
      <c r="H76" s="88"/>
    </row>
    <row r="77" spans="2:11" x14ac:dyDescent="0.2">
      <c r="B77" s="88"/>
      <c r="C77" s="88"/>
      <c r="D77" s="88"/>
      <c r="E77" s="88"/>
      <c r="F77" s="88"/>
      <c r="G77" s="4"/>
      <c r="H77" s="88"/>
    </row>
    <row r="78" spans="2:11" x14ac:dyDescent="0.2">
      <c r="B78" s="88"/>
      <c r="C78" s="88"/>
      <c r="D78" s="88"/>
      <c r="E78" s="88"/>
      <c r="F78" s="88"/>
      <c r="G78" s="5"/>
      <c r="H78" s="88"/>
    </row>
    <row r="79" spans="2:11" x14ac:dyDescent="0.2">
      <c r="B79" s="88" t="s">
        <v>13</v>
      </c>
      <c r="C79" s="88"/>
      <c r="D79" s="88"/>
      <c r="E79" s="88"/>
      <c r="F79" s="88">
        <v>217</v>
      </c>
      <c r="G79" s="21"/>
      <c r="H79" s="88"/>
    </row>
    <row r="80" spans="2:11" x14ac:dyDescent="0.2">
      <c r="B80" s="88"/>
      <c r="C80" s="88"/>
      <c r="D80" s="88"/>
      <c r="E80" s="88"/>
      <c r="F80" s="88"/>
      <c r="G80" s="4"/>
      <c r="H80" s="88"/>
    </row>
    <row r="81" spans="2:8" x14ac:dyDescent="0.2">
      <c r="B81" s="88"/>
      <c r="C81" s="88"/>
      <c r="D81" s="88"/>
      <c r="E81" s="88"/>
      <c r="F81" s="88"/>
      <c r="G81" s="5"/>
      <c r="H81" s="88"/>
    </row>
    <row r="82" spans="2:8" x14ac:dyDescent="0.2">
      <c r="B82" s="88" t="s">
        <v>13</v>
      </c>
      <c r="C82" s="88"/>
      <c r="D82" s="88"/>
      <c r="E82" s="88"/>
      <c r="F82" s="88">
        <v>218</v>
      </c>
      <c r="G82" s="21"/>
      <c r="H82" s="88"/>
    </row>
    <row r="83" spans="2:8" x14ac:dyDescent="0.2">
      <c r="B83" s="88"/>
      <c r="C83" s="88"/>
      <c r="D83" s="88"/>
      <c r="E83" s="88"/>
      <c r="F83" s="88"/>
      <c r="G83" s="4"/>
      <c r="H83" s="88"/>
    </row>
    <row r="84" spans="2:8" x14ac:dyDescent="0.2">
      <c r="B84" s="88"/>
      <c r="C84" s="88"/>
      <c r="D84" s="88"/>
      <c r="E84" s="88"/>
      <c r="F84" s="88"/>
      <c r="G84" s="5"/>
      <c r="H84" s="88"/>
    </row>
    <row r="85" spans="2:8" x14ac:dyDescent="0.2">
      <c r="B85" s="88" t="s">
        <v>13</v>
      </c>
      <c r="C85" s="88"/>
      <c r="D85" s="88"/>
      <c r="E85" s="88"/>
      <c r="F85" s="88">
        <v>218</v>
      </c>
      <c r="G85" s="21"/>
      <c r="H85" s="88"/>
    </row>
    <row r="86" spans="2:8" x14ac:dyDescent="0.2">
      <c r="B86" s="88"/>
      <c r="C86" s="88"/>
      <c r="D86" s="88"/>
      <c r="E86" s="88"/>
      <c r="F86" s="88"/>
      <c r="G86" s="4"/>
      <c r="H86" s="88"/>
    </row>
    <row r="87" spans="2:8" x14ac:dyDescent="0.2">
      <c r="B87" s="88"/>
      <c r="C87" s="88"/>
      <c r="D87" s="88"/>
      <c r="E87" s="88"/>
      <c r="F87" s="88"/>
      <c r="G87" s="5"/>
      <c r="H87" s="88"/>
    </row>
    <row r="88" spans="2:8" x14ac:dyDescent="0.2">
      <c r="B88" s="88" t="s">
        <v>13</v>
      </c>
      <c r="C88" s="88"/>
      <c r="D88" s="88"/>
      <c r="E88" s="88"/>
      <c r="F88" s="88">
        <v>219</v>
      </c>
      <c r="G88" s="6">
        <v>3</v>
      </c>
      <c r="H88" s="88"/>
    </row>
    <row r="89" spans="2:8" x14ac:dyDescent="0.2">
      <c r="B89" s="88"/>
      <c r="C89" s="88"/>
      <c r="D89" s="88"/>
      <c r="E89" s="88"/>
      <c r="F89" s="88"/>
      <c r="G89" s="14">
        <v>37152</v>
      </c>
      <c r="H89" s="88"/>
    </row>
    <row r="90" spans="2:8" x14ac:dyDescent="0.2">
      <c r="B90" s="88"/>
      <c r="C90" s="88"/>
      <c r="D90" s="88"/>
      <c r="E90" s="88"/>
      <c r="F90" s="88"/>
      <c r="G90" s="15">
        <v>37242</v>
      </c>
      <c r="H90" s="88"/>
    </row>
    <row r="91" spans="2:8" x14ac:dyDescent="0.2">
      <c r="B91" s="11"/>
      <c r="C91" s="11"/>
      <c r="D91" s="12"/>
      <c r="E91" s="92" t="s">
        <v>7</v>
      </c>
      <c r="F91" s="93"/>
      <c r="G91" s="13">
        <f>SUM(G70+G73+G76+G79+G82+G85+G88)</f>
        <v>11.133333333333333</v>
      </c>
      <c r="H91" s="13">
        <f>SUM(H70+H73+H76+H79+H82+H85+H88)</f>
        <v>0</v>
      </c>
    </row>
  </sheetData>
  <mergeCells count="149">
    <mergeCell ref="B12:B14"/>
    <mergeCell ref="C12:C14"/>
    <mergeCell ref="D12:D14"/>
    <mergeCell ref="E12:E14"/>
    <mergeCell ref="F12:F14"/>
    <mergeCell ref="H12:H14"/>
    <mergeCell ref="B7:H7"/>
    <mergeCell ref="B9:B11"/>
    <mergeCell ref="C9:C11"/>
    <mergeCell ref="D9:D11"/>
    <mergeCell ref="E9:E11"/>
    <mergeCell ref="F9:F11"/>
    <mergeCell ref="H9:H11"/>
    <mergeCell ref="B18:B20"/>
    <mergeCell ref="C18:C20"/>
    <mergeCell ref="D18:D20"/>
    <mergeCell ref="E18:E20"/>
    <mergeCell ref="F18:F20"/>
    <mergeCell ref="H18:H20"/>
    <mergeCell ref="B15:B17"/>
    <mergeCell ref="C15:C17"/>
    <mergeCell ref="D15:D17"/>
    <mergeCell ref="E15:E17"/>
    <mergeCell ref="F15:F17"/>
    <mergeCell ref="H15:H17"/>
    <mergeCell ref="B57:B59"/>
    <mergeCell ref="C57:C59"/>
    <mergeCell ref="D57:D59"/>
    <mergeCell ref="E57:E59"/>
    <mergeCell ref="F57:F59"/>
    <mergeCell ref="H57:H59"/>
    <mergeCell ref="B54:B56"/>
    <mergeCell ref="C54:C56"/>
    <mergeCell ref="D54:D56"/>
    <mergeCell ref="E54:E56"/>
    <mergeCell ref="F54:F56"/>
    <mergeCell ref="H54:H56"/>
    <mergeCell ref="D70:D72"/>
    <mergeCell ref="E70:E72"/>
    <mergeCell ref="F70:F72"/>
    <mergeCell ref="H70:H72"/>
    <mergeCell ref="B60:B62"/>
    <mergeCell ref="C60:C62"/>
    <mergeCell ref="D60:D62"/>
    <mergeCell ref="E60:E62"/>
    <mergeCell ref="F60:F62"/>
    <mergeCell ref="H60:H62"/>
    <mergeCell ref="H79:H81"/>
    <mergeCell ref="B76:B78"/>
    <mergeCell ref="C76:C78"/>
    <mergeCell ref="D76:D78"/>
    <mergeCell ref="E76:E78"/>
    <mergeCell ref="F76:F78"/>
    <mergeCell ref="H76:H78"/>
    <mergeCell ref="B73:B75"/>
    <mergeCell ref="C73:C75"/>
    <mergeCell ref="D73:D75"/>
    <mergeCell ref="E73:E75"/>
    <mergeCell ref="F73:F75"/>
    <mergeCell ref="H73:H75"/>
    <mergeCell ref="H88:H90"/>
    <mergeCell ref="B85:B87"/>
    <mergeCell ref="C85:C87"/>
    <mergeCell ref="D85:D87"/>
    <mergeCell ref="E85:E87"/>
    <mergeCell ref="F85:F87"/>
    <mergeCell ref="H85:H87"/>
    <mergeCell ref="B82:B84"/>
    <mergeCell ref="C82:C84"/>
    <mergeCell ref="D82:D84"/>
    <mergeCell ref="E82:E84"/>
    <mergeCell ref="F82:F84"/>
    <mergeCell ref="H82:H84"/>
    <mergeCell ref="E91:F91"/>
    <mergeCell ref="B21:B23"/>
    <mergeCell ref="C21:C23"/>
    <mergeCell ref="D21:D23"/>
    <mergeCell ref="E21:E23"/>
    <mergeCell ref="F21:F23"/>
    <mergeCell ref="B27:B29"/>
    <mergeCell ref="C27:C29"/>
    <mergeCell ref="D27:D29"/>
    <mergeCell ref="E27:E29"/>
    <mergeCell ref="B88:B90"/>
    <mergeCell ref="C88:C90"/>
    <mergeCell ref="D88:D90"/>
    <mergeCell ref="E88:E90"/>
    <mergeCell ref="F88:F90"/>
    <mergeCell ref="B79:B81"/>
    <mergeCell ref="C79:C81"/>
    <mergeCell ref="D79:D81"/>
    <mergeCell ref="E79:E81"/>
    <mergeCell ref="F79:F81"/>
    <mergeCell ref="E63:F63"/>
    <mergeCell ref="B68:H68"/>
    <mergeCell ref="B70:B72"/>
    <mergeCell ref="C70:C72"/>
    <mergeCell ref="F27:F29"/>
    <mergeCell ref="H27:H29"/>
    <mergeCell ref="B30:B32"/>
    <mergeCell ref="D30:D32"/>
    <mergeCell ref="E30:E32"/>
    <mergeCell ref="F30:F32"/>
    <mergeCell ref="H30:H32"/>
    <mergeCell ref="H21:H23"/>
    <mergeCell ref="B24:B26"/>
    <mergeCell ref="C24:C26"/>
    <mergeCell ref="D24:D26"/>
    <mergeCell ref="E24:E26"/>
    <mergeCell ref="F24:F26"/>
    <mergeCell ref="H24:H26"/>
    <mergeCell ref="B33:B35"/>
    <mergeCell ref="D33:D35"/>
    <mergeCell ref="E33:E35"/>
    <mergeCell ref="F33:F35"/>
    <mergeCell ref="H33:H35"/>
    <mergeCell ref="B51:B53"/>
    <mergeCell ref="C51:C53"/>
    <mergeCell ref="D51:D53"/>
    <mergeCell ref="E51:E53"/>
    <mergeCell ref="F51:F53"/>
    <mergeCell ref="H51:H53"/>
    <mergeCell ref="B48:B50"/>
    <mergeCell ref="C48:C50"/>
    <mergeCell ref="D48:D50"/>
    <mergeCell ref="E48:E50"/>
    <mergeCell ref="F48:F50"/>
    <mergeCell ref="H48:H50"/>
    <mergeCell ref="B39:B41"/>
    <mergeCell ref="D39:D41"/>
    <mergeCell ref="E39:E41"/>
    <mergeCell ref="F39:F41"/>
    <mergeCell ref="H39:H41"/>
    <mergeCell ref="B36:B38"/>
    <mergeCell ref="D36:D38"/>
    <mergeCell ref="E36:E38"/>
    <mergeCell ref="F36:F38"/>
    <mergeCell ref="H36:H38"/>
    <mergeCell ref="B45:B47"/>
    <mergeCell ref="C45:C47"/>
    <mergeCell ref="D45:D47"/>
    <mergeCell ref="E45:E47"/>
    <mergeCell ref="F45:F47"/>
    <mergeCell ref="H45:H47"/>
    <mergeCell ref="B42:B44"/>
    <mergeCell ref="D42:D44"/>
    <mergeCell ref="E42:E44"/>
    <mergeCell ref="F42:F44"/>
    <mergeCell ref="H42:H44"/>
  </mergeCells>
  <printOptions horizontalCentered="1"/>
  <pageMargins left="0.23622047244094491" right="0.23622047244094491" top="0.74803149606299213" bottom="0.74803149606299213" header="0.31496062992125984" footer="0.31496062992125984"/>
  <pageSetup scale="65"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4</vt:i4>
      </vt:variant>
    </vt:vector>
  </HeadingPairs>
  <TitlesOfParts>
    <vt:vector size="4" baseType="lpstr">
      <vt:lpstr>Anexo Técnico </vt:lpstr>
      <vt:lpstr>EXP. ADICIONAL PROPONENTE</vt:lpstr>
      <vt:lpstr>EXP. ADIC. EXP. INTER</vt:lpstr>
      <vt:lpstr>EXP. ADIC. EXP. NACIONAL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RAUL OLVERA PENA</dc:creator>
  <cp:lastModifiedBy>Claudia Milena Corredor Caro</cp:lastModifiedBy>
  <cp:lastPrinted>2019-07-12T20:16:43Z</cp:lastPrinted>
  <dcterms:created xsi:type="dcterms:W3CDTF">2015-03-03T21:57:51Z</dcterms:created>
  <dcterms:modified xsi:type="dcterms:W3CDTF">2020-11-23T22:03:05Z</dcterms:modified>
</cp:coreProperties>
</file>