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creggov-my.sharepoint.com/personal/udelgado_creg_gov_co/Documents/DOC DISTRIBUCION/CONTRATISTAS 2025/"/>
    </mc:Choice>
  </mc:AlternateContent>
  <xr:revisionPtr revIDLastSave="0" documentId="8_{F0C0C773-6D1E-4EA1-A75B-70B5572FE46B}" xr6:coauthVersionLast="47" xr6:coauthVersionMax="47" xr10:uidLastSave="{00000000-0000-0000-0000-000000000000}"/>
  <bookViews>
    <workbookView xWindow="-110" yWindow="-110" windowWidth="19420" windowHeight="10300" firstSheet="1" activeTab="1" xr2:uid="{E223839E-FE67-4238-88CB-9A69F79B89AF}"/>
  </bookViews>
  <sheets>
    <sheet name="Instrucciones" sheetId="6" r:id="rId1"/>
    <sheet name="Verificacion Idoneidad" sheetId="2" r:id="rId2"/>
    <sheet name="Hoja1" sheetId="3" state="hidden" r:id="rId3"/>
    <sheet name="Hoja2" sheetId="4" state="hidden" r:id="rId4"/>
    <sheet name="Hoja3" sheetId="5" state="hidden" r:id="rId5"/>
  </sheets>
  <definedNames>
    <definedName name="_xlnm.Print_Area" localSheetId="0">Instrucciones!$B$2:$E$30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2" l="1"/>
  <c r="D41" i="2" s="1"/>
  <c r="E42" i="2"/>
  <c r="E43" i="2"/>
  <c r="D43" i="2" s="1"/>
  <c r="E44" i="2"/>
  <c r="E45" i="2"/>
  <c r="D45" i="2" s="1"/>
  <c r="E46" i="2"/>
  <c r="D46" i="2" s="1"/>
  <c r="E47" i="2"/>
  <c r="E48" i="2"/>
  <c r="E49" i="2"/>
  <c r="D49" i="2" s="1"/>
  <c r="E50" i="2"/>
  <c r="D42" i="2"/>
  <c r="D44" i="2"/>
  <c r="D47" i="2"/>
  <c r="D48" i="2"/>
  <c r="D50" i="2"/>
  <c r="E40" i="2"/>
  <c r="D40" i="2" s="1"/>
  <c r="B18" i="2"/>
  <c r="B16" i="2"/>
  <c r="E31" i="2"/>
  <c r="D31" i="2" s="1"/>
  <c r="B20" i="2"/>
  <c r="B19" i="2"/>
  <c r="B17" i="2"/>
  <c r="E39" i="2"/>
  <c r="D39" i="2" s="1"/>
  <c r="E38" i="2"/>
  <c r="D38" i="2" s="1"/>
  <c r="E37" i="2"/>
  <c r="D37" i="2" s="1"/>
  <c r="E36" i="2"/>
  <c r="D36" i="2" s="1"/>
  <c r="E35" i="2"/>
  <c r="D35" i="2" s="1"/>
  <c r="E34" i="2"/>
  <c r="D34" i="2" s="1"/>
  <c r="E33" i="2"/>
  <c r="D33" i="2" s="1"/>
  <c r="E32" i="2"/>
  <c r="D32" i="2" s="1"/>
  <c r="D51" i="2" l="1"/>
  <c r="E51" i="2"/>
</calcChain>
</file>

<file path=xl/sharedStrings.xml><?xml version="1.0" encoding="utf-8"?>
<sst xmlns="http://schemas.openxmlformats.org/spreadsheetml/2006/main" count="218" uniqueCount="118">
  <si>
    <t>Código: BS-FT-041</t>
  </si>
  <si>
    <t>Versión: 1</t>
  </si>
  <si>
    <t>Proceso de Gestión Financiera</t>
  </si>
  <si>
    <t>Revisión de Idoneidad Profesional para Contratos de Prestación de Servicios Profesionales y de Apoyos a la Gestión</t>
  </si>
  <si>
    <t>INSTRUCCIONES PARA EL DILIGENCIAMIENTO DEL FORMATO</t>
  </si>
  <si>
    <t>NO IMPRIMIR</t>
  </si>
  <si>
    <t xml:space="preserve">1. Generalidades </t>
  </si>
  <si>
    <r>
      <rPr>
        <b/>
        <sz val="11"/>
        <rFont val="Calibri"/>
        <family val="2"/>
        <scheme val="minor"/>
      </rPr>
      <t>a) Objetivo:</t>
    </r>
    <r>
      <rPr>
        <sz val="11"/>
        <rFont val="Calibri"/>
        <family val="2"/>
        <scheme val="minor"/>
      </rPr>
      <t xml:space="preserve"> Verificar la idoneidad profesional de personas naturales cuando la necesidad a contratar corresponde a servicios profesionales y de apoyo a la gestión</t>
    </r>
  </si>
  <si>
    <r>
      <rPr>
        <b/>
        <sz val="11"/>
        <rFont val="Calibri"/>
        <family val="2"/>
        <scheme val="minor"/>
      </rPr>
      <t>b) Si hay un procedimiento que refiera este formato (Nombre y código)</t>
    </r>
    <r>
      <rPr>
        <sz val="11"/>
        <rFont val="Calibri"/>
        <family val="2"/>
        <scheme val="minor"/>
      </rPr>
      <t>:BS-FT-001 Detección de Necesidades y Solicitud de CDP_V15</t>
    </r>
  </si>
  <si>
    <r>
      <t xml:space="preserve">c) Quién(es) lo diligencian: </t>
    </r>
    <r>
      <rPr>
        <sz val="11"/>
        <rFont val="Calibri"/>
        <family val="2"/>
        <scheme val="minor"/>
      </rPr>
      <t>El gestor de la necesidad</t>
    </r>
  </si>
  <si>
    <r>
      <t xml:space="preserve">d) Frecuencia de diligenciamiento: </t>
    </r>
    <r>
      <rPr>
        <sz val="11"/>
        <rFont val="Calibri"/>
        <family val="2"/>
        <scheme val="minor"/>
      </rPr>
      <t>Cuando exista la necesidad de suscribir un contrato de prestación de servicios y de apoyos a la gestión</t>
    </r>
  </si>
  <si>
    <r>
      <t xml:space="preserve">e) Qué trámite surte el formato una vez diligenciado: </t>
    </r>
    <r>
      <rPr>
        <sz val="11"/>
        <rFont val="Calibri"/>
        <family val="2"/>
        <scheme val="minor"/>
      </rPr>
      <t>Reposa como soporte del documento de detección de necesidades y solicitud de CDP</t>
    </r>
  </si>
  <si>
    <r>
      <t xml:space="preserve">f) Si se requiere imprimir (en lo posible no): </t>
    </r>
    <r>
      <rPr>
        <sz val="11"/>
        <rFont val="Calibri"/>
        <family val="2"/>
        <scheme val="minor"/>
      </rPr>
      <t>No se requiere imprimir</t>
    </r>
  </si>
  <si>
    <r>
      <t xml:space="preserve">g) Quíén lo guarda: </t>
    </r>
    <r>
      <rPr>
        <sz val="11"/>
        <rFont val="Calibri"/>
        <family val="2"/>
        <scheme val="minor"/>
      </rPr>
      <t xml:space="preserve">El usuario comprador en el expediente de la etapa precontractual del contrato </t>
    </r>
  </si>
  <si>
    <t>2. Instrucciones para diligenciar las casillas</t>
  </si>
  <si>
    <t>NOMBRE DE LA CASILLA</t>
  </si>
  <si>
    <t>INSTRUCCIONES</t>
  </si>
  <si>
    <t>TENER EN CUENTA</t>
  </si>
  <si>
    <t>Verificador</t>
  </si>
  <si>
    <t>Indicar el nombre y apellidos así como el cargo del gestor de la necesidad o de la persona que va a realizar la verificación de la idoneidad profesional para contratos de prestación de servicios profesionales y de apoyos a la gestión.</t>
  </si>
  <si>
    <t>No aplica</t>
  </si>
  <si>
    <t>Tabla de Honorarios CREG</t>
  </si>
  <si>
    <t>Seleccionar el número de nivel correspondiente al futuro contratista, conforme a la necesidad identificada y de acuerdo con la tabla de honorarios vigente. Esta selección debe realizarse mediante la lista desplegable habilitada en el formulario.
La información de las filas siguientes en este item, se reflejarán de forma automática, la cual se encuentra parametrizada conforme con la tabla de honorarios.</t>
  </si>
  <si>
    <t>Formación Académica</t>
  </si>
  <si>
    <r>
      <t xml:space="preserve">Relacionar el nombre del título profesional y del posgrado del futuro contratista objeto de verificación de la idoneidad. Así mismo, marque con una X en los campos de </t>
    </r>
    <r>
      <rPr>
        <b/>
        <sz val="10"/>
        <color theme="1"/>
        <rFont val="Calibri"/>
        <family val="2"/>
        <scheme val="minor"/>
      </rPr>
      <t xml:space="preserve">Cumple / No Cumple </t>
    </r>
    <r>
      <rPr>
        <sz val="10"/>
        <color theme="1"/>
        <rFont val="Calibri"/>
        <family val="2"/>
        <scheme val="minor"/>
      </rPr>
      <t>según corresponda, de acuerdo a la necesidad identificada a contratar.</t>
    </r>
  </si>
  <si>
    <t>Experiencia Laboral</t>
  </si>
  <si>
    <r>
      <t xml:space="preserve">Indicar el nombre de cada una de las entidades o empresas que emitieron certificaciones de experiencia laboral, especificando la fecha de inicio y la fecha de retiro conforme a lo señalado en cada certificación aportada.
Posteriormente, marque con una “X” la opción correspondiente en la columna </t>
    </r>
    <r>
      <rPr>
        <b/>
        <sz val="10"/>
        <color theme="1"/>
        <rFont val="Calibri"/>
        <family val="2"/>
        <scheme val="minor"/>
      </rPr>
      <t>Cumple / No Cumple</t>
    </r>
    <r>
      <rPr>
        <sz val="10"/>
        <color theme="1"/>
        <rFont val="Calibri"/>
        <family val="2"/>
        <scheme val="minor"/>
      </rPr>
      <t>, según la verificación realizada frente a la necesidad identificada para el proceso de contratación, así como en el total de experiencia.</t>
    </r>
  </si>
  <si>
    <t>Aplicación de Equivalencia</t>
  </si>
  <si>
    <t>Seleccione, mediante la lista desplegable, la opción que corresponda según la equivalencia requerida para cumplir con el perfil definido en la detección de necesidades y en la solicitud del Certificado de Disponibilidad Presupuestal (CDP), en relación con el futuro contratista objeto de revisión en materia de idoneidad.</t>
  </si>
  <si>
    <t>Requiere Tarjeta Profesional para la suscripción del Contrato</t>
  </si>
  <si>
    <r>
      <t xml:space="preserve">Marcar con una X en la opción </t>
    </r>
    <r>
      <rPr>
        <b/>
        <sz val="10"/>
        <color theme="1"/>
        <rFont val="Calibri"/>
        <family val="2"/>
        <scheme val="minor"/>
      </rPr>
      <t>SI (__) / NO (____)</t>
    </r>
    <r>
      <rPr>
        <sz val="10"/>
        <color theme="1"/>
        <rFont val="Calibri"/>
        <family val="2"/>
        <scheme val="minor"/>
      </rPr>
      <t xml:space="preserve"> si la profesión profesional relacionada en la necesidad a contratar requiere de tarjeta profesional.</t>
    </r>
  </si>
  <si>
    <t>Fecha de Elaboración</t>
  </si>
  <si>
    <t>Mencionar la fecha en la cual se realiza la verificación de la idoneidad del futuro contratista objeto a la revisión.</t>
  </si>
  <si>
    <t>REVISIÓN DE IDONEIDAD PROFESIONAL PARA CONTRATOS DE PRESTACIÓN DE SERVICIOS PROFESIONALES Y DE APOYOS A LA GESTIÓN</t>
  </si>
  <si>
    <t>VERIFICADOR</t>
  </si>
  <si>
    <t>NOMBRES Y APELLIDOS</t>
  </si>
  <si>
    <t>Uldy Delgado Echeverria</t>
  </si>
  <si>
    <t>CARGO</t>
  </si>
  <si>
    <t>Asesor</t>
  </si>
  <si>
    <t>TABLA DE HONORARIOS CREG</t>
  </si>
  <si>
    <t>NIVEL</t>
  </si>
  <si>
    <t>TIPO</t>
  </si>
  <si>
    <t>FORMACIÓN</t>
  </si>
  <si>
    <t>EXPERIENCIA</t>
  </si>
  <si>
    <t>HONORARIOS DESDE</t>
  </si>
  <si>
    <t>HONORARIOS HASTA</t>
  </si>
  <si>
    <t>IDONEIDAD DE (NOMBRE CANDIDATO)</t>
  </si>
  <si>
    <t>FORMACIÓN ACADÉMICA</t>
  </si>
  <si>
    <t xml:space="preserve">CUMPLE </t>
  </si>
  <si>
    <t>NO CUMPLE</t>
  </si>
  <si>
    <t>Titulo Profesional</t>
  </si>
  <si>
    <t>x</t>
  </si>
  <si>
    <t>Titulo de Estudio de posgrado</t>
  </si>
  <si>
    <t>EXPERIENCIA LABORAL</t>
  </si>
  <si>
    <t>ENTIDAD</t>
  </si>
  <si>
    <t>Fecha de Ingreso</t>
  </si>
  <si>
    <t>Fecha de Retiro</t>
  </si>
  <si>
    <t>Meses</t>
  </si>
  <si>
    <t>Días</t>
  </si>
  <si>
    <t>CUMPLE</t>
  </si>
  <si>
    <t>(DD/MM/AAAA)</t>
  </si>
  <si>
    <t>Contraloria General de la República</t>
  </si>
  <si>
    <t>Registraduría Nacional del Estado Civil</t>
  </si>
  <si>
    <t>Empresa Nacional Minera - Minercol</t>
  </si>
  <si>
    <t>Beneficencia de Cundinamarca</t>
  </si>
  <si>
    <t>Agencia Nacional de Hidrocarburos - ANH</t>
  </si>
  <si>
    <t>P1 Energy</t>
  </si>
  <si>
    <t>Suelopetrol C.A.S.A.C.A. Sucursal Colombia</t>
  </si>
  <si>
    <t>Petronova</t>
  </si>
  <si>
    <t>Consejo de Estado</t>
  </si>
  <si>
    <t>Agencia Nacional de Minería - ANM</t>
  </si>
  <si>
    <t>Defensoria del Pueblo</t>
  </si>
  <si>
    <t>Comisión de Regulación de Energía y Gas - CREG</t>
  </si>
  <si>
    <t xml:space="preserve">TOTAL EXPERIENCIA </t>
  </si>
  <si>
    <t>APLICACIÓN DE EQUIVALENCIA RESOLUCIÓN CREG NÚMERO UAE_99_380 DE 2025</t>
  </si>
  <si>
    <t>APLICA EQUIVALENCIA</t>
  </si>
  <si>
    <t>SI</t>
  </si>
  <si>
    <t>NO</t>
  </si>
  <si>
    <t>Cuenta con tarjeta profesional</t>
  </si>
  <si>
    <t>Fecha de elaboración:</t>
  </si>
  <si>
    <t>5 de diciembre de 2025</t>
  </si>
  <si>
    <t xml:space="preserve">FORMACIÓN </t>
  </si>
  <si>
    <t>DESDE</t>
  </si>
  <si>
    <t>HASTA</t>
  </si>
  <si>
    <t>Servicios Profesionales</t>
  </si>
  <si>
    <t>Título profesional y título de posgrado en la modalidad de maestría</t>
  </si>
  <si>
    <t>Experiencia profesional relacionada de setenta y un (71) meses en adelante.</t>
  </si>
  <si>
    <t>Título Profesional y título de posgrado.</t>
  </si>
  <si>
    <t>Experiencia profesional relacionada de sesenta y un (61) meses hasta setenta (70) meses.</t>
  </si>
  <si>
    <t>Experiencia profesional relacionada de cincuenta y un (51) meses hasta sesenta (60) meses.</t>
  </si>
  <si>
    <t>Experiencia profesional relacionada de treinta y siete (37) meses hasta cincuenta (50) meses.</t>
  </si>
  <si>
    <t>Experiencia profesional relacionada de veinticinco (25) meses hasta treinta y seis (36) meses.</t>
  </si>
  <si>
    <t>Experiencia profesional de trece (13) meses hasta veinticuatro (24) meses.</t>
  </si>
  <si>
    <t>Experiencia profesional de un (1) mes hasta doce (12) meses.</t>
  </si>
  <si>
    <t>Título Profesional.</t>
  </si>
  <si>
    <t>Sin experiencia</t>
  </si>
  <si>
    <t>Apoyo a la Gestión</t>
  </si>
  <si>
    <t>Título de formación tecnológica.</t>
  </si>
  <si>
    <t>Experiencia labora de doce l12) meses de experiencia laboral.</t>
  </si>
  <si>
    <t>Título de formación técnica profesional.</t>
  </si>
  <si>
    <t xml:space="preserve"> No requiere experiencia.</t>
  </si>
  <si>
    <t>Aprobación de dos (2) años de educación superior.</t>
  </si>
  <si>
    <t>Experiencia laboral de siete (7) hasta doce (12) meses.</t>
  </si>
  <si>
    <t>Experiencia laboral de Seis (6) meses.</t>
  </si>
  <si>
    <t>Diploma de bachiller.</t>
  </si>
  <si>
    <t>Experiencia laboral de veinticinco (25) hasta treinta y seis (36) meses.</t>
  </si>
  <si>
    <t>Experiencia laboral de trece (13) hasta veinticuatro (24) meses.</t>
  </si>
  <si>
    <t>Experiencia laboral de un (1) mes hasta doce (12) meses.</t>
  </si>
  <si>
    <t>No requiere experiencia</t>
  </si>
  <si>
    <t>SMMLV</t>
  </si>
  <si>
    <t>EQUIVALENCIA</t>
  </si>
  <si>
    <r>
      <t>i)</t>
    </r>
    <r>
      <rPr>
        <b/>
        <sz val="7"/>
        <color theme="1"/>
        <rFont val="Times New Roman"/>
        <family val="1"/>
      </rPr>
      <t> </t>
    </r>
    <r>
      <rPr>
        <sz val="11"/>
        <color theme="1"/>
        <rFont val="Verdana"/>
        <family val="2"/>
      </rPr>
      <t xml:space="preserve">El título de Doctorado por cuatro (4) años de experiencia relacionada o viceversa, </t>
    </r>
  </si>
  <si>
    <r>
      <t>ii)</t>
    </r>
    <r>
      <rPr>
        <b/>
        <sz val="7"/>
        <color theme="1"/>
        <rFont val="Times New Roman"/>
        <family val="1"/>
      </rPr>
      <t> </t>
    </r>
    <r>
      <rPr>
        <sz val="11"/>
        <color theme="1"/>
        <rFont val="Verdana"/>
        <family val="2"/>
      </rPr>
      <t xml:space="preserve">El título de postgrado en modalidad de Maestría por tres (3) años de experiencia profesional relacionada o viceversa. </t>
    </r>
  </si>
  <si>
    <r>
      <t>iii)</t>
    </r>
    <r>
      <rPr>
        <b/>
        <sz val="7"/>
        <color theme="1"/>
        <rFont val="Times New Roman"/>
        <family val="1"/>
      </rPr>
      <t> </t>
    </r>
    <r>
      <rPr>
        <sz val="11"/>
        <color theme="1"/>
        <rFont val="Verdana"/>
        <family val="2"/>
      </rPr>
      <t xml:space="preserve">El título de postgrado en la modalidad de Especialización por dos (2) años de experiencia profesional relacionada o viceversa. </t>
    </r>
  </si>
  <si>
    <r>
      <t>iv)</t>
    </r>
    <r>
      <rPr>
        <b/>
        <sz val="7"/>
        <color theme="1"/>
        <rFont val="Times New Roman"/>
        <family val="1"/>
      </rPr>
      <t> </t>
    </r>
    <r>
      <rPr>
        <sz val="11"/>
        <color theme="1"/>
        <rFont val="Verdana"/>
        <family val="2"/>
      </rPr>
      <t xml:space="preserve">Cuando se exija título de posgrado en modalidad de especialización, éste podrá ser equivalente por el de maestría o doctorado. </t>
    </r>
  </si>
  <si>
    <r>
      <t>v)</t>
    </r>
    <r>
      <rPr>
        <b/>
        <sz val="7"/>
        <color theme="1"/>
        <rFont val="Times New Roman"/>
        <family val="1"/>
      </rPr>
      <t> </t>
    </r>
    <r>
      <rPr>
        <sz val="11"/>
        <color theme="1"/>
        <rFont val="Verdana"/>
        <family val="2"/>
      </rPr>
      <t>Cuando se exija título de posgrado en modalidad de maestría, éste podrá ser equivalente por el de doctorado.</t>
    </r>
  </si>
  <si>
    <t>v) Cuando se exija título de posgrado en modalidad de maestría, éste podrá ser equivalente por el de doctorado.</t>
  </si>
  <si>
    <t>Cementos del Caribe (Carbones del San Jorge)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</si>
</sst>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 #,##0.00;\-[$$-240A]\ #,##0.00"/>
  </numFmts>
  <fonts count="23" x14ac:knownFonts="1">
    <font>
      <sz val="11"/>
      <color theme="1"/>
      <name val="Calibri"/>
      <family val="2"/>
      <scheme val="minor"/>
    </font>
    <font>
      <b/>
      <sz val="11"/>
      <color theme="1"/>
      <name val="Calibri"/>
      <family val="2"/>
      <scheme val="minor"/>
    </font>
    <font>
      <b/>
      <sz val="11"/>
      <color rgb="FFFF0000"/>
      <name val="Calibri"/>
      <family val="2"/>
      <scheme val="minor"/>
    </font>
    <font>
      <sz val="11"/>
      <color rgb="FF000000"/>
      <name val="Calibri"/>
      <family val="2"/>
      <scheme val="minor"/>
    </font>
    <font>
      <sz val="11"/>
      <name val="Calibri"/>
      <family val="2"/>
      <scheme val="minor"/>
    </font>
    <font>
      <b/>
      <sz val="9"/>
      <color rgb="FF000000"/>
      <name val="Aptos Narrow"/>
      <family val="2"/>
    </font>
    <font>
      <sz val="9"/>
      <color rgb="FF000000"/>
      <name val="Aptos Narrow"/>
      <family val="2"/>
    </font>
    <font>
      <sz val="16"/>
      <color rgb="FFFF0000"/>
      <name val="Calibri"/>
      <family val="2"/>
      <scheme val="minor"/>
    </font>
    <font>
      <b/>
      <sz val="12"/>
      <color theme="1"/>
      <name val="Calibri"/>
      <family val="2"/>
      <scheme val="minor"/>
    </font>
    <font>
      <b/>
      <sz val="14"/>
      <color theme="1"/>
      <name val="Calibri"/>
      <family val="2"/>
      <scheme val="minor"/>
    </font>
    <font>
      <b/>
      <sz val="18"/>
      <color theme="1"/>
      <name val="Calibri"/>
      <family val="2"/>
      <scheme val="minor"/>
    </font>
    <font>
      <b/>
      <sz val="11"/>
      <color theme="1"/>
      <name val="Verdana"/>
      <family val="2"/>
    </font>
    <font>
      <b/>
      <sz val="7"/>
      <color theme="1"/>
      <name val="Times New Roman"/>
      <family val="1"/>
    </font>
    <font>
      <sz val="11"/>
      <color theme="1"/>
      <name val="Verdana"/>
      <family val="2"/>
    </font>
    <font>
      <b/>
      <sz val="16"/>
      <color theme="1"/>
      <name val="Calibri"/>
      <family val="2"/>
      <scheme val="minor"/>
    </font>
    <font>
      <b/>
      <sz val="14"/>
      <color theme="8" tint="-0.499984740745262"/>
      <name val="Calibri"/>
      <family val="2"/>
      <scheme val="minor"/>
    </font>
    <font>
      <b/>
      <sz val="12"/>
      <color rgb="FFC00000"/>
      <name val="Calibri"/>
      <family val="2"/>
      <scheme val="minor"/>
    </font>
    <font>
      <b/>
      <sz val="11"/>
      <name val="Calibri"/>
      <family val="2"/>
      <scheme val="minor"/>
    </font>
    <font>
      <b/>
      <sz val="12"/>
      <color theme="8" tint="-0.499984740745262"/>
      <name val="Calibri"/>
      <family val="2"/>
      <scheme val="minor"/>
    </font>
    <font>
      <b/>
      <sz val="10"/>
      <color theme="1"/>
      <name val="Calibri"/>
      <family val="2"/>
      <scheme val="minor"/>
    </font>
    <font>
      <sz val="10"/>
      <color theme="1"/>
      <name val="Calibri"/>
      <family val="2"/>
      <scheme val="minor"/>
    </font>
    <font>
      <sz val="16"/>
      <color theme="1"/>
      <name val="Calibri"/>
      <family val="2"/>
      <scheme val="minor"/>
    </font>
    <font>
      <b/>
      <sz val="12"/>
      <color theme="0" tint="-0.499984740745262"/>
      <name val="Calibri"/>
      <family val="2"/>
      <scheme val="minor"/>
    </font>
  </fonts>
  <fills count="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14999847407452621"/>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rgb="FF000000"/>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thin">
        <color indexed="64"/>
      </bottom>
      <diagonal/>
    </border>
  </borders>
  <cellStyleXfs count="2">
    <xf numFmtId="0" fontId="0" fillId="0" borderId="0"/>
    <xf numFmtId="0" fontId="3" fillId="0" borderId="0"/>
  </cellStyleXfs>
  <cellXfs count="145">
    <xf numFmtId="0" fontId="0" fillId="0" borderId="0" xfId="0"/>
    <xf numFmtId="0" fontId="5" fillId="0" borderId="9" xfId="0" applyFont="1" applyBorder="1" applyAlignment="1">
      <alignment vertical="center"/>
    </xf>
    <xf numFmtId="0" fontId="5" fillId="0" borderId="10" xfId="0" applyFont="1" applyBorder="1" applyAlignment="1">
      <alignment vertical="center"/>
    </xf>
    <xf numFmtId="0" fontId="5" fillId="0" borderId="10" xfId="0" applyFont="1" applyBorder="1" applyAlignment="1">
      <alignment vertical="center" wrapText="1"/>
    </xf>
    <xf numFmtId="0" fontId="6" fillId="0" borderId="11" xfId="0" applyFont="1" applyBorder="1" applyAlignment="1">
      <alignment vertical="center"/>
    </xf>
    <xf numFmtId="0" fontId="5" fillId="0" borderId="12" xfId="0" applyFont="1" applyBorder="1" applyAlignment="1">
      <alignment horizontal="center" vertical="center"/>
    </xf>
    <xf numFmtId="0" fontId="6" fillId="0" borderId="12" xfId="0" applyFont="1" applyBorder="1" applyAlignment="1">
      <alignment horizontal="justify" vertical="center" wrapText="1"/>
    </xf>
    <xf numFmtId="3" fontId="6" fillId="0" borderId="12" xfId="0" applyNumberFormat="1" applyFont="1" applyBorder="1" applyAlignment="1">
      <alignment horizontal="center" vertical="center"/>
    </xf>
    <xf numFmtId="0" fontId="6" fillId="0" borderId="13" xfId="0" applyFont="1" applyBorder="1" applyAlignment="1">
      <alignment vertical="center"/>
    </xf>
    <xf numFmtId="0" fontId="5" fillId="0" borderId="14" xfId="0" applyFont="1" applyBorder="1" applyAlignment="1">
      <alignment horizontal="center" vertical="center"/>
    </xf>
    <xf numFmtId="3" fontId="6" fillId="0" borderId="14" xfId="0" applyNumberFormat="1" applyFont="1" applyBorder="1" applyAlignment="1">
      <alignment horizontal="center" vertical="center"/>
    </xf>
    <xf numFmtId="0" fontId="6" fillId="0" borderId="15" xfId="0" applyFont="1" applyBorder="1" applyAlignment="1">
      <alignment vertical="center"/>
    </xf>
    <xf numFmtId="0" fontId="6" fillId="0" borderId="9" xfId="0" applyFont="1" applyBorder="1" applyAlignment="1">
      <alignment vertical="center"/>
    </xf>
    <xf numFmtId="0" fontId="6" fillId="0" borderId="12"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0" fillId="3" borderId="0" xfId="0" applyFill="1"/>
    <xf numFmtId="0" fontId="11" fillId="0" borderId="0" xfId="0" applyFont="1" applyAlignment="1">
      <alignment horizontal="justify" vertical="center"/>
    </xf>
    <xf numFmtId="0" fontId="1" fillId="0" borderId="0" xfId="0" applyFont="1"/>
    <xf numFmtId="0" fontId="4" fillId="0" borderId="1" xfId="0" applyFont="1" applyBorder="1" applyAlignment="1">
      <alignment horizontal="center" vertical="center" wrapText="1"/>
    </xf>
    <xf numFmtId="0" fontId="0" fillId="3" borderId="21" xfId="0" applyFill="1" applyBorder="1" applyAlignment="1">
      <alignment horizontal="center"/>
    </xf>
    <xf numFmtId="0" fontId="0" fillId="3" borderId="0" xfId="0" applyFill="1" applyAlignment="1">
      <alignment horizontal="center"/>
    </xf>
    <xf numFmtId="0" fontId="0" fillId="3" borderId="26" xfId="0" applyFill="1" applyBorder="1" applyAlignment="1">
      <alignment horizontal="center"/>
    </xf>
    <xf numFmtId="0" fontId="4" fillId="3" borderId="22" xfId="1" applyFont="1" applyFill="1" applyBorder="1" applyAlignment="1">
      <alignment vertical="center"/>
    </xf>
    <xf numFmtId="0" fontId="4" fillId="3" borderId="23" xfId="1" applyFont="1" applyFill="1" applyBorder="1" applyAlignment="1">
      <alignment vertical="center"/>
    </xf>
    <xf numFmtId="0" fontId="4" fillId="3" borderId="27" xfId="1" applyFont="1" applyFill="1" applyBorder="1" applyAlignment="1">
      <alignment vertical="center"/>
    </xf>
    <xf numFmtId="0" fontId="17" fillId="3" borderId="22" xfId="1" applyFont="1" applyFill="1" applyBorder="1" applyAlignment="1">
      <alignment vertical="center"/>
    </xf>
    <xf numFmtId="0" fontId="17" fillId="3" borderId="23" xfId="1" applyFont="1" applyFill="1" applyBorder="1" applyAlignment="1">
      <alignment vertical="center"/>
    </xf>
    <xf numFmtId="0" fontId="17" fillId="3" borderId="27" xfId="1" applyFont="1" applyFill="1" applyBorder="1" applyAlignment="1">
      <alignment vertical="center"/>
    </xf>
    <xf numFmtId="0" fontId="18" fillId="5" borderId="6" xfId="0" applyFont="1" applyFill="1" applyBorder="1" applyAlignment="1">
      <alignment horizontal="center" vertical="center"/>
    </xf>
    <xf numFmtId="0" fontId="18" fillId="5" borderId="1" xfId="0" applyFont="1" applyFill="1" applyBorder="1" applyAlignment="1">
      <alignment horizontal="center" vertical="center"/>
    </xf>
    <xf numFmtId="0" fontId="1" fillId="3" borderId="0" xfId="0" applyFont="1" applyFill="1" applyAlignment="1">
      <alignment horizontal="right"/>
    </xf>
    <xf numFmtId="0" fontId="1" fillId="3" borderId="1" xfId="0" applyFont="1" applyFill="1" applyBorder="1"/>
    <xf numFmtId="0" fontId="0" fillId="3" borderId="0" xfId="0" applyFill="1" applyProtection="1">
      <protection locked="0"/>
    </xf>
    <xf numFmtId="0" fontId="1" fillId="3" borderId="1" xfId="0" applyFont="1" applyFill="1" applyBorder="1" applyProtection="1">
      <protection locked="0"/>
    </xf>
    <xf numFmtId="0" fontId="8" fillId="4" borderId="0" xfId="0" applyFont="1" applyFill="1" applyAlignment="1" applyProtection="1">
      <alignment horizontal="center" vertical="center" wrapText="1"/>
      <protection locked="0"/>
    </xf>
    <xf numFmtId="0" fontId="1" fillId="5" borderId="1" xfId="0" applyFont="1" applyFill="1" applyBorder="1" applyAlignment="1" applyProtection="1">
      <alignment horizontal="center" vertical="center"/>
      <protection locked="0"/>
    </xf>
    <xf numFmtId="0" fontId="0" fillId="3" borderId="1" xfId="0" applyFill="1" applyBorder="1" applyProtection="1">
      <protection locked="0"/>
    </xf>
    <xf numFmtId="0" fontId="1" fillId="5" borderId="1" xfId="0" applyFont="1" applyFill="1" applyBorder="1" applyAlignment="1" applyProtection="1">
      <alignment horizontal="center" vertical="center" wrapText="1"/>
      <protection locked="0"/>
    </xf>
    <xf numFmtId="0" fontId="7" fillId="3" borderId="0" xfId="0" applyFont="1" applyFill="1" applyProtection="1">
      <protection locked="0"/>
    </xf>
    <xf numFmtId="0" fontId="4" fillId="3" borderId="1" xfId="0" applyFont="1" applyFill="1" applyBorder="1" applyAlignment="1" applyProtection="1">
      <alignment horizontal="center" vertical="center" wrapText="1"/>
      <protection locked="0"/>
    </xf>
    <xf numFmtId="0" fontId="0" fillId="3" borderId="1" xfId="0" applyFill="1" applyBorder="1" applyAlignment="1" applyProtection="1">
      <alignment horizontal="justify" vertical="center" wrapText="1"/>
      <protection locked="0"/>
    </xf>
    <xf numFmtId="0" fontId="3" fillId="3" borderId="1" xfId="0" applyFont="1" applyFill="1" applyBorder="1" applyAlignment="1" applyProtection="1">
      <alignment horizontal="justify" vertical="center" wrapText="1"/>
      <protection locked="0"/>
    </xf>
    <xf numFmtId="14" fontId="3" fillId="3" borderId="1" xfId="0" applyNumberFormat="1" applyFont="1" applyFill="1" applyBorder="1" applyAlignment="1" applyProtection="1">
      <alignment horizontal="center" vertical="center" wrapText="1"/>
      <protection locked="0"/>
    </xf>
    <xf numFmtId="14" fontId="4" fillId="3" borderId="1" xfId="0" applyNumberFormat="1" applyFont="1" applyFill="1" applyBorder="1" applyAlignment="1" applyProtection="1">
      <alignment horizontal="center" vertical="center" wrapText="1"/>
      <protection locked="0"/>
    </xf>
    <xf numFmtId="0" fontId="3" fillId="3" borderId="18" xfId="0" applyFont="1" applyFill="1" applyBorder="1" applyAlignment="1" applyProtection="1">
      <alignment horizontal="justify" vertical="center" wrapText="1"/>
      <protection locked="0"/>
    </xf>
    <xf numFmtId="14" fontId="3" fillId="3" borderId="18" xfId="0" applyNumberFormat="1"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0" xfId="0" applyFont="1" applyFill="1" applyAlignment="1" applyProtection="1">
      <alignment horizontal="center" vertical="center" wrapText="1"/>
      <protection locked="0"/>
    </xf>
    <xf numFmtId="0" fontId="0" fillId="3" borderId="0" xfId="0" applyFill="1" applyAlignment="1" applyProtection="1">
      <alignment horizontal="center" vertical="center" wrapText="1"/>
      <protection locked="0"/>
    </xf>
    <xf numFmtId="0" fontId="0" fillId="3" borderId="0" xfId="0" applyFill="1" applyAlignment="1" applyProtection="1">
      <alignment horizontal="justify" vertical="center" wrapText="1"/>
      <protection locked="0"/>
    </xf>
    <xf numFmtId="0" fontId="1" fillId="3" borderId="1" xfId="0" applyFont="1" applyFill="1" applyBorder="1" applyAlignment="1" applyProtection="1">
      <alignment horizontal="left" vertical="center" wrapText="1"/>
      <protection locked="0"/>
    </xf>
    <xf numFmtId="0" fontId="1" fillId="5" borderId="1" xfId="0" applyFont="1" applyFill="1" applyBorder="1" applyAlignment="1" applyProtection="1">
      <alignment horizontal="center"/>
      <protection locked="0"/>
    </xf>
    <xf numFmtId="0" fontId="1" fillId="3" borderId="1" xfId="0" applyFont="1" applyFill="1" applyBorder="1" applyAlignment="1" applyProtection="1">
      <alignment horizontal="center" vertical="center"/>
      <protection locked="0"/>
    </xf>
    <xf numFmtId="0" fontId="0" fillId="3" borderId="1" xfId="0" applyFill="1" applyBorder="1" applyAlignment="1" applyProtection="1">
      <alignment vertical="center" wrapText="1"/>
      <protection locked="0"/>
    </xf>
    <xf numFmtId="0" fontId="0" fillId="3" borderId="1" xfId="0" applyFill="1" applyBorder="1" applyAlignment="1" applyProtection="1">
      <alignment vertical="center"/>
      <protection locked="0"/>
    </xf>
    <xf numFmtId="0" fontId="0" fillId="3" borderId="1" xfId="0" applyFill="1" applyBorder="1" applyAlignment="1">
      <alignment horizontal="center" vertical="center" wrapText="1"/>
    </xf>
    <xf numFmtId="0" fontId="21" fillId="3" borderId="0" xfId="0" applyFont="1" applyFill="1" applyProtection="1">
      <protection locked="0"/>
    </xf>
    <xf numFmtId="0" fontId="14" fillId="3" borderId="0" xfId="0" applyFont="1" applyFill="1" applyProtection="1">
      <protection locked="0"/>
    </xf>
    <xf numFmtId="0" fontId="22" fillId="3" borderId="0" xfId="0" applyFont="1" applyFill="1" applyProtection="1">
      <protection locked="0"/>
    </xf>
    <xf numFmtId="0" fontId="19" fillId="3" borderId="1" xfId="0" applyFont="1" applyFill="1" applyBorder="1" applyAlignment="1">
      <alignment horizontal="left" vertical="center" wrapText="1"/>
    </xf>
    <xf numFmtId="0" fontId="20" fillId="3" borderId="1" xfId="0" applyFont="1" applyFill="1" applyBorder="1" applyAlignment="1">
      <alignment horizontal="left" vertical="center"/>
    </xf>
    <xf numFmtId="0" fontId="19" fillId="3" borderId="1" xfId="0" applyFont="1" applyFill="1" applyBorder="1" applyAlignment="1">
      <alignment horizontal="left" vertical="center"/>
    </xf>
    <xf numFmtId="0" fontId="0" fillId="3" borderId="1" xfId="0" applyFill="1" applyBorder="1" applyAlignment="1" applyProtection="1">
      <alignment horizontal="center"/>
      <protection locked="0"/>
    </xf>
    <xf numFmtId="0" fontId="0" fillId="3" borderId="0" xfId="0" applyFill="1" applyAlignment="1" applyProtection="1">
      <alignment horizontal="center"/>
      <protection locked="0"/>
    </xf>
    <xf numFmtId="0" fontId="3" fillId="3" borderId="28" xfId="0" applyFont="1" applyFill="1" applyBorder="1" applyAlignment="1" applyProtection="1">
      <alignment horizontal="justify" vertical="center" wrapText="1"/>
      <protection locked="0"/>
    </xf>
    <xf numFmtId="14" fontId="3" fillId="3" borderId="28" xfId="0" applyNumberFormat="1" applyFont="1" applyFill="1" applyBorder="1" applyAlignment="1" applyProtection="1">
      <alignment horizontal="center" vertical="center" wrapText="1"/>
      <protection locked="0"/>
    </xf>
    <xf numFmtId="0" fontId="0" fillId="3" borderId="28" xfId="0" applyFill="1" applyBorder="1" applyAlignment="1">
      <alignment horizontal="center" vertical="center" wrapText="1"/>
    </xf>
    <xf numFmtId="0" fontId="1" fillId="5" borderId="8" xfId="0" applyFont="1" applyFill="1" applyBorder="1" applyAlignment="1" applyProtection="1">
      <alignment horizontal="center" vertical="center" wrapText="1"/>
      <protection locked="0"/>
    </xf>
    <xf numFmtId="0" fontId="0" fillId="3" borderId="18" xfId="0" applyFill="1" applyBorder="1" applyAlignment="1">
      <alignment horizontal="center" vertical="center" wrapText="1"/>
    </xf>
    <xf numFmtId="0" fontId="1" fillId="3" borderId="27" xfId="0" applyFont="1" applyFill="1" applyBorder="1" applyAlignment="1">
      <alignment horizontal="center" vertical="center" wrapText="1"/>
    </xf>
    <xf numFmtId="0" fontId="0" fillId="3" borderId="32" xfId="0" applyFill="1" applyBorder="1" applyAlignment="1">
      <alignment horizontal="center" vertical="center" wrapText="1"/>
    </xf>
    <xf numFmtId="2" fontId="0" fillId="3" borderId="1" xfId="0" applyNumberFormat="1" applyFill="1" applyBorder="1" applyAlignment="1">
      <alignment horizontal="center" vertical="center" wrapText="1"/>
    </xf>
    <xf numFmtId="2" fontId="0" fillId="3" borderId="18" xfId="0" applyNumberFormat="1" applyFill="1" applyBorder="1" applyAlignment="1">
      <alignment horizontal="center" vertical="center" wrapText="1"/>
    </xf>
    <xf numFmtId="2" fontId="0" fillId="3" borderId="28" xfId="0" applyNumberFormat="1" applyFill="1" applyBorder="1" applyAlignment="1">
      <alignment horizontal="center" vertical="center" wrapText="1"/>
    </xf>
    <xf numFmtId="0" fontId="16" fillId="3" borderId="22" xfId="0" applyFont="1" applyFill="1" applyBorder="1" applyAlignment="1">
      <alignment horizontal="center"/>
    </xf>
    <xf numFmtId="0" fontId="16" fillId="3" borderId="23" xfId="0" applyFont="1" applyFill="1" applyBorder="1" applyAlignment="1">
      <alignment horizontal="center"/>
    </xf>
    <xf numFmtId="0" fontId="16" fillId="3" borderId="27" xfId="0" applyFont="1" applyFill="1" applyBorder="1" applyAlignment="1">
      <alignment horizontal="center"/>
    </xf>
    <xf numFmtId="0" fontId="14" fillId="3" borderId="19" xfId="0" applyFont="1" applyFill="1" applyBorder="1" applyAlignment="1">
      <alignment horizontal="center"/>
    </xf>
    <xf numFmtId="0" fontId="14" fillId="3" borderId="20" xfId="0" applyFont="1" applyFill="1" applyBorder="1" applyAlignment="1">
      <alignment horizontal="center"/>
    </xf>
    <xf numFmtId="0" fontId="14" fillId="3" borderId="21" xfId="0" applyFont="1" applyFill="1" applyBorder="1" applyAlignment="1">
      <alignment horizontal="center"/>
    </xf>
    <xf numFmtId="0" fontId="14" fillId="3" borderId="0" xfId="0" applyFont="1" applyFill="1" applyAlignment="1">
      <alignment horizontal="center"/>
    </xf>
    <xf numFmtId="0" fontId="14" fillId="3" borderId="22" xfId="0" applyFont="1" applyFill="1" applyBorder="1" applyAlignment="1">
      <alignment horizontal="center"/>
    </xf>
    <xf numFmtId="0" fontId="14" fillId="3" borderId="23" xfId="0" applyFont="1" applyFill="1" applyBorder="1" applyAlignment="1">
      <alignment horizontal="center"/>
    </xf>
    <xf numFmtId="0" fontId="0" fillId="0" borderId="1" xfId="0" applyBorder="1" applyAlignment="1">
      <alignment horizontal="center" vertical="center" wrapText="1"/>
    </xf>
    <xf numFmtId="0" fontId="0" fillId="0" borderId="1" xfId="0" applyBorder="1" applyAlignment="1">
      <alignment horizontal="center" vertical="center"/>
    </xf>
    <xf numFmtId="0" fontId="15" fillId="5" borderId="24" xfId="0" applyFont="1" applyFill="1" applyBorder="1" applyAlignment="1">
      <alignment horizontal="center" vertical="center" wrapText="1"/>
    </xf>
    <xf numFmtId="0" fontId="15" fillId="5" borderId="7" xfId="0" applyFont="1" applyFill="1" applyBorder="1" applyAlignment="1">
      <alignment horizontal="center" vertical="center" wrapText="1"/>
    </xf>
    <xf numFmtId="0" fontId="15" fillId="5" borderId="25" xfId="0" applyFont="1" applyFill="1" applyBorder="1" applyAlignment="1">
      <alignment horizontal="center" vertical="center" wrapText="1"/>
    </xf>
    <xf numFmtId="0" fontId="15" fillId="5" borderId="6" xfId="0" applyFont="1" applyFill="1" applyBorder="1" applyAlignment="1">
      <alignment horizontal="center" vertical="center" wrapText="1"/>
    </xf>
    <xf numFmtId="0" fontId="15" fillId="5" borderId="8" xfId="0" applyFont="1" applyFill="1" applyBorder="1" applyAlignment="1">
      <alignment horizontal="center" vertical="center" wrapText="1"/>
    </xf>
    <xf numFmtId="0" fontId="0" fillId="3" borderId="21" xfId="0" applyFill="1" applyBorder="1" applyAlignment="1">
      <alignment horizontal="center"/>
    </xf>
    <xf numFmtId="0" fontId="0" fillId="3" borderId="0" xfId="0" applyFill="1" applyAlignment="1">
      <alignment horizontal="center"/>
    </xf>
    <xf numFmtId="0" fontId="0" fillId="3" borderId="26" xfId="0" applyFill="1" applyBorder="1" applyAlignment="1">
      <alignment horizontal="center"/>
    </xf>
    <xf numFmtId="0" fontId="20" fillId="3" borderId="6" xfId="0" applyFont="1" applyFill="1" applyBorder="1" applyAlignment="1">
      <alignment horizontal="left" vertical="center" wrapText="1"/>
    </xf>
    <xf numFmtId="0" fontId="20" fillId="3" borderId="8" xfId="0" applyFont="1" applyFill="1" applyBorder="1" applyAlignment="1">
      <alignment horizontal="left" vertical="center" wrapText="1"/>
    </xf>
    <xf numFmtId="0" fontId="16" fillId="3" borderId="21" xfId="0" applyFont="1" applyFill="1" applyBorder="1" applyAlignment="1">
      <alignment horizontal="center"/>
    </xf>
    <xf numFmtId="0" fontId="16" fillId="3" borderId="0" xfId="0" applyFont="1" applyFill="1" applyAlignment="1">
      <alignment horizontal="center"/>
    </xf>
    <xf numFmtId="0" fontId="16" fillId="3" borderId="26" xfId="0" applyFont="1" applyFill="1" applyBorder="1" applyAlignment="1">
      <alignment horizontal="center"/>
    </xf>
    <xf numFmtId="0" fontId="17" fillId="3" borderId="6" xfId="1" applyFont="1" applyFill="1" applyBorder="1" applyAlignment="1">
      <alignment horizontal="left" vertical="center" wrapText="1"/>
    </xf>
    <xf numFmtId="0" fontId="17" fillId="3" borderId="7" xfId="1" applyFont="1" applyFill="1" applyBorder="1" applyAlignment="1">
      <alignment horizontal="left" vertical="center" wrapText="1"/>
    </xf>
    <xf numFmtId="0" fontId="17" fillId="3" borderId="8" xfId="1" applyFont="1" applyFill="1" applyBorder="1" applyAlignment="1">
      <alignment horizontal="left" vertical="center" wrapText="1"/>
    </xf>
    <xf numFmtId="0" fontId="18" fillId="5" borderId="6" xfId="0" applyFont="1" applyFill="1" applyBorder="1" applyAlignment="1">
      <alignment horizontal="center" vertical="center"/>
    </xf>
    <xf numFmtId="0" fontId="18" fillId="5" borderId="8" xfId="0" applyFont="1" applyFill="1" applyBorder="1" applyAlignment="1">
      <alignment horizontal="center" vertical="center"/>
    </xf>
    <xf numFmtId="0" fontId="20" fillId="3" borderId="20" xfId="0" applyFont="1" applyFill="1" applyBorder="1" applyAlignment="1">
      <alignment horizontal="left" vertical="center" wrapText="1"/>
    </xf>
    <xf numFmtId="0" fontId="4" fillId="3" borderId="22" xfId="0" applyFont="1" applyFill="1" applyBorder="1" applyAlignment="1">
      <alignment horizontal="left" wrapText="1"/>
    </xf>
    <xf numFmtId="0" fontId="4" fillId="3" borderId="23" xfId="0" applyFont="1" applyFill="1" applyBorder="1" applyAlignment="1">
      <alignment horizontal="left" wrapText="1"/>
    </xf>
    <xf numFmtId="0" fontId="4" fillId="3" borderId="27" xfId="0" applyFont="1" applyFill="1" applyBorder="1" applyAlignment="1">
      <alignment horizontal="left" wrapText="1"/>
    </xf>
    <xf numFmtId="0" fontId="10" fillId="3" borderId="0" xfId="0" applyFont="1" applyFill="1" applyAlignment="1" applyProtection="1">
      <alignment horizontal="center"/>
      <protection locked="0"/>
    </xf>
    <xf numFmtId="0" fontId="0" fillId="3" borderId="1" xfId="0" applyFill="1" applyBorder="1" applyAlignment="1" applyProtection="1">
      <alignment horizontal="center"/>
      <protection locked="0"/>
    </xf>
    <xf numFmtId="0" fontId="0" fillId="3" borderId="1" xfId="0" applyFill="1" applyBorder="1" applyAlignment="1">
      <alignment horizontal="center"/>
    </xf>
    <xf numFmtId="0" fontId="1" fillId="5" borderId="1" xfId="0" applyFont="1" applyFill="1" applyBorder="1" applyAlignment="1" applyProtection="1">
      <alignment horizontal="center" vertical="center" wrapText="1"/>
      <protection locked="0"/>
    </xf>
    <xf numFmtId="0" fontId="8" fillId="2" borderId="3"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8" fillId="2" borderId="4" xfId="0" applyFont="1" applyFill="1" applyBorder="1" applyAlignment="1" applyProtection="1">
      <alignment horizontal="center" vertical="center" wrapText="1"/>
      <protection locked="0"/>
    </xf>
    <xf numFmtId="0" fontId="8" fillId="4" borderId="3"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protection locked="0"/>
    </xf>
    <xf numFmtId="0" fontId="8" fillId="4" borderId="4" xfId="0" applyFont="1" applyFill="1" applyBorder="1" applyAlignment="1" applyProtection="1">
      <alignment horizontal="center" vertical="center" wrapText="1"/>
      <protection locked="0"/>
    </xf>
    <xf numFmtId="0" fontId="2" fillId="3" borderId="6" xfId="0" applyFont="1" applyFill="1" applyBorder="1" applyAlignment="1" applyProtection="1">
      <alignment horizontal="center"/>
      <protection locked="0"/>
    </xf>
    <xf numFmtId="0" fontId="2" fillId="3" borderId="7" xfId="0" applyFont="1" applyFill="1" applyBorder="1" applyAlignment="1" applyProtection="1">
      <alignment horizontal="center"/>
      <protection locked="0"/>
    </xf>
    <xf numFmtId="0" fontId="2" fillId="3" borderId="8" xfId="0" applyFont="1" applyFill="1" applyBorder="1" applyAlignment="1" applyProtection="1">
      <alignment horizontal="center"/>
      <protection locked="0"/>
    </xf>
    <xf numFmtId="0" fontId="9" fillId="2" borderId="3" xfId="0" applyFont="1" applyFill="1" applyBorder="1" applyAlignment="1" applyProtection="1">
      <alignment horizontal="center"/>
      <protection locked="0"/>
    </xf>
    <xf numFmtId="0" fontId="9" fillId="2" borderId="2" xfId="0" applyFont="1" applyFill="1" applyBorder="1" applyAlignment="1" applyProtection="1">
      <alignment horizontal="center"/>
      <protection locked="0"/>
    </xf>
    <xf numFmtId="0" fontId="9" fillId="2" borderId="4" xfId="0" applyFont="1" applyFill="1" applyBorder="1" applyAlignment="1" applyProtection="1">
      <alignment horizontal="center"/>
      <protection locked="0"/>
    </xf>
    <xf numFmtId="0" fontId="0" fillId="3" borderId="5" xfId="0" applyFill="1" applyBorder="1" applyAlignment="1" applyProtection="1">
      <alignment horizontal="center"/>
      <protection locked="0"/>
    </xf>
    <xf numFmtId="0" fontId="0" fillId="3" borderId="6" xfId="0" applyFill="1" applyBorder="1" applyAlignment="1">
      <alignment horizontal="center"/>
    </xf>
    <xf numFmtId="0" fontId="0" fillId="3" borderId="7" xfId="0" applyFill="1" applyBorder="1" applyAlignment="1">
      <alignment horizontal="center"/>
    </xf>
    <xf numFmtId="0" fontId="0" fillId="3" borderId="8" xfId="0" applyFill="1" applyBorder="1" applyAlignment="1">
      <alignment horizontal="center"/>
    </xf>
    <xf numFmtId="164" fontId="0" fillId="3" borderId="1" xfId="0" applyNumberFormat="1" applyFill="1" applyBorder="1" applyAlignment="1">
      <alignment horizontal="center"/>
    </xf>
    <xf numFmtId="0" fontId="8" fillId="2" borderId="3" xfId="0" applyFont="1" applyFill="1" applyBorder="1" applyAlignment="1" applyProtection="1">
      <alignment horizontal="center"/>
      <protection locked="0"/>
    </xf>
    <xf numFmtId="0" fontId="8" fillId="2" borderId="2" xfId="0" applyFont="1" applyFill="1" applyBorder="1" applyAlignment="1" applyProtection="1">
      <alignment horizontal="center"/>
      <protection locked="0"/>
    </xf>
    <xf numFmtId="0" fontId="8" fillId="2" borderId="4" xfId="0" applyFont="1" applyFill="1" applyBorder="1" applyAlignment="1" applyProtection="1">
      <alignment horizontal="center"/>
      <protection locked="0"/>
    </xf>
    <xf numFmtId="0" fontId="0" fillId="3" borderId="6" xfId="0" applyFill="1" applyBorder="1" applyAlignment="1" applyProtection="1">
      <alignment horizontal="center"/>
      <protection locked="0"/>
    </xf>
    <xf numFmtId="0" fontId="0" fillId="3" borderId="8" xfId="0" applyFill="1" applyBorder="1" applyAlignment="1" applyProtection="1">
      <alignment horizontal="center"/>
      <protection locked="0"/>
    </xf>
    <xf numFmtId="0" fontId="1" fillId="5" borderId="3" xfId="0" applyFont="1" applyFill="1" applyBorder="1" applyAlignment="1" applyProtection="1">
      <alignment horizontal="center" vertical="center" wrapText="1"/>
      <protection locked="0"/>
    </xf>
    <xf numFmtId="0" fontId="1" fillId="5" borderId="2" xfId="0" applyFont="1" applyFill="1" applyBorder="1" applyAlignment="1" applyProtection="1">
      <alignment horizontal="center" vertical="center" wrapText="1"/>
      <protection locked="0"/>
    </xf>
    <xf numFmtId="0" fontId="1" fillId="5" borderId="4" xfId="0" applyFont="1" applyFill="1" applyBorder="1" applyAlignment="1" applyProtection="1">
      <alignment horizontal="center" vertical="center" wrapText="1"/>
      <protection locked="0"/>
    </xf>
    <xf numFmtId="0" fontId="0" fillId="3" borderId="1" xfId="0" applyFill="1" applyBorder="1" applyAlignment="1" applyProtection="1">
      <alignment horizontal="left" vertical="center" wrapText="1"/>
      <protection locked="0"/>
    </xf>
    <xf numFmtId="0" fontId="1" fillId="5" borderId="29" xfId="0" applyFont="1" applyFill="1" applyBorder="1" applyAlignment="1" applyProtection="1">
      <alignment horizontal="center" vertical="center" wrapText="1"/>
      <protection locked="0"/>
    </xf>
    <xf numFmtId="0" fontId="1" fillId="5" borderId="30" xfId="0" applyFont="1" applyFill="1" applyBorder="1" applyAlignment="1" applyProtection="1">
      <alignment horizontal="center" vertical="center" wrapText="1"/>
      <protection locked="0"/>
    </xf>
    <xf numFmtId="0" fontId="1" fillId="5" borderId="31" xfId="0" applyFont="1" applyFill="1" applyBorder="1" applyAlignment="1" applyProtection="1">
      <alignment horizontal="center" vertical="center" wrapText="1"/>
      <protection locked="0"/>
    </xf>
    <xf numFmtId="3" fontId="6" fillId="0" borderId="15" xfId="0" applyNumberFormat="1" applyFont="1" applyBorder="1" applyAlignment="1">
      <alignment horizontal="center" vertical="center"/>
    </xf>
    <xf numFmtId="3" fontId="6" fillId="0" borderId="16" xfId="0" applyNumberFormat="1" applyFont="1" applyBorder="1" applyAlignment="1">
      <alignment horizontal="center" vertical="center"/>
    </xf>
    <xf numFmtId="3" fontId="6" fillId="0" borderId="17" xfId="0" applyNumberFormat="1" applyFont="1" applyBorder="1" applyAlignment="1">
      <alignment horizontal="center" vertical="center"/>
    </xf>
  </cellXfs>
  <cellStyles count="2">
    <cellStyle name="Normal" xfId="0" builtinId="0"/>
    <cellStyle name="Normal 3" xfId="1" xr:uid="{A99836DA-AEC0-4A03-AE69-672F4AE3CED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3136900</xdr:colOff>
      <xdr:row>1</xdr:row>
      <xdr:rowOff>69850</xdr:rowOff>
    </xdr:from>
    <xdr:to>
      <xdr:col>3</xdr:col>
      <xdr:colOff>85597</xdr:colOff>
      <xdr:row>3</xdr:row>
      <xdr:rowOff>374650</xdr:rowOff>
    </xdr:to>
    <xdr:pic>
      <xdr:nvPicPr>
        <xdr:cNvPr id="2" name="Imagen 1">
          <a:extLst>
            <a:ext uri="{FF2B5EF4-FFF2-40B4-BE49-F238E27FC236}">
              <a16:creationId xmlns:a16="http://schemas.microsoft.com/office/drawing/2014/main" id="{520A6D9A-9181-4F93-9F69-BD33C95D11F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49850" y="254000"/>
          <a:ext cx="638047" cy="7747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5558366</xdr:colOff>
      <xdr:row>0</xdr:row>
      <xdr:rowOff>178859</xdr:rowOff>
    </xdr:from>
    <xdr:to>
      <xdr:col>1</xdr:col>
      <xdr:colOff>953558</xdr:colOff>
      <xdr:row>6</xdr:row>
      <xdr:rowOff>206623</xdr:rowOff>
    </xdr:to>
    <xdr:pic>
      <xdr:nvPicPr>
        <xdr:cNvPr id="2" name="Imagen 1">
          <a:extLst>
            <a:ext uri="{FF2B5EF4-FFF2-40B4-BE49-F238E27FC236}">
              <a16:creationId xmlns:a16="http://schemas.microsoft.com/office/drawing/2014/main" id="{B885E446-ECE5-47BA-4E8E-D30C67270C1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58366" y="178859"/>
          <a:ext cx="1152525" cy="142476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42468-1627-474C-9766-AB25934D7D5F}">
  <dimension ref="B2:E33"/>
  <sheetViews>
    <sheetView topLeftCell="A9" workbookViewId="0">
      <selection activeCell="B14" sqref="B14:E14"/>
    </sheetView>
  </sheetViews>
  <sheetFormatPr baseColWidth="10" defaultColWidth="26.81640625" defaultRowHeight="14.5" x14ac:dyDescent="0.35"/>
  <cols>
    <col min="1" max="1" width="0.81640625" style="17" customWidth="1"/>
    <col min="2" max="2" width="28" style="17" customWidth="1"/>
    <col min="3" max="3" width="52.81640625" style="17" customWidth="1"/>
    <col min="4" max="4" width="33" style="17" customWidth="1"/>
    <col min="5" max="5" width="42.1796875" style="17" customWidth="1"/>
    <col min="6" max="16384" width="26.81640625" style="17"/>
  </cols>
  <sheetData>
    <row r="2" spans="2:5" ht="18.75" customHeight="1" x14ac:dyDescent="0.35">
      <c r="B2" s="79"/>
      <c r="C2" s="80"/>
      <c r="D2" s="80"/>
      <c r="E2" s="85" t="s">
        <v>0</v>
      </c>
    </row>
    <row r="3" spans="2:5" ht="18.75" customHeight="1" x14ac:dyDescent="0.35">
      <c r="B3" s="81"/>
      <c r="C3" s="82"/>
      <c r="D3" s="82"/>
      <c r="E3" s="86"/>
    </row>
    <row r="4" spans="2:5" ht="34.5" customHeight="1" x14ac:dyDescent="0.35">
      <c r="B4" s="83"/>
      <c r="C4" s="84"/>
      <c r="D4" s="84"/>
      <c r="E4" s="20" t="s">
        <v>1</v>
      </c>
    </row>
    <row r="5" spans="2:5" ht="26.25" customHeight="1" x14ac:dyDescent="0.35">
      <c r="B5" s="87" t="s">
        <v>2</v>
      </c>
      <c r="C5" s="88"/>
      <c r="D5" s="88"/>
      <c r="E5" s="89"/>
    </row>
    <row r="6" spans="2:5" ht="20.25" customHeight="1" x14ac:dyDescent="0.35">
      <c r="B6" s="90" t="s">
        <v>3</v>
      </c>
      <c r="C6" s="88"/>
      <c r="D6" s="88"/>
      <c r="E6" s="91"/>
    </row>
    <row r="7" spans="2:5" ht="12" customHeight="1" x14ac:dyDescent="0.35">
      <c r="B7" s="92"/>
      <c r="C7" s="93"/>
      <c r="D7" s="93"/>
      <c r="E7" s="94"/>
    </row>
    <row r="8" spans="2:5" ht="15.75" customHeight="1" x14ac:dyDescent="0.35">
      <c r="B8" s="76" t="s">
        <v>4</v>
      </c>
      <c r="C8" s="77"/>
      <c r="D8" s="77"/>
      <c r="E8" s="78"/>
    </row>
    <row r="9" spans="2:5" ht="20.25" customHeight="1" x14ac:dyDescent="0.35">
      <c r="B9" s="97" t="s">
        <v>5</v>
      </c>
      <c r="C9" s="98"/>
      <c r="D9" s="98"/>
      <c r="E9" s="99"/>
    </row>
    <row r="10" spans="2:5" ht="15.75" customHeight="1" x14ac:dyDescent="0.35">
      <c r="B10" s="90" t="s">
        <v>6</v>
      </c>
      <c r="C10" s="88"/>
      <c r="D10" s="88"/>
      <c r="E10" s="91"/>
    </row>
    <row r="11" spans="2:5" ht="13" customHeight="1" x14ac:dyDescent="0.35">
      <c r="B11" s="21"/>
      <c r="C11" s="22"/>
      <c r="D11" s="22"/>
      <c r="E11" s="23"/>
    </row>
    <row r="12" spans="2:5" ht="26" customHeight="1" x14ac:dyDescent="0.35">
      <c r="B12" s="106" t="s">
        <v>7</v>
      </c>
      <c r="C12" s="107"/>
      <c r="D12" s="107"/>
      <c r="E12" s="108"/>
    </row>
    <row r="13" spans="2:5" ht="18.75" customHeight="1" x14ac:dyDescent="0.35">
      <c r="B13" s="24" t="s">
        <v>8</v>
      </c>
      <c r="C13" s="25"/>
      <c r="D13" s="25"/>
      <c r="E13" s="26"/>
    </row>
    <row r="14" spans="2:5" ht="28.5" customHeight="1" x14ac:dyDescent="0.35">
      <c r="B14" s="100" t="s">
        <v>9</v>
      </c>
      <c r="C14" s="101"/>
      <c r="D14" s="101"/>
      <c r="E14" s="102"/>
    </row>
    <row r="15" spans="2:5" ht="18.75" customHeight="1" x14ac:dyDescent="0.35">
      <c r="B15" s="27" t="s">
        <v>10</v>
      </c>
      <c r="C15" s="28"/>
      <c r="D15" s="28"/>
      <c r="E15" s="29"/>
    </row>
    <row r="16" spans="2:5" ht="18.75" customHeight="1" x14ac:dyDescent="0.35">
      <c r="B16" s="27" t="s">
        <v>11</v>
      </c>
      <c r="C16" s="28"/>
      <c r="D16" s="28"/>
      <c r="E16" s="29"/>
    </row>
    <row r="17" spans="2:5" ht="18.75" customHeight="1" x14ac:dyDescent="0.35">
      <c r="B17" s="27" t="s">
        <v>12</v>
      </c>
      <c r="C17" s="28"/>
      <c r="D17" s="28"/>
      <c r="E17" s="29"/>
    </row>
    <row r="18" spans="2:5" ht="18.75" customHeight="1" x14ac:dyDescent="0.35">
      <c r="B18" s="27" t="s">
        <v>13</v>
      </c>
      <c r="C18" s="28"/>
      <c r="D18" s="28"/>
      <c r="E18" s="29"/>
    </row>
    <row r="19" spans="2:5" ht="9.75" customHeight="1" x14ac:dyDescent="0.35">
      <c r="B19" s="21"/>
      <c r="C19" s="22"/>
      <c r="D19" s="22"/>
      <c r="E19" s="23"/>
    </row>
    <row r="20" spans="2:5" ht="15.75" customHeight="1" x14ac:dyDescent="0.35">
      <c r="B20" s="90" t="s">
        <v>14</v>
      </c>
      <c r="C20" s="88"/>
      <c r="D20" s="88"/>
      <c r="E20" s="91"/>
    </row>
    <row r="21" spans="2:5" ht="10.5" customHeight="1" x14ac:dyDescent="0.35">
      <c r="B21" s="21"/>
      <c r="C21" s="22"/>
      <c r="D21" s="22"/>
      <c r="E21" s="23"/>
    </row>
    <row r="22" spans="2:5" ht="16.5" customHeight="1" x14ac:dyDescent="0.35">
      <c r="B22" s="30" t="s">
        <v>15</v>
      </c>
      <c r="C22" s="103" t="s">
        <v>16</v>
      </c>
      <c r="D22" s="104"/>
      <c r="E22" s="31" t="s">
        <v>17</v>
      </c>
    </row>
    <row r="23" spans="2:5" ht="42.75" customHeight="1" x14ac:dyDescent="0.35">
      <c r="B23" s="61" t="s">
        <v>18</v>
      </c>
      <c r="C23" s="105" t="s">
        <v>19</v>
      </c>
      <c r="D23" s="105"/>
      <c r="E23" s="62" t="s">
        <v>20</v>
      </c>
    </row>
    <row r="24" spans="2:5" ht="96.5" customHeight="1" x14ac:dyDescent="0.35">
      <c r="B24" s="63" t="s">
        <v>21</v>
      </c>
      <c r="C24" s="105" t="s">
        <v>22</v>
      </c>
      <c r="D24" s="105"/>
      <c r="E24" s="62" t="s">
        <v>20</v>
      </c>
    </row>
    <row r="25" spans="2:5" ht="68.5" customHeight="1" x14ac:dyDescent="0.35">
      <c r="B25" s="63" t="s">
        <v>23</v>
      </c>
      <c r="C25" s="105" t="s">
        <v>24</v>
      </c>
      <c r="D25" s="105"/>
      <c r="E25" s="62" t="s">
        <v>20</v>
      </c>
    </row>
    <row r="26" spans="2:5" ht="103.5" customHeight="1" x14ac:dyDescent="0.35">
      <c r="B26" s="63" t="s">
        <v>25</v>
      </c>
      <c r="C26" s="95" t="s">
        <v>26</v>
      </c>
      <c r="D26" s="96"/>
      <c r="E26" s="62" t="s">
        <v>20</v>
      </c>
    </row>
    <row r="27" spans="2:5" ht="54.75" customHeight="1" x14ac:dyDescent="0.35">
      <c r="B27" s="63" t="s">
        <v>27</v>
      </c>
      <c r="C27" s="95" t="s">
        <v>28</v>
      </c>
      <c r="D27" s="96"/>
      <c r="E27" s="62" t="s">
        <v>20</v>
      </c>
    </row>
    <row r="28" spans="2:5" ht="34" customHeight="1" x14ac:dyDescent="0.35">
      <c r="B28" s="61" t="s">
        <v>29</v>
      </c>
      <c r="C28" s="95" t="s">
        <v>30</v>
      </c>
      <c r="D28" s="96"/>
      <c r="E28" s="62" t="s">
        <v>20</v>
      </c>
    </row>
    <row r="29" spans="2:5" ht="27.5" customHeight="1" x14ac:dyDescent="0.35">
      <c r="B29" s="63" t="s">
        <v>31</v>
      </c>
      <c r="C29" s="95" t="s">
        <v>32</v>
      </c>
      <c r="D29" s="96"/>
      <c r="E29" s="62" t="s">
        <v>20</v>
      </c>
    </row>
    <row r="30" spans="2:5" ht="12.75" customHeight="1" x14ac:dyDescent="0.35">
      <c r="B30" s="21"/>
      <c r="C30" s="22"/>
      <c r="D30" s="22"/>
      <c r="E30" s="23"/>
    </row>
    <row r="33" spans="5:5" x14ac:dyDescent="0.35">
      <c r="E33" s="32"/>
    </row>
  </sheetData>
  <sheetProtection algorithmName="SHA-512" hashValue="Yd3Tt68944RaQ0GDEV9y0ehYpIRlyOwY+QWhKDGaqThp+UpytuyiJvG+VD2JJwoe8Qkvdm/bF8Rs/1p+Dh59OQ==" saltValue="IAh+lXeloVmki81AfR0a5Q==" spinCount="100000" sheet="1" objects="1" scenarios="1" formatCells="0" formatColumns="0" formatRows="0" autoFilter="0"/>
  <mergeCells count="19">
    <mergeCell ref="C29:D29"/>
    <mergeCell ref="B9:E9"/>
    <mergeCell ref="B10:E10"/>
    <mergeCell ref="B14:E14"/>
    <mergeCell ref="B20:E20"/>
    <mergeCell ref="C22:D22"/>
    <mergeCell ref="C23:D23"/>
    <mergeCell ref="B12:E12"/>
    <mergeCell ref="C24:D24"/>
    <mergeCell ref="C25:D25"/>
    <mergeCell ref="C26:D26"/>
    <mergeCell ref="C27:D27"/>
    <mergeCell ref="C28:D28"/>
    <mergeCell ref="B8:E8"/>
    <mergeCell ref="B2:D4"/>
    <mergeCell ref="E2:E3"/>
    <mergeCell ref="B5:E5"/>
    <mergeCell ref="B6:E6"/>
    <mergeCell ref="B7:E7"/>
  </mergeCells>
  <printOptions horizontalCentered="1" verticalCentered="1"/>
  <pageMargins left="0.9055118110236221" right="0.31496062992125984" top="0.35433070866141736" bottom="0.35433070866141736" header="0.31496062992125984" footer="0.31496062992125984"/>
  <pageSetup scale="8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57F4D-88DD-C242-B284-602C4FEB9BD0}">
  <sheetPr>
    <pageSetUpPr fitToPage="1"/>
  </sheetPr>
  <dimension ref="A8:I67"/>
  <sheetViews>
    <sheetView tabSelected="1" topLeftCell="A53" zoomScale="80" zoomScaleNormal="80" workbookViewId="0">
      <selection activeCell="D33" sqref="D33"/>
    </sheetView>
  </sheetViews>
  <sheetFormatPr baseColWidth="10" defaultColWidth="11.453125" defaultRowHeight="18" customHeight="1" x14ac:dyDescent="0.35"/>
  <cols>
    <col min="1" max="1" width="82.453125" style="34" bestFit="1" customWidth="1"/>
    <col min="2" max="2" width="23.453125" style="34" customWidth="1"/>
    <col min="3" max="3" width="26.453125" style="34" customWidth="1"/>
    <col min="4" max="4" width="11.453125" style="34"/>
    <col min="5" max="5" width="13.81640625" style="34" customWidth="1"/>
    <col min="6" max="6" width="12.1796875" style="34" customWidth="1"/>
    <col min="7" max="7" width="18.453125" style="34" customWidth="1"/>
    <col min="8" max="8" width="6.453125" style="34" customWidth="1"/>
    <col min="9" max="9" width="25" style="34" customWidth="1"/>
    <col min="10" max="16384" width="11.453125" style="34"/>
  </cols>
  <sheetData>
    <row r="8" spans="1:7" ht="27.5" customHeight="1" x14ac:dyDescent="0.55000000000000004">
      <c r="A8" s="109" t="s">
        <v>33</v>
      </c>
      <c r="B8" s="109"/>
      <c r="C8" s="109"/>
      <c r="D8" s="109"/>
      <c r="E8" s="109"/>
      <c r="F8" s="109"/>
      <c r="G8" s="109"/>
    </row>
    <row r="9" spans="1:7" ht="18" customHeight="1" thickBot="1" x14ac:dyDescent="0.4"/>
    <row r="10" spans="1:7" ht="18" customHeight="1" x14ac:dyDescent="0.45">
      <c r="A10" s="122" t="s">
        <v>34</v>
      </c>
      <c r="B10" s="123"/>
      <c r="C10" s="123"/>
      <c r="D10" s="123"/>
      <c r="E10" s="123"/>
      <c r="F10" s="123"/>
      <c r="G10" s="124"/>
    </row>
    <row r="11" spans="1:7" ht="18" customHeight="1" x14ac:dyDescent="0.35">
      <c r="A11" s="35" t="s">
        <v>35</v>
      </c>
      <c r="B11" s="110" t="s">
        <v>36</v>
      </c>
      <c r="C11" s="110"/>
      <c r="D11" s="110"/>
      <c r="E11" s="110"/>
      <c r="F11" s="110"/>
      <c r="G11" s="110"/>
    </row>
    <row r="12" spans="1:7" ht="18" customHeight="1" x14ac:dyDescent="0.35">
      <c r="A12" s="35" t="s">
        <v>37</v>
      </c>
      <c r="B12" s="110" t="s">
        <v>38</v>
      </c>
      <c r="C12" s="110"/>
      <c r="D12" s="110"/>
      <c r="E12" s="110"/>
      <c r="F12" s="110"/>
      <c r="G12" s="110"/>
    </row>
    <row r="13" spans="1:7" ht="18" customHeight="1" thickBot="1" x14ac:dyDescent="0.4">
      <c r="A13" s="125"/>
      <c r="B13" s="125"/>
      <c r="C13" s="125"/>
      <c r="D13" s="125"/>
      <c r="E13" s="125"/>
      <c r="F13" s="125"/>
      <c r="G13" s="125"/>
    </row>
    <row r="14" spans="1:7" ht="18" customHeight="1" x14ac:dyDescent="0.35">
      <c r="A14" s="130" t="s">
        <v>39</v>
      </c>
      <c r="B14" s="131"/>
      <c r="C14" s="131"/>
      <c r="D14" s="131"/>
      <c r="E14" s="131"/>
      <c r="F14" s="131"/>
      <c r="G14" s="132"/>
    </row>
    <row r="15" spans="1:7" ht="18" customHeight="1" x14ac:dyDescent="0.35">
      <c r="A15" s="35" t="s">
        <v>40</v>
      </c>
      <c r="B15" s="110">
        <v>14</v>
      </c>
      <c r="C15" s="110"/>
      <c r="D15" s="110"/>
      <c r="E15" s="110"/>
      <c r="F15" s="110"/>
      <c r="G15" s="110"/>
    </row>
    <row r="16" spans="1:7" s="17" customFormat="1" ht="18" customHeight="1" x14ac:dyDescent="0.35">
      <c r="A16" s="33" t="s">
        <v>41</v>
      </c>
      <c r="B16" s="126" t="str">
        <f>+IFERROR(VLOOKUP(B15,Hoja2!A1:B17,2,0),0)</f>
        <v>Servicios Profesionales</v>
      </c>
      <c r="C16" s="127"/>
      <c r="D16" s="127"/>
      <c r="E16" s="127"/>
      <c r="F16" s="127"/>
      <c r="G16" s="128"/>
    </row>
    <row r="17" spans="1:9" s="17" customFormat="1" ht="18" customHeight="1" x14ac:dyDescent="0.35">
      <c r="A17" s="33" t="s">
        <v>42</v>
      </c>
      <c r="B17" s="111" t="str">
        <f>+IFERROR(VLOOKUP(B15,Hoja2!A1:C17,3,0),0)</f>
        <v>Título profesional y título de posgrado en la modalidad de maestría</v>
      </c>
      <c r="C17" s="111"/>
      <c r="D17" s="111"/>
      <c r="E17" s="111"/>
      <c r="F17" s="111"/>
      <c r="G17" s="111"/>
    </row>
    <row r="18" spans="1:9" s="17" customFormat="1" ht="18" customHeight="1" x14ac:dyDescent="0.35">
      <c r="A18" s="33" t="s">
        <v>43</v>
      </c>
      <c r="B18" s="111" t="str">
        <f>+IFERROR(VLOOKUP(B15,Hoja2!A1:D17,4,0),0)</f>
        <v>Experiencia profesional relacionada de setenta y un (71) meses en adelante.</v>
      </c>
      <c r="C18" s="111"/>
      <c r="D18" s="111"/>
      <c r="E18" s="111"/>
      <c r="F18" s="111"/>
      <c r="G18" s="111"/>
    </row>
    <row r="19" spans="1:9" s="17" customFormat="1" ht="18" customHeight="1" x14ac:dyDescent="0.35">
      <c r="A19" s="33" t="s">
        <v>44</v>
      </c>
      <c r="B19" s="129">
        <f>+IFERROR(VLOOKUP(B15,Hoja2!A1:E17,5,0),0)</f>
        <v>14454296</v>
      </c>
      <c r="C19" s="129"/>
      <c r="D19" s="129"/>
      <c r="E19" s="129"/>
      <c r="F19" s="129"/>
      <c r="G19" s="129"/>
    </row>
    <row r="20" spans="1:9" s="17" customFormat="1" ht="18" customHeight="1" x14ac:dyDescent="0.35">
      <c r="A20" s="33" t="s">
        <v>45</v>
      </c>
      <c r="B20" s="129">
        <f>+IFERROR(VLOOKUP(B15,Hoja2!A1:F17,6,0),0)</f>
        <v>16425336</v>
      </c>
      <c r="C20" s="129"/>
      <c r="D20" s="129"/>
      <c r="E20" s="129"/>
      <c r="F20" s="129"/>
      <c r="G20" s="129"/>
    </row>
    <row r="21" spans="1:9" ht="18" customHeight="1" thickBot="1" x14ac:dyDescent="0.4">
      <c r="A21" s="125"/>
      <c r="B21" s="125"/>
      <c r="C21" s="125"/>
      <c r="D21" s="125"/>
      <c r="E21" s="125"/>
      <c r="F21" s="125"/>
      <c r="G21" s="125"/>
    </row>
    <row r="22" spans="1:9" ht="18" customHeight="1" thickBot="1" x14ac:dyDescent="0.4">
      <c r="A22" s="113" t="s">
        <v>46</v>
      </c>
      <c r="B22" s="114"/>
      <c r="C22" s="114"/>
      <c r="D22" s="114"/>
      <c r="E22" s="114"/>
      <c r="F22" s="114"/>
      <c r="G22" s="115"/>
    </row>
    <row r="23" spans="1:9" ht="18" customHeight="1" x14ac:dyDescent="0.35">
      <c r="A23" s="116" t="s">
        <v>47</v>
      </c>
      <c r="B23" s="117"/>
      <c r="C23" s="117"/>
      <c r="D23" s="117"/>
      <c r="E23" s="117"/>
      <c r="F23" s="117"/>
      <c r="G23" s="118"/>
    </row>
    <row r="24" spans="1:9" ht="18" customHeight="1" x14ac:dyDescent="0.35">
      <c r="A24" s="36"/>
      <c r="B24" s="36"/>
      <c r="C24" s="36"/>
      <c r="D24" s="37" t="s">
        <v>48</v>
      </c>
      <c r="E24" s="37" t="s">
        <v>49</v>
      </c>
      <c r="F24" s="38"/>
      <c r="G24" s="38"/>
    </row>
    <row r="25" spans="1:9" ht="18" customHeight="1" x14ac:dyDescent="0.35">
      <c r="A25" s="38" t="s">
        <v>50</v>
      </c>
      <c r="B25" s="110"/>
      <c r="C25" s="110"/>
      <c r="D25" s="54" t="s">
        <v>51</v>
      </c>
      <c r="E25" s="38"/>
      <c r="F25" s="38"/>
      <c r="G25" s="38"/>
    </row>
    <row r="26" spans="1:9" ht="18" customHeight="1" x14ac:dyDescent="0.35">
      <c r="A26" s="55" t="s">
        <v>52</v>
      </c>
      <c r="B26" s="110"/>
      <c r="C26" s="110"/>
      <c r="D26" s="65" t="s">
        <v>51</v>
      </c>
      <c r="E26" s="56"/>
      <c r="F26" s="38"/>
      <c r="G26" s="38"/>
    </row>
    <row r="27" spans="1:9" ht="18" customHeight="1" thickBot="1" x14ac:dyDescent="0.4">
      <c r="A27" s="119"/>
      <c r="B27" s="120"/>
      <c r="C27" s="120"/>
      <c r="D27" s="120"/>
      <c r="E27" s="120"/>
      <c r="F27" s="120"/>
      <c r="G27" s="121"/>
    </row>
    <row r="28" spans="1:9" ht="29.5" customHeight="1" x14ac:dyDescent="0.35">
      <c r="A28" s="116" t="s">
        <v>53</v>
      </c>
      <c r="B28" s="117"/>
      <c r="C28" s="117"/>
      <c r="D28" s="117"/>
      <c r="E28" s="117"/>
      <c r="F28" s="117"/>
      <c r="G28" s="118"/>
    </row>
    <row r="29" spans="1:9" ht="18" customHeight="1" x14ac:dyDescent="0.35">
      <c r="A29" s="112" t="s">
        <v>54</v>
      </c>
      <c r="B29" s="39" t="s">
        <v>55</v>
      </c>
      <c r="C29" s="39" t="s">
        <v>56</v>
      </c>
      <c r="D29" s="112" t="s">
        <v>57</v>
      </c>
      <c r="E29" s="112" t="s">
        <v>58</v>
      </c>
      <c r="F29" s="112" t="s">
        <v>59</v>
      </c>
      <c r="G29" s="112" t="s">
        <v>49</v>
      </c>
    </row>
    <row r="30" spans="1:9" ht="18" customHeight="1" x14ac:dyDescent="0.5">
      <c r="A30" s="112"/>
      <c r="B30" s="39" t="s">
        <v>60</v>
      </c>
      <c r="C30" s="39" t="s">
        <v>60</v>
      </c>
      <c r="D30" s="112"/>
      <c r="E30" s="112"/>
      <c r="F30" s="112"/>
      <c r="G30" s="112"/>
      <c r="I30" s="40"/>
    </row>
    <row r="31" spans="1:9" ht="18" customHeight="1" x14ac:dyDescent="0.35">
      <c r="A31" s="43" t="s">
        <v>61</v>
      </c>
      <c r="B31" s="44"/>
      <c r="C31" s="44"/>
      <c r="D31" s="73">
        <f t="shared" ref="D31" si="0">+E31/30</f>
        <v>0</v>
      </c>
      <c r="E31" s="57">
        <f t="shared" ref="E31" si="1">_xlfn.DAYS(C31,B31)</f>
        <v>0</v>
      </c>
      <c r="F31" s="41"/>
      <c r="G31" s="42"/>
    </row>
    <row r="32" spans="1:9" ht="18" customHeight="1" x14ac:dyDescent="0.35">
      <c r="A32" s="43" t="s">
        <v>117</v>
      </c>
      <c r="B32" s="44">
        <v>35492</v>
      </c>
      <c r="C32" s="44">
        <v>35783</v>
      </c>
      <c r="D32" s="73">
        <f t="shared" ref="D32:D50" si="2">+E32/30</f>
        <v>9.6999999999999993</v>
      </c>
      <c r="E32" s="57">
        <f t="shared" ref="E32:E50" si="3">_xlfn.DAYS(C32,B32)</f>
        <v>291</v>
      </c>
      <c r="F32" s="41"/>
      <c r="G32" s="42"/>
    </row>
    <row r="33" spans="1:7" ht="18" customHeight="1" x14ac:dyDescent="0.35">
      <c r="A33" s="43" t="s">
        <v>62</v>
      </c>
      <c r="B33" s="44"/>
      <c r="C33" s="44"/>
      <c r="D33" s="73">
        <f t="shared" si="2"/>
        <v>0</v>
      </c>
      <c r="E33" s="57">
        <f t="shared" si="3"/>
        <v>0</v>
      </c>
      <c r="F33" s="41"/>
      <c r="G33" s="42"/>
    </row>
    <row r="34" spans="1:7" ht="18" customHeight="1" x14ac:dyDescent="0.35">
      <c r="A34" s="43" t="s">
        <v>63</v>
      </c>
      <c r="B34" s="45">
        <v>36543</v>
      </c>
      <c r="C34" s="45">
        <v>38398</v>
      </c>
      <c r="D34" s="73">
        <f t="shared" si="2"/>
        <v>61.833333333333336</v>
      </c>
      <c r="E34" s="57">
        <f t="shared" si="3"/>
        <v>1855</v>
      </c>
      <c r="F34" s="41"/>
      <c r="G34" s="42"/>
    </row>
    <row r="35" spans="1:7" ht="18" customHeight="1" x14ac:dyDescent="0.35">
      <c r="A35" s="43" t="s">
        <v>64</v>
      </c>
      <c r="B35" s="44">
        <v>38399</v>
      </c>
      <c r="C35" s="44">
        <v>39503</v>
      </c>
      <c r="D35" s="73">
        <f t="shared" si="2"/>
        <v>36.799999999999997</v>
      </c>
      <c r="E35" s="57">
        <f t="shared" si="3"/>
        <v>1104</v>
      </c>
      <c r="F35" s="41"/>
      <c r="G35" s="42"/>
    </row>
    <row r="36" spans="1:7" ht="18" customHeight="1" x14ac:dyDescent="0.35">
      <c r="A36" s="43" t="s">
        <v>65</v>
      </c>
      <c r="B36" s="44">
        <v>39829</v>
      </c>
      <c r="C36" s="44">
        <v>40932</v>
      </c>
      <c r="D36" s="73">
        <f t="shared" si="2"/>
        <v>36.766666666666666</v>
      </c>
      <c r="E36" s="57">
        <f t="shared" si="3"/>
        <v>1103</v>
      </c>
      <c r="F36" s="41"/>
      <c r="G36" s="42"/>
    </row>
    <row r="37" spans="1:7" ht="18" customHeight="1" x14ac:dyDescent="0.35">
      <c r="A37" s="34" t="s">
        <v>66</v>
      </c>
      <c r="B37" s="44">
        <v>40940</v>
      </c>
      <c r="C37" s="44">
        <v>41425</v>
      </c>
      <c r="D37" s="73">
        <f t="shared" si="2"/>
        <v>16.166666666666668</v>
      </c>
      <c r="E37" s="57">
        <f t="shared" si="3"/>
        <v>485</v>
      </c>
      <c r="F37" s="41"/>
      <c r="G37" s="42"/>
    </row>
    <row r="38" spans="1:7" ht="18" customHeight="1" x14ac:dyDescent="0.35">
      <c r="A38" s="46" t="s">
        <v>67</v>
      </c>
      <c r="B38" s="47">
        <v>41429</v>
      </c>
      <c r="C38" s="47">
        <v>41788</v>
      </c>
      <c r="D38" s="74">
        <f t="shared" si="2"/>
        <v>11.966666666666667</v>
      </c>
      <c r="E38" s="70">
        <f t="shared" si="3"/>
        <v>359</v>
      </c>
      <c r="F38" s="41"/>
      <c r="G38" s="42"/>
    </row>
    <row r="39" spans="1:7" ht="18" customHeight="1" thickBot="1" x14ac:dyDescent="0.4">
      <c r="A39" s="66" t="s">
        <v>68</v>
      </c>
      <c r="B39" s="67">
        <v>41761</v>
      </c>
      <c r="C39" s="67">
        <v>42132</v>
      </c>
      <c r="D39" s="75">
        <f t="shared" si="2"/>
        <v>12.366666666666667</v>
      </c>
      <c r="E39" s="68">
        <f t="shared" si="3"/>
        <v>371</v>
      </c>
      <c r="F39" s="69"/>
      <c r="G39" s="39"/>
    </row>
    <row r="40" spans="1:7" ht="18" customHeight="1" x14ac:dyDescent="0.35">
      <c r="A40" s="66" t="s">
        <v>69</v>
      </c>
      <c r="B40" s="67">
        <v>42135</v>
      </c>
      <c r="C40" s="67">
        <v>42408</v>
      </c>
      <c r="D40" s="75">
        <f t="shared" si="2"/>
        <v>9.1</v>
      </c>
      <c r="E40" s="68">
        <f t="shared" si="3"/>
        <v>273</v>
      </c>
      <c r="F40" s="69"/>
      <c r="G40" s="39"/>
    </row>
    <row r="41" spans="1:7" ht="18" customHeight="1" x14ac:dyDescent="0.35">
      <c r="A41" s="66" t="s">
        <v>70</v>
      </c>
      <c r="B41" s="67">
        <v>42410</v>
      </c>
      <c r="C41" s="67">
        <v>43342</v>
      </c>
      <c r="D41" s="75">
        <f t="shared" si="2"/>
        <v>31.066666666666666</v>
      </c>
      <c r="E41" s="68">
        <f t="shared" si="3"/>
        <v>932</v>
      </c>
      <c r="F41" s="69"/>
      <c r="G41" s="39"/>
    </row>
    <row r="42" spans="1:7" ht="18" customHeight="1" x14ac:dyDescent="0.35">
      <c r="A42" s="66" t="s">
        <v>65</v>
      </c>
      <c r="B42" s="67">
        <v>43440</v>
      </c>
      <c r="C42" s="67">
        <v>43465</v>
      </c>
      <c r="D42" s="75">
        <f t="shared" si="2"/>
        <v>0.83333333333333337</v>
      </c>
      <c r="E42" s="68">
        <f t="shared" si="3"/>
        <v>25</v>
      </c>
      <c r="F42" s="69"/>
      <c r="G42" s="39"/>
    </row>
    <row r="43" spans="1:7" ht="18" customHeight="1" x14ac:dyDescent="0.35">
      <c r="A43" s="66" t="s">
        <v>69</v>
      </c>
      <c r="B43" s="67">
        <v>43678</v>
      </c>
      <c r="C43" s="67">
        <v>43863</v>
      </c>
      <c r="D43" s="75">
        <f t="shared" si="2"/>
        <v>6.166666666666667</v>
      </c>
      <c r="E43" s="68">
        <f t="shared" si="3"/>
        <v>185</v>
      </c>
      <c r="F43" s="69"/>
      <c r="G43" s="39"/>
    </row>
    <row r="44" spans="1:7" ht="18" customHeight="1" x14ac:dyDescent="0.35">
      <c r="A44" s="66" t="s">
        <v>69</v>
      </c>
      <c r="B44" s="67">
        <v>43871</v>
      </c>
      <c r="C44" s="67">
        <v>44181</v>
      </c>
      <c r="D44" s="75">
        <f t="shared" si="2"/>
        <v>10.333333333333334</v>
      </c>
      <c r="E44" s="68">
        <f t="shared" si="3"/>
        <v>310</v>
      </c>
      <c r="F44" s="69"/>
      <c r="G44" s="39"/>
    </row>
    <row r="45" spans="1:7" ht="18" customHeight="1" x14ac:dyDescent="0.35">
      <c r="A45" s="66" t="s">
        <v>69</v>
      </c>
      <c r="B45" s="67">
        <v>44236</v>
      </c>
      <c r="C45" s="67">
        <v>44977</v>
      </c>
      <c r="D45" s="75">
        <f t="shared" si="2"/>
        <v>24.7</v>
      </c>
      <c r="E45" s="68">
        <f t="shared" si="3"/>
        <v>741</v>
      </c>
      <c r="F45" s="69"/>
      <c r="G45" s="39"/>
    </row>
    <row r="46" spans="1:7" ht="18" customHeight="1" x14ac:dyDescent="0.35">
      <c r="A46" s="66" t="s">
        <v>71</v>
      </c>
      <c r="B46" s="67">
        <v>45027</v>
      </c>
      <c r="C46" s="67">
        <v>45270</v>
      </c>
      <c r="D46" s="75">
        <f t="shared" si="2"/>
        <v>8.1</v>
      </c>
      <c r="E46" s="68">
        <f t="shared" si="3"/>
        <v>243</v>
      </c>
      <c r="F46" s="69"/>
      <c r="G46" s="39"/>
    </row>
    <row r="47" spans="1:7" ht="18" customHeight="1" x14ac:dyDescent="0.35">
      <c r="A47" s="66" t="s">
        <v>65</v>
      </c>
      <c r="B47" s="67">
        <v>45181</v>
      </c>
      <c r="C47" s="67">
        <v>45291</v>
      </c>
      <c r="D47" s="75">
        <f t="shared" si="2"/>
        <v>3.6666666666666665</v>
      </c>
      <c r="E47" s="68">
        <f t="shared" si="3"/>
        <v>110</v>
      </c>
      <c r="F47" s="69"/>
      <c r="G47" s="39"/>
    </row>
    <row r="48" spans="1:7" ht="18" customHeight="1" x14ac:dyDescent="0.35">
      <c r="A48" s="66" t="s">
        <v>71</v>
      </c>
      <c r="B48" s="67">
        <v>45414</v>
      </c>
      <c r="C48" s="67">
        <v>45597</v>
      </c>
      <c r="D48" s="75">
        <f t="shared" si="2"/>
        <v>6.1</v>
      </c>
      <c r="E48" s="68">
        <f t="shared" si="3"/>
        <v>183</v>
      </c>
      <c r="F48" s="69"/>
      <c r="G48" s="39"/>
    </row>
    <row r="49" spans="1:7" ht="18" customHeight="1" x14ac:dyDescent="0.35">
      <c r="A49" s="66" t="s">
        <v>72</v>
      </c>
      <c r="B49" s="67">
        <v>45573</v>
      </c>
      <c r="C49" s="67">
        <v>45657</v>
      </c>
      <c r="D49" s="75">
        <f t="shared" si="2"/>
        <v>2.8</v>
      </c>
      <c r="E49" s="68">
        <f t="shared" si="3"/>
        <v>84</v>
      </c>
      <c r="F49" s="69"/>
      <c r="G49" s="39"/>
    </row>
    <row r="50" spans="1:7" ht="18" customHeight="1" x14ac:dyDescent="0.35">
      <c r="A50" s="66" t="s">
        <v>72</v>
      </c>
      <c r="B50" s="67">
        <v>45672</v>
      </c>
      <c r="C50" s="67">
        <v>46022</v>
      </c>
      <c r="D50" s="75">
        <f t="shared" si="2"/>
        <v>11.666666666666666</v>
      </c>
      <c r="E50" s="68">
        <f t="shared" si="3"/>
        <v>350</v>
      </c>
      <c r="F50" s="69"/>
      <c r="G50" s="39"/>
    </row>
    <row r="51" spans="1:7" ht="18" customHeight="1" x14ac:dyDescent="0.35">
      <c r="A51" s="139" t="s">
        <v>73</v>
      </c>
      <c r="B51" s="140"/>
      <c r="C51" s="141"/>
      <c r="D51" s="71">
        <f>SUM(D31:D40)</f>
        <v>194.7</v>
      </c>
      <c r="E51" s="72">
        <f>SUM(E31:E40)</f>
        <v>5841</v>
      </c>
      <c r="F51" s="48"/>
      <c r="G51" s="42"/>
    </row>
    <row r="52" spans="1:7" ht="18" customHeight="1" x14ac:dyDescent="0.35">
      <c r="A52" s="49"/>
      <c r="B52" s="49"/>
      <c r="C52" s="49"/>
      <c r="D52" s="49"/>
      <c r="E52" s="50"/>
      <c r="F52" s="49"/>
      <c r="G52" s="51"/>
    </row>
    <row r="53" spans="1:7" ht="18" customHeight="1" x14ac:dyDescent="0.35">
      <c r="A53" s="135" t="s">
        <v>74</v>
      </c>
      <c r="B53" s="136"/>
      <c r="C53" s="136"/>
      <c r="D53" s="136"/>
      <c r="E53" s="136"/>
      <c r="F53" s="136"/>
      <c r="G53" s="137"/>
    </row>
    <row r="54" spans="1:7" ht="18" customHeight="1" x14ac:dyDescent="0.35">
      <c r="A54" s="52" t="s">
        <v>75</v>
      </c>
      <c r="B54" s="138" t="s">
        <v>116</v>
      </c>
      <c r="C54" s="138"/>
      <c r="D54" s="138"/>
      <c r="E54" s="138"/>
      <c r="F54" s="138"/>
      <c r="G54" s="138"/>
    </row>
    <row r="56" spans="1:7" ht="18" customHeight="1" x14ac:dyDescent="0.35">
      <c r="B56" s="53" t="s">
        <v>76</v>
      </c>
      <c r="C56" s="53" t="s">
        <v>77</v>
      </c>
    </row>
    <row r="57" spans="1:7" ht="18" customHeight="1" x14ac:dyDescent="0.35">
      <c r="A57" s="38" t="s">
        <v>29</v>
      </c>
      <c r="B57" s="64" t="s">
        <v>51</v>
      </c>
      <c r="C57" s="38"/>
    </row>
    <row r="58" spans="1:7" ht="18" customHeight="1" x14ac:dyDescent="0.35">
      <c r="A58" s="38" t="s">
        <v>78</v>
      </c>
      <c r="B58" s="64" t="s">
        <v>51</v>
      </c>
      <c r="C58" s="38"/>
    </row>
    <row r="60" spans="1:7" ht="18" customHeight="1" x14ac:dyDescent="0.35">
      <c r="A60" s="38" t="s">
        <v>79</v>
      </c>
      <c r="B60" s="133" t="s">
        <v>80</v>
      </c>
      <c r="C60" s="134"/>
    </row>
    <row r="63" spans="1:7" ht="18" customHeight="1" x14ac:dyDescent="0.5">
      <c r="A63" s="59"/>
    </row>
    <row r="64" spans="1:7" ht="18" customHeight="1" x14ac:dyDescent="0.5">
      <c r="A64" s="58"/>
    </row>
    <row r="65" spans="1:1" ht="18" customHeight="1" x14ac:dyDescent="0.5">
      <c r="A65" s="58"/>
    </row>
    <row r="67" spans="1:1" ht="18" customHeight="1" x14ac:dyDescent="0.35">
      <c r="A67" s="60"/>
    </row>
  </sheetData>
  <sheetProtection formatCells="0" formatColumns="0" formatRows="0"/>
  <mergeCells count="28">
    <mergeCell ref="B19:G19"/>
    <mergeCell ref="B20:G20"/>
    <mergeCell ref="A14:G14"/>
    <mergeCell ref="B60:C60"/>
    <mergeCell ref="A21:G21"/>
    <mergeCell ref="A29:A30"/>
    <mergeCell ref="D29:D30"/>
    <mergeCell ref="E29:E30"/>
    <mergeCell ref="F29:F30"/>
    <mergeCell ref="A53:G53"/>
    <mergeCell ref="B54:G54"/>
    <mergeCell ref="A51:C51"/>
    <mergeCell ref="A8:G8"/>
    <mergeCell ref="B15:G15"/>
    <mergeCell ref="B17:G17"/>
    <mergeCell ref="B18:G18"/>
    <mergeCell ref="G29:G30"/>
    <mergeCell ref="A22:G22"/>
    <mergeCell ref="A23:G23"/>
    <mergeCell ref="A27:G27"/>
    <mergeCell ref="A28:G28"/>
    <mergeCell ref="B25:C25"/>
    <mergeCell ref="B26:C26"/>
    <mergeCell ref="A10:G10"/>
    <mergeCell ref="B11:G11"/>
    <mergeCell ref="B12:G12"/>
    <mergeCell ref="A13:G13"/>
    <mergeCell ref="B16:G16"/>
  </mergeCells>
  <pageMargins left="0.7" right="0.7" top="0.75" bottom="0.75" header="0.3" footer="0.3"/>
  <pageSetup paperSize="9" scale="49"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06384E7-F763-4722-BD5B-604AADAE1A81}">
          <x14:formula1>
            <xm:f>Hoja2!$A$2:$A$17</xm:f>
          </x14:formula1>
          <xm:sqref>B15:G15</xm:sqref>
        </x14:dataValidation>
        <x14:dataValidation type="list" allowBlank="1" showInputMessage="1" showErrorMessage="1" xr:uid="{D1AF0B3F-B064-4C69-900F-03BF67C67665}">
          <x14:formula1>
            <xm:f>Hoja3!$A$2:$A$6</xm:f>
          </x14:formula1>
          <xm:sqref>B54:G54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F3B67-2358-4715-8674-633004DC9C11}">
  <dimension ref="A1:F17"/>
  <sheetViews>
    <sheetView workbookViewId="0">
      <selection activeCell="J4" sqref="J4"/>
    </sheetView>
  </sheetViews>
  <sheetFormatPr baseColWidth="10" defaultColWidth="11.453125" defaultRowHeight="14.5" x14ac:dyDescent="0.35"/>
  <cols>
    <col min="1" max="1" width="16.1796875" bestFit="1" customWidth="1"/>
    <col min="3" max="3" width="10.453125" bestFit="1" customWidth="1"/>
    <col min="4" max="4" width="10.81640625" bestFit="1" customWidth="1"/>
    <col min="5" max="6" width="8.1796875" bestFit="1" customWidth="1"/>
  </cols>
  <sheetData>
    <row r="1" spans="1:6" ht="15" thickBot="1" x14ac:dyDescent="0.4">
      <c r="A1" s="1" t="s">
        <v>41</v>
      </c>
      <c r="B1" s="2" t="s">
        <v>40</v>
      </c>
      <c r="C1" s="3" t="s">
        <v>81</v>
      </c>
      <c r="D1" s="2" t="s">
        <v>43</v>
      </c>
      <c r="E1" s="2" t="s">
        <v>82</v>
      </c>
      <c r="F1" s="2" t="s">
        <v>83</v>
      </c>
    </row>
    <row r="2" spans="1:6" ht="72.5" thickBot="1" x14ac:dyDescent="0.4">
      <c r="A2" s="4" t="s">
        <v>84</v>
      </c>
      <c r="B2" s="5">
        <v>14</v>
      </c>
      <c r="C2" s="6" t="s">
        <v>85</v>
      </c>
      <c r="D2" s="6" t="s">
        <v>86</v>
      </c>
      <c r="E2" s="7">
        <v>14454296</v>
      </c>
      <c r="F2" s="7">
        <v>16425336</v>
      </c>
    </row>
    <row r="3" spans="1:6" ht="84.5" thickBot="1" x14ac:dyDescent="0.4">
      <c r="A3" s="4" t="s">
        <v>84</v>
      </c>
      <c r="B3" s="5">
        <v>13</v>
      </c>
      <c r="C3" s="6" t="s">
        <v>87</v>
      </c>
      <c r="D3" s="6" t="s">
        <v>88</v>
      </c>
      <c r="E3" s="7">
        <v>12718453</v>
      </c>
      <c r="F3" s="7">
        <v>14452788</v>
      </c>
    </row>
    <row r="4" spans="1:6" ht="84.5" thickBot="1" x14ac:dyDescent="0.4">
      <c r="A4" s="4" t="s">
        <v>84</v>
      </c>
      <c r="B4" s="5">
        <v>12</v>
      </c>
      <c r="C4" s="6" t="s">
        <v>87</v>
      </c>
      <c r="D4" s="6" t="s">
        <v>89</v>
      </c>
      <c r="E4" s="7">
        <v>11190839</v>
      </c>
      <c r="F4" s="7">
        <v>12716862</v>
      </c>
    </row>
    <row r="5" spans="1:6" ht="96.5" thickBot="1" x14ac:dyDescent="0.4">
      <c r="A5" s="4" t="s">
        <v>84</v>
      </c>
      <c r="B5" s="5">
        <v>11</v>
      </c>
      <c r="C5" s="6" t="s">
        <v>87</v>
      </c>
      <c r="D5" s="6" t="s">
        <v>90</v>
      </c>
      <c r="E5" s="7">
        <v>9846574</v>
      </c>
      <c r="F5" s="7">
        <v>11189289</v>
      </c>
    </row>
    <row r="6" spans="1:6" ht="84.5" thickBot="1" x14ac:dyDescent="0.4">
      <c r="A6" s="4" t="s">
        <v>84</v>
      </c>
      <c r="B6" s="5">
        <v>10</v>
      </c>
      <c r="C6" s="6" t="s">
        <v>87</v>
      </c>
      <c r="D6" s="6" t="s">
        <v>91</v>
      </c>
      <c r="E6" s="7">
        <v>8663548</v>
      </c>
      <c r="F6" s="7">
        <v>9844941</v>
      </c>
    </row>
    <row r="7" spans="1:6" ht="72.5" thickBot="1" x14ac:dyDescent="0.4">
      <c r="A7" s="4" t="s">
        <v>84</v>
      </c>
      <c r="B7" s="5">
        <v>9</v>
      </c>
      <c r="C7" s="6" t="s">
        <v>87</v>
      </c>
      <c r="D7" s="6" t="s">
        <v>92</v>
      </c>
      <c r="E7" s="7">
        <v>6891354</v>
      </c>
      <c r="F7" s="7">
        <v>8661831</v>
      </c>
    </row>
    <row r="8" spans="1:6" ht="60.5" thickBot="1" x14ac:dyDescent="0.4">
      <c r="A8" s="4" t="s">
        <v>84</v>
      </c>
      <c r="B8" s="5">
        <v>8</v>
      </c>
      <c r="C8" s="6" t="s">
        <v>87</v>
      </c>
      <c r="D8" s="6" t="s">
        <v>93</v>
      </c>
      <c r="E8" s="7">
        <v>4764897</v>
      </c>
      <c r="F8" s="7">
        <v>6890307</v>
      </c>
    </row>
    <row r="9" spans="1:6" ht="24.5" thickBot="1" x14ac:dyDescent="0.4">
      <c r="A9" s="4" t="s">
        <v>84</v>
      </c>
      <c r="B9" s="5">
        <v>7</v>
      </c>
      <c r="C9" s="6" t="s">
        <v>94</v>
      </c>
      <c r="D9" s="6" t="s">
        <v>95</v>
      </c>
      <c r="E9" s="7">
        <v>3769200</v>
      </c>
      <c r="F9" s="7">
        <v>4763850</v>
      </c>
    </row>
    <row r="10" spans="1:6" ht="60.5" thickBot="1" x14ac:dyDescent="0.4">
      <c r="A10" s="8" t="s">
        <v>96</v>
      </c>
      <c r="B10" s="9">
        <v>6</v>
      </c>
      <c r="C10" s="6" t="s">
        <v>97</v>
      </c>
      <c r="D10" s="6" t="s">
        <v>98</v>
      </c>
      <c r="E10" s="10">
        <v>3560847</v>
      </c>
      <c r="F10" s="10">
        <v>3769200</v>
      </c>
    </row>
    <row r="11" spans="1:6" ht="48.5" thickBot="1" x14ac:dyDescent="0.4">
      <c r="A11" s="11" t="s">
        <v>96</v>
      </c>
      <c r="B11" s="14">
        <v>5.2</v>
      </c>
      <c r="C11" s="6" t="s">
        <v>99</v>
      </c>
      <c r="D11" s="6" t="s">
        <v>100</v>
      </c>
      <c r="E11" s="142">
        <v>2909613</v>
      </c>
      <c r="F11" s="142">
        <v>3258454</v>
      </c>
    </row>
    <row r="12" spans="1:6" ht="48.5" thickBot="1" x14ac:dyDescent="0.4">
      <c r="A12" s="11" t="s">
        <v>96</v>
      </c>
      <c r="B12" s="15">
        <v>5.0999999999999996</v>
      </c>
      <c r="C12" s="6" t="s">
        <v>101</v>
      </c>
      <c r="D12" s="6" t="s">
        <v>102</v>
      </c>
      <c r="E12" s="143"/>
      <c r="F12" s="143"/>
    </row>
    <row r="13" spans="1:6" ht="48.5" thickBot="1" x14ac:dyDescent="0.4">
      <c r="A13" s="11" t="s">
        <v>96</v>
      </c>
      <c r="B13" s="16">
        <v>4.2</v>
      </c>
      <c r="C13" s="6" t="s">
        <v>101</v>
      </c>
      <c r="D13" s="6" t="s">
        <v>103</v>
      </c>
      <c r="E13" s="144">
        <v>2598654</v>
      </c>
      <c r="F13" s="144">
        <v>2909333</v>
      </c>
    </row>
    <row r="14" spans="1:6" ht="72.5" thickBot="1" x14ac:dyDescent="0.4">
      <c r="A14" s="11" t="s">
        <v>96</v>
      </c>
      <c r="B14" s="15">
        <v>4.0999999999999996</v>
      </c>
      <c r="C14" s="6" t="s">
        <v>104</v>
      </c>
      <c r="D14" s="6" t="s">
        <v>105</v>
      </c>
      <c r="E14" s="143"/>
      <c r="F14" s="143"/>
    </row>
    <row r="15" spans="1:6" ht="72.5" thickBot="1" x14ac:dyDescent="0.4">
      <c r="A15" s="11" t="s">
        <v>96</v>
      </c>
      <c r="B15" s="5">
        <v>3</v>
      </c>
      <c r="C15" s="6" t="s">
        <v>104</v>
      </c>
      <c r="D15" s="6" t="s">
        <v>106</v>
      </c>
      <c r="E15" s="7">
        <v>2320152</v>
      </c>
      <c r="F15" s="7">
        <v>2597620</v>
      </c>
    </row>
    <row r="16" spans="1:6" ht="60.5" thickBot="1" x14ac:dyDescent="0.4">
      <c r="A16" s="11" t="s">
        <v>96</v>
      </c>
      <c r="B16" s="5">
        <v>2</v>
      </c>
      <c r="C16" s="6" t="s">
        <v>104</v>
      </c>
      <c r="D16" s="6" t="s">
        <v>107</v>
      </c>
      <c r="E16" s="7">
        <v>2070966</v>
      </c>
      <c r="F16" s="7">
        <v>2319303</v>
      </c>
    </row>
    <row r="17" spans="1:6" ht="24.5" thickBot="1" x14ac:dyDescent="0.4">
      <c r="A17" s="12" t="s">
        <v>96</v>
      </c>
      <c r="B17" s="5">
        <v>1</v>
      </c>
      <c r="C17" s="6" t="s">
        <v>104</v>
      </c>
      <c r="D17" s="6" t="s">
        <v>108</v>
      </c>
      <c r="E17" s="13" t="s">
        <v>109</v>
      </c>
      <c r="F17" s="7">
        <v>2070807</v>
      </c>
    </row>
  </sheetData>
  <sheetProtection algorithmName="SHA-512" hashValue="tEagVcHZ6LQMV8oQy/W5LkcdfpyOp9DQZUMBTyhM+hhHyfgAI9KSMkqcjOOHtfnDY8xl6OUw4r7Skfy7UiF/XQ==" saltValue="It3w62xxn8bum+9yZ53W1Q==" spinCount="100000" sheet="1" objects="1" scenarios="1"/>
  <mergeCells count="4">
    <mergeCell ref="E11:E12"/>
    <mergeCell ref="F11:F12"/>
    <mergeCell ref="E13:E14"/>
    <mergeCell ref="F13:F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6DC4D-757E-4778-A713-6827DDFFC29D}">
  <dimension ref="A1:F17"/>
  <sheetViews>
    <sheetView workbookViewId="0">
      <selection activeCell="H4" sqref="H4"/>
    </sheetView>
  </sheetViews>
  <sheetFormatPr baseColWidth="10" defaultColWidth="11.453125" defaultRowHeight="14.5" x14ac:dyDescent="0.35"/>
  <sheetData>
    <row r="1" spans="1:6" ht="15" thickBot="1" x14ac:dyDescent="0.4">
      <c r="A1" s="2" t="s">
        <v>40</v>
      </c>
      <c r="B1" s="1" t="s">
        <v>41</v>
      </c>
      <c r="C1" s="3" t="s">
        <v>81</v>
      </c>
      <c r="D1" s="2" t="s">
        <v>43</v>
      </c>
      <c r="E1" s="2" t="s">
        <v>82</v>
      </c>
      <c r="F1" s="2" t="s">
        <v>83</v>
      </c>
    </row>
    <row r="2" spans="1:6" ht="72.5" thickBot="1" x14ac:dyDescent="0.4">
      <c r="A2" s="5">
        <v>14</v>
      </c>
      <c r="B2" s="4" t="s">
        <v>84</v>
      </c>
      <c r="C2" s="6" t="s">
        <v>85</v>
      </c>
      <c r="D2" s="6" t="s">
        <v>86</v>
      </c>
      <c r="E2" s="7">
        <v>14454296</v>
      </c>
      <c r="F2" s="7">
        <v>16425336</v>
      </c>
    </row>
    <row r="3" spans="1:6" ht="84.5" thickBot="1" x14ac:dyDescent="0.4">
      <c r="A3" s="5">
        <v>13</v>
      </c>
      <c r="B3" s="4" t="s">
        <v>84</v>
      </c>
      <c r="C3" s="6" t="s">
        <v>87</v>
      </c>
      <c r="D3" s="6" t="s">
        <v>88</v>
      </c>
      <c r="E3" s="7">
        <v>12718453</v>
      </c>
      <c r="F3" s="7">
        <v>14452788</v>
      </c>
    </row>
    <row r="4" spans="1:6" ht="84.5" thickBot="1" x14ac:dyDescent="0.4">
      <c r="A4" s="5">
        <v>12</v>
      </c>
      <c r="B4" s="4" t="s">
        <v>84</v>
      </c>
      <c r="C4" s="6" t="s">
        <v>87</v>
      </c>
      <c r="D4" s="6" t="s">
        <v>89</v>
      </c>
      <c r="E4" s="7">
        <v>11190839</v>
      </c>
      <c r="F4" s="7">
        <v>12716862</v>
      </c>
    </row>
    <row r="5" spans="1:6" ht="84.5" thickBot="1" x14ac:dyDescent="0.4">
      <c r="A5" s="5">
        <v>11</v>
      </c>
      <c r="B5" s="4" t="s">
        <v>84</v>
      </c>
      <c r="C5" s="6" t="s">
        <v>87</v>
      </c>
      <c r="D5" s="6" t="s">
        <v>90</v>
      </c>
      <c r="E5" s="7">
        <v>9846574</v>
      </c>
      <c r="F5" s="7">
        <v>11189289</v>
      </c>
    </row>
    <row r="6" spans="1:6" ht="84.5" thickBot="1" x14ac:dyDescent="0.4">
      <c r="A6" s="5">
        <v>10</v>
      </c>
      <c r="B6" s="4" t="s">
        <v>84</v>
      </c>
      <c r="C6" s="6" t="s">
        <v>87</v>
      </c>
      <c r="D6" s="6" t="s">
        <v>91</v>
      </c>
      <c r="E6" s="7">
        <v>8663548</v>
      </c>
      <c r="F6" s="7">
        <v>9844941</v>
      </c>
    </row>
    <row r="7" spans="1:6" ht="72.5" thickBot="1" x14ac:dyDescent="0.4">
      <c r="A7" s="5">
        <v>9</v>
      </c>
      <c r="B7" s="4" t="s">
        <v>84</v>
      </c>
      <c r="C7" s="6" t="s">
        <v>87</v>
      </c>
      <c r="D7" s="6" t="s">
        <v>92</v>
      </c>
      <c r="E7" s="7">
        <v>6891354</v>
      </c>
      <c r="F7" s="7">
        <v>8661831</v>
      </c>
    </row>
    <row r="8" spans="1:6" ht="60.5" thickBot="1" x14ac:dyDescent="0.4">
      <c r="A8" s="5">
        <v>8</v>
      </c>
      <c r="B8" s="4" t="s">
        <v>84</v>
      </c>
      <c r="C8" s="6" t="s">
        <v>87</v>
      </c>
      <c r="D8" s="6" t="s">
        <v>93</v>
      </c>
      <c r="E8" s="7">
        <v>4764897</v>
      </c>
      <c r="F8" s="7">
        <v>6890307</v>
      </c>
    </row>
    <row r="9" spans="1:6" ht="24.5" thickBot="1" x14ac:dyDescent="0.4">
      <c r="A9" s="5">
        <v>7</v>
      </c>
      <c r="B9" s="4" t="s">
        <v>84</v>
      </c>
      <c r="C9" s="6" t="s">
        <v>94</v>
      </c>
      <c r="D9" s="6" t="s">
        <v>95</v>
      </c>
      <c r="E9" s="7">
        <v>3769200</v>
      </c>
      <c r="F9" s="7">
        <v>4763850</v>
      </c>
    </row>
    <row r="10" spans="1:6" ht="60.5" thickBot="1" x14ac:dyDescent="0.4">
      <c r="A10" s="9">
        <v>6</v>
      </c>
      <c r="B10" s="8" t="s">
        <v>96</v>
      </c>
      <c r="C10" s="6" t="s">
        <v>97</v>
      </c>
      <c r="D10" s="6" t="s">
        <v>98</v>
      </c>
      <c r="E10" s="10">
        <v>3560847</v>
      </c>
      <c r="F10" s="10">
        <v>3769200</v>
      </c>
    </row>
    <row r="11" spans="1:6" ht="48.5" thickBot="1" x14ac:dyDescent="0.4">
      <c r="A11" s="14">
        <v>5.2</v>
      </c>
      <c r="B11" s="11" t="s">
        <v>96</v>
      </c>
      <c r="C11" s="6" t="s">
        <v>99</v>
      </c>
      <c r="D11" s="6" t="s">
        <v>100</v>
      </c>
      <c r="E11" s="142">
        <v>2909613</v>
      </c>
      <c r="F11" s="142">
        <v>3258454</v>
      </c>
    </row>
    <row r="12" spans="1:6" ht="48.5" thickBot="1" x14ac:dyDescent="0.4">
      <c r="A12" s="15">
        <v>5.0999999999999996</v>
      </c>
      <c r="B12" s="11" t="s">
        <v>96</v>
      </c>
      <c r="C12" s="6" t="s">
        <v>101</v>
      </c>
      <c r="D12" s="6" t="s">
        <v>102</v>
      </c>
      <c r="E12" s="143"/>
      <c r="F12" s="143"/>
    </row>
    <row r="13" spans="1:6" ht="48.5" thickBot="1" x14ac:dyDescent="0.4">
      <c r="A13" s="16">
        <v>4.2</v>
      </c>
      <c r="B13" s="11" t="s">
        <v>96</v>
      </c>
      <c r="C13" s="6" t="s">
        <v>101</v>
      </c>
      <c r="D13" s="6" t="s">
        <v>103</v>
      </c>
      <c r="E13" s="144">
        <v>2598654</v>
      </c>
      <c r="F13" s="144">
        <v>2909333</v>
      </c>
    </row>
    <row r="14" spans="1:6" ht="60.5" thickBot="1" x14ac:dyDescent="0.4">
      <c r="A14" s="15">
        <v>4.0999999999999996</v>
      </c>
      <c r="B14" s="11" t="s">
        <v>96</v>
      </c>
      <c r="C14" s="6" t="s">
        <v>104</v>
      </c>
      <c r="D14" s="6" t="s">
        <v>105</v>
      </c>
      <c r="E14" s="143"/>
      <c r="F14" s="143"/>
    </row>
    <row r="15" spans="1:6" ht="60.5" thickBot="1" x14ac:dyDescent="0.4">
      <c r="A15" s="5">
        <v>3</v>
      </c>
      <c r="B15" s="11" t="s">
        <v>96</v>
      </c>
      <c r="C15" s="6" t="s">
        <v>104</v>
      </c>
      <c r="D15" s="6" t="s">
        <v>106</v>
      </c>
      <c r="E15" s="7">
        <v>2320152</v>
      </c>
      <c r="F15" s="7">
        <v>2597620</v>
      </c>
    </row>
    <row r="16" spans="1:6" ht="48.5" thickBot="1" x14ac:dyDescent="0.4">
      <c r="A16" s="5">
        <v>2</v>
      </c>
      <c r="B16" s="11" t="s">
        <v>96</v>
      </c>
      <c r="C16" s="6" t="s">
        <v>104</v>
      </c>
      <c r="D16" s="6" t="s">
        <v>107</v>
      </c>
      <c r="E16" s="7">
        <v>2070966</v>
      </c>
      <c r="F16" s="7">
        <v>2319303</v>
      </c>
    </row>
    <row r="17" spans="1:6" ht="24.5" thickBot="1" x14ac:dyDescent="0.4">
      <c r="A17" s="5">
        <v>1</v>
      </c>
      <c r="B17" s="12" t="s">
        <v>96</v>
      </c>
      <c r="C17" s="6" t="s">
        <v>104</v>
      </c>
      <c r="D17" s="6" t="s">
        <v>108</v>
      </c>
      <c r="E17" s="13" t="s">
        <v>109</v>
      </c>
      <c r="F17" s="7">
        <v>2070807</v>
      </c>
    </row>
  </sheetData>
  <sheetProtection algorithmName="SHA-512" hashValue="0bplKWihzSWN8FcxFhMz1kqthw0GjceY6bQky2XevuLz1843A7AcwgZ5z0ZvT2I/ZSohte7CyAU9o2vts0qH1Q==" saltValue="LYGbmMl63B34/t627Ji2Jg==" spinCount="100000" sheet="1" objects="1" scenarios="1"/>
  <mergeCells count="4">
    <mergeCell ref="E11:E12"/>
    <mergeCell ref="F11:F12"/>
    <mergeCell ref="E13:E14"/>
    <mergeCell ref="F13:F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CF701-F0E3-4F10-8945-A142CE206899}">
  <dimension ref="A1:A6"/>
  <sheetViews>
    <sheetView workbookViewId="0">
      <selection activeCell="A7" sqref="A7"/>
    </sheetView>
  </sheetViews>
  <sheetFormatPr baseColWidth="10" defaultColWidth="11.453125" defaultRowHeight="14.5" x14ac:dyDescent="0.35"/>
  <cols>
    <col min="1" max="1" width="101.6328125" customWidth="1"/>
  </cols>
  <sheetData>
    <row r="1" spans="1:1" x14ac:dyDescent="0.35">
      <c r="A1" s="19" t="s">
        <v>110</v>
      </c>
    </row>
    <row r="2" spans="1:1" x14ac:dyDescent="0.35">
      <c r="A2" s="18" t="s">
        <v>111</v>
      </c>
    </row>
    <row r="3" spans="1:1" ht="27" x14ac:dyDescent="0.35">
      <c r="A3" s="18" t="s">
        <v>112</v>
      </c>
    </row>
    <row r="4" spans="1:1" ht="27" x14ac:dyDescent="0.35">
      <c r="A4" s="18" t="s">
        <v>113</v>
      </c>
    </row>
    <row r="5" spans="1:1" ht="27" x14ac:dyDescent="0.35">
      <c r="A5" s="18" t="s">
        <v>114</v>
      </c>
    </row>
    <row r="6" spans="1:1" ht="30.5" customHeight="1" x14ac:dyDescent="0.35">
      <c r="A6" s="18" t="s">
        <v>115</v>
      </c>
    </row>
  </sheetData>
  <sheetProtection algorithmName="SHA-512" hashValue="y3MOIYZbjLbTh1+/m4hoLxh7k5Q9R6eT8SPP5KONYb1FQkSi4ZmKXnl2Xnthpik/+ejG0qg2mInIXN80ip2k5w==" saltValue="331bNBOUG7B7GLyS82o03A=="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Instrucciones</vt:lpstr>
      <vt:lpstr>Verificacion Idoneidad</vt:lpstr>
      <vt:lpstr>Hoja1</vt:lpstr>
      <vt:lpstr>Hoja2</vt:lpstr>
      <vt:lpstr>Hoja3</vt:lpstr>
      <vt:lpstr>Instrucciones!Área_de_impresión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Gissel K. Ramos Andrade</dc:creator>
  <cp:keywords/>
  <dc:description/>
  <cp:lastModifiedBy>Uldy Delgado Echeverria</cp:lastModifiedBy>
  <cp:revision/>
  <dcterms:created xsi:type="dcterms:W3CDTF">2021-11-08T13:33:14Z</dcterms:created>
  <dcterms:modified xsi:type="dcterms:W3CDTF">2025-12-29T23:05:27Z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2025-01-13T01:10:04Z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41963dc7-cd6c-41f1-9a5a-a63366334c1f</vt:lpwstr>
  </property>
  <property fmtid="{D5CDD505-2E9C-101B-9397-08002B2CF9AE}" pid="8" name="MSIP_Label_fc111285-cafa-4fc9-8a9a-bd902089b24f_ContentBits">
    <vt:lpwstr>0</vt:lpwstr>
  </property>
</Properties>
</file>