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E:\2025\Secretaria de Infraestructura\PROCESOS\19. SI-LP-0XX-2025 Los Gomes\"/>
    </mc:Choice>
  </mc:AlternateContent>
  <xr:revisionPtr revIDLastSave="0" documentId="13_ncr:1_{B9CE3995-F9EF-4395-ACDE-9F10083FA553}"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 sheetId="270" r:id="rId1"/>
    <sheet name="PROPUESTA ECONOMICA(Proponente)" sheetId="265"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2">#REF!</definedName>
    <definedName name="_APU221">#REF!</definedName>
    <definedName name="_APU465" localSheetId="0">[21]!absc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 '!$I$11:$I$54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 '!$A$1:$M$75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 '!$K$56</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 '!$K$68</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 '!$K$68</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 '!$K$69</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70" i="270" l="1"/>
  <c r="K52" i="270"/>
  <c r="K51" i="270"/>
  <c r="K53" i="270" s="1"/>
  <c r="K48" i="270"/>
  <c r="K47" i="270"/>
  <c r="K46" i="270"/>
  <c r="K45" i="270"/>
  <c r="K44" i="270"/>
  <c r="K43" i="270"/>
  <c r="K49" i="270" s="1"/>
  <c r="K40" i="270"/>
  <c r="K39" i="270"/>
  <c r="K38" i="270"/>
  <c r="K37" i="270"/>
  <c r="K41" i="270" s="1"/>
  <c r="K36" i="270"/>
  <c r="K33" i="270"/>
  <c r="K32" i="270"/>
  <c r="K34" i="270" s="1"/>
  <c r="K29" i="270"/>
  <c r="K28" i="270"/>
  <c r="K27" i="270"/>
  <c r="K26" i="270"/>
  <c r="K25" i="270"/>
  <c r="K30" i="270" s="1"/>
  <c r="K22" i="270"/>
  <c r="K21" i="270"/>
  <c r="K20" i="270"/>
  <c r="K19" i="270"/>
  <c r="K18" i="270"/>
  <c r="K23" i="270" s="1"/>
  <c r="K17" i="270"/>
  <c r="K15" i="270"/>
  <c r="K14" i="270"/>
  <c r="K54" i="270" l="1"/>
  <c r="K59" i="270" s="1"/>
  <c r="K63" i="270" s="1"/>
</calcChain>
</file>

<file path=xl/sharedStrings.xml><?xml version="1.0" encoding="utf-8"?>
<sst xmlns="http://schemas.openxmlformats.org/spreadsheetml/2006/main" count="234" uniqueCount="133">
  <si>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</si>
  <si>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</si>
  <si>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</si>
  <si>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</si>
  <si>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</si>
  <si>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</si>
  <si>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</si>
  <si>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</si>
  <si>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</si>
  <si>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</si>
  <si>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</si>
  <si>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</si>
  <si>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</si>
  <si>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</si>
  <si>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</si>
  <si>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</si>
  <si>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</si>
  <si>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</si>
  <si>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</si>
  <si>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</si>
  <si>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</si>
  <si>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</si>
  <si>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</si>
  <si>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</si>
  <si>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</si>
  <si>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</si>
  <si>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</si>
  <si>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</si>
  <si>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</si>
  <si>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</si>
  <si>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</si>
  <si>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</si>
  <si>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</si>
  <si>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</si>
  <si>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</si>
  <si>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</si>
  <si>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</si>
  <si>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</si>
  <si>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</si>
  <si>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</si>
  <si>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</si>
  <si>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</si>
  <si>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</si>
  <si>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</si>
  <si>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</si>
  <si>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</si>
  <si>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</si>
  <si>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</si>
  <si>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</si>
  <si>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</si>
  <si>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</si>
  <si>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</si>
  <si>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</si>
  <si>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</si>
  <si>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</si>
  <si>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</si>
  <si>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</si>
  <si>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</si>
  <si>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</si>
  <si>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</si>
  <si>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</si>
  <si>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</si>
  <si>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</si>
  <si>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</si>
  <si>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</si>
  <si>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</si>
  <si>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</si>
  <si>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</si>
  <si>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</si>
  <si>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</si>
  <si>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</si>
  <si>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</si>
  <si>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</si>
  <si>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</si>
  <si>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</si>
  <si>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</si>
  <si>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</si>
  <si>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</si>
  <si>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</si>
  <si>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</si>
  <si>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</si>
  <si>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</si>
  <si>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</si>
  <si>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</si>
  <si>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</si>
  <si>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</si>
  <si>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</si>
  <si>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</si>
  <si>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</si>
  <si>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</si>
  <si>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</si>
  <si>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</si>
  <si>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</si>
  <si>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</si>
  <si>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</si>
  <si>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EXPLANACIONES</t>
  </si>
  <si>
    <t>Excavación en material común de la explanación y canales</t>
  </si>
  <si>
    <t>m3</t>
  </si>
  <si>
    <t>ESTRUCTURA DE DRENAJE BOX CULVERT L=6m, BOX CULVERT DE 1X1</t>
  </si>
  <si>
    <t>Subbase Granular Clase C.</t>
  </si>
  <si>
    <t>Acero de refuerzo de FY = 4.200 Kg/cm 2 (60.000 PSI).</t>
  </si>
  <si>
    <t>kg</t>
  </si>
  <si>
    <t>conformacion y nivelacion de subrasante</t>
  </si>
  <si>
    <t>m2</t>
  </si>
  <si>
    <t>PAVIMENTO EN CONCRETO HIDRÁULICO MR 4.0 Mpa = 40 KG/CM2, CON FORMALETAS, TEXTURIZADO, VIBRADO Y CURADO. INCLUYE CORTES MECÁNICOS PARA JUNTAS, CORDÓN DE POLIURETANO, MATERIAL SELLANTE SILICONADO, ESPESOR 18 CM.</t>
  </si>
  <si>
    <t>BORDILLO DE PIEZAS PREFABRICADAS DE CONCRETO DE 0.20X0.45X0.60 M; INCLUYE LA PREPARACIÓN DE LA SUPERFICIE DE APOYO.</t>
  </si>
  <si>
    <t>ml</t>
  </si>
  <si>
    <t>Excavaciones varias en material común en seco a mano.</t>
  </si>
  <si>
    <t>Demolición de estructuras</t>
  </si>
  <si>
    <t>Concreto clase F (140 kg/cm2 ó 2000 PSI)</t>
  </si>
  <si>
    <t>CONCRETO CLASE C (280 kg/cm2 ó 4000PSI)</t>
  </si>
  <si>
    <t>Acero de Refuerzo Fy 420 Mpa</t>
  </si>
  <si>
    <t>Kg</t>
  </si>
  <si>
    <t>Relleno para Estructuras con recebo</t>
  </si>
  <si>
    <t>PAVIMENTO MR:40 , ANCHO 5.30m</t>
  </si>
  <si>
    <t>TRASPORTE Y SEÑALIZACION</t>
  </si>
  <si>
    <t>Transporte de materiales provenientes de la excavación de la explanación, canales y préstamos para distancias mayores de mil metros (1.000 m) medidos a partir de cien metros (100 m).</t>
  </si>
  <si>
    <t>m3/km</t>
  </si>
  <si>
    <t>Señal Vertical de Transito tipo 1 con lamina retrorreflectiva tipo III (75 x 75) cm</t>
  </si>
  <si>
    <t>und</t>
  </si>
  <si>
    <t>CONSTRUCCION DE ALIVIADEROS</t>
  </si>
  <si>
    <t>Concreto clase D (210 kg/cm2 ó 3000 PSI)</t>
  </si>
  <si>
    <t>CONSTRUCCIÓN DE BOX CULVERT SECCIÓN 3.5X3.5 M DOBLE (L=6m)</t>
  </si>
  <si>
    <t>MEJORAMIENTO DE VIAS DE ACCESO</t>
  </si>
  <si>
    <t>mejoramiento de calzada existente con material seleccionado</t>
  </si>
  <si>
    <t>PLAN DE GESTIÓN INTEGRAL DE OBRA - PGIO</t>
  </si>
  <si>
    <t>PLAN DE MANEJO DE TRANSITO - PMT</t>
  </si>
  <si>
    <t>1.1 P</t>
  </si>
  <si>
    <t>2.1 P</t>
  </si>
  <si>
    <t>5.1 P</t>
  </si>
  <si>
    <t>6.1 P</t>
  </si>
  <si>
    <t>7.2 P</t>
  </si>
  <si>
    <t>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</si>
</sst>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39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167" fontId="49" fillId="0" borderId="35" xfId="62" applyNumberFormat="1" applyFont="1" applyBorder="1" applyAlignment="1">
      <alignment horizontal="righ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DIEGO%20PEREZ\Desktop\ARQ.%20DIEGO%20PEREZ\GOBERNACION%20DE%20CORDOBA\2025\PROCESOS\PROCESO%20VIA%20PACTO\DOCUMENTOS%20DEL%20PROCESO\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Volumes\TOSHIBA%20EXT\Presupuestos%20Variante%20San%20Gil\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2A21A-36C8-41D2-AE39-8BABDB9FA57A}">
  <dimension ref="A1:M77"/>
  <sheetViews>
    <sheetView showGridLines="0" tabSelected="1" view="pageBreakPreview" topLeftCell="A10" zoomScale="70" zoomScaleNormal="100" zoomScaleSheetLayoutView="70" zoomScalePageLayoutView="91" workbookViewId="0">
      <selection activeCell="J27" sqref="J27"/>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9"/>
      <c r="D2" s="229"/>
      <c r="E2" s="230"/>
      <c r="F2" s="229"/>
      <c r="G2" s="229"/>
      <c r="H2" s="229"/>
      <c r="I2" s="229"/>
      <c r="J2" s="229"/>
      <c r="K2" s="229"/>
      <c r="L2" s="8"/>
      <c r="M2" s="5"/>
    </row>
    <row r="3" spans="1:13" ht="26.25" customHeight="1">
      <c r="A3" s="5"/>
      <c r="B3" s="9"/>
      <c r="C3" s="278" t="s">
        <v>0</v>
      </c>
      <c r="D3" s="278"/>
      <c r="E3" s="278"/>
      <c r="F3" s="278"/>
      <c r="G3" s="5"/>
      <c r="H3" s="5"/>
      <c r="I3" s="5"/>
      <c r="J3" s="5"/>
      <c r="K3" s="5"/>
      <c r="L3" s="10"/>
      <c r="M3" s="5"/>
    </row>
    <row r="4" spans="1:13">
      <c r="A4" s="5"/>
      <c r="B4" s="9"/>
      <c r="C4" s="209" t="s">
        <v>1</v>
      </c>
      <c r="D4" s="210" t="s">
        <v>2</v>
      </c>
      <c r="E4" s="209" t="s">
        <v>3</v>
      </c>
      <c r="F4" s="210">
        <v>4</v>
      </c>
      <c r="G4" s="5"/>
      <c r="H4" s="5"/>
      <c r="I4" s="5"/>
      <c r="J4" s="5"/>
      <c r="K4" s="5"/>
      <c r="L4" s="10"/>
      <c r="M4" s="5"/>
    </row>
    <row r="5" spans="1:13">
      <c r="A5" s="5"/>
      <c r="B5" s="9"/>
      <c r="C5" s="261" t="s">
        <v>4</v>
      </c>
      <c r="D5" s="261"/>
      <c r="E5" s="261"/>
      <c r="F5" s="261"/>
      <c r="G5" s="261"/>
      <c r="H5" s="261"/>
      <c r="I5" s="261"/>
      <c r="J5" s="261"/>
      <c r="K5" s="261"/>
      <c r="L5" s="10"/>
      <c r="M5" s="5"/>
    </row>
    <row r="6" spans="1:13" ht="17.25" thickBot="1">
      <c r="A6" s="5"/>
      <c r="B6" s="9"/>
      <c r="C6" s="255" t="s">
        <v>5</v>
      </c>
      <c r="D6" s="255"/>
      <c r="E6" s="255"/>
      <c r="F6" s="255"/>
      <c r="G6" s="255"/>
      <c r="H6" s="255"/>
      <c r="I6" s="255"/>
      <c r="J6" s="255"/>
      <c r="K6" s="255"/>
      <c r="L6" s="10"/>
      <c r="M6" s="5"/>
    </row>
    <row r="7" spans="1:13" s="20" customFormat="1" ht="16.5" customHeight="1">
      <c r="A7" s="19"/>
      <c r="B7" s="226"/>
      <c r="C7" s="279" t="s">
        <v>36</v>
      </c>
      <c r="D7" s="280"/>
      <c r="E7" s="280"/>
      <c r="F7" s="280"/>
      <c r="G7" s="280"/>
      <c r="H7" s="280"/>
      <c r="I7" s="280"/>
      <c r="J7" s="280"/>
      <c r="K7" s="281"/>
      <c r="L7" s="21"/>
      <c r="M7" s="19"/>
    </row>
    <row r="8" spans="1:13" ht="33.75" customHeight="1" thickBot="1">
      <c r="A8" s="5"/>
      <c r="B8" s="227"/>
      <c r="C8" s="282"/>
      <c r="D8" s="283"/>
      <c r="E8" s="283"/>
      <c r="F8" s="283"/>
      <c r="G8" s="283"/>
      <c r="H8" s="283"/>
      <c r="I8" s="283"/>
      <c r="J8" s="283"/>
      <c r="K8" s="284"/>
      <c r="L8" s="10"/>
      <c r="M8" s="5"/>
    </row>
    <row r="9" spans="1:13" ht="34.5" customHeight="1">
      <c r="A9" s="5"/>
      <c r="B9" s="227"/>
      <c r="C9" s="285" t="s">
        <v>37</v>
      </c>
      <c r="D9" s="286"/>
      <c r="E9" s="286"/>
      <c r="F9" s="286"/>
      <c r="G9" s="286"/>
      <c r="H9" s="286"/>
      <c r="I9" s="286"/>
      <c r="J9" s="286"/>
      <c r="K9" s="287"/>
      <c r="L9" s="10"/>
      <c r="M9" s="5"/>
    </row>
    <row r="10" spans="1:13" ht="30" customHeight="1" thickBot="1">
      <c r="A10" s="5"/>
      <c r="B10" s="227"/>
      <c r="C10" s="241"/>
      <c r="D10" s="241"/>
      <c r="E10" s="241"/>
      <c r="F10" s="241"/>
      <c r="G10" s="241"/>
      <c r="H10" s="241"/>
      <c r="I10" s="241"/>
      <c r="J10" s="241"/>
      <c r="K10" s="242"/>
      <c r="L10" s="10"/>
      <c r="M10" s="5"/>
    </row>
    <row r="11" spans="1:13" ht="30" customHeight="1">
      <c r="A11" s="5"/>
      <c r="B11" s="9"/>
      <c r="C11" s="266" t="s">
        <v>8</v>
      </c>
      <c r="D11" s="259" t="s">
        <v>9</v>
      </c>
      <c r="E11" s="268" t="s">
        <v>10</v>
      </c>
      <c r="F11" s="268"/>
      <c r="G11" s="266" t="s">
        <v>11</v>
      </c>
      <c r="H11" s="259" t="s">
        <v>12</v>
      </c>
      <c r="I11" s="259" t="s">
        <v>13</v>
      </c>
      <c r="J11" s="262" t="s">
        <v>14</v>
      </c>
      <c r="K11" s="264" t="s">
        <v>15</v>
      </c>
      <c r="L11" s="10"/>
      <c r="M11" s="5"/>
    </row>
    <row r="12" spans="1:13" ht="30" customHeight="1" thickBot="1">
      <c r="A12" s="5"/>
      <c r="B12" s="9"/>
      <c r="C12" s="267"/>
      <c r="D12" s="260"/>
      <c r="E12" s="136" t="s">
        <v>16</v>
      </c>
      <c r="F12" s="136" t="s">
        <v>17</v>
      </c>
      <c r="G12" s="267"/>
      <c r="H12" s="260"/>
      <c r="I12" s="260"/>
      <c r="J12" s="263"/>
      <c r="K12" s="265"/>
      <c r="L12" s="10"/>
      <c r="M12" s="5"/>
    </row>
    <row r="13" spans="1:13" ht="30" customHeight="1" thickBot="1">
      <c r="A13" s="5"/>
      <c r="B13" s="9"/>
      <c r="C13" s="137">
        <v>1</v>
      </c>
      <c r="D13" s="138" t="s">
        <v>95</v>
      </c>
      <c r="E13" s="138"/>
      <c r="F13" s="138"/>
      <c r="G13" s="138"/>
      <c r="H13" s="138"/>
      <c r="I13" s="138"/>
      <c r="J13" s="138"/>
      <c r="K13" s="139"/>
      <c r="L13" s="10"/>
      <c r="M13" s="5"/>
    </row>
    <row r="14" spans="1:13" ht="30" customHeight="1">
      <c r="A14" s="5"/>
      <c r="B14" s="9"/>
      <c r="C14" s="140"/>
      <c r="D14" s="141" t="s">
        <v>127</v>
      </c>
      <c r="E14" s="141"/>
      <c r="F14" s="141" t="s">
        <v>127</v>
      </c>
      <c r="G14" s="142" t="s">
        <v>96</v>
      </c>
      <c r="H14" s="141" t="s">
        <v>97</v>
      </c>
      <c r="I14" s="143">
        <v>7026.56</v>
      </c>
      <c r="J14" s="144">
        <v>16579</v>
      </c>
      <c r="K14" s="145">
        <f>ROUND(I14*J14,0)</f>
        <v>116493338</v>
      </c>
      <c r="L14" s="10"/>
      <c r="M14" s="5"/>
    </row>
    <row r="15" spans="1:13" ht="30" customHeight="1" thickBot="1">
      <c r="A15" s="5"/>
      <c r="B15" s="9"/>
      <c r="C15" s="146" t="s">
        <v>18</v>
      </c>
      <c r="D15" s="147"/>
      <c r="E15" s="147"/>
      <c r="F15" s="147"/>
      <c r="G15" s="148"/>
      <c r="H15" s="147"/>
      <c r="I15" s="143"/>
      <c r="J15" s="149"/>
      <c r="K15" s="150">
        <f>SUM(K14)</f>
        <v>116493338</v>
      </c>
      <c r="L15" s="10"/>
      <c r="M15" s="5"/>
    </row>
    <row r="16" spans="1:13" ht="30" customHeight="1" thickBot="1">
      <c r="A16" s="5"/>
      <c r="B16" s="9"/>
      <c r="C16" s="137">
        <v>2</v>
      </c>
      <c r="D16" s="138" t="s">
        <v>98</v>
      </c>
      <c r="E16" s="138"/>
      <c r="F16" s="138"/>
      <c r="G16" s="138"/>
      <c r="H16" s="138"/>
      <c r="I16" s="138"/>
      <c r="J16" s="138"/>
      <c r="K16" s="139"/>
      <c r="L16" s="10"/>
      <c r="M16" s="5"/>
    </row>
    <row r="17" spans="1:13" ht="30" customHeight="1">
      <c r="A17" s="5"/>
      <c r="B17" s="9"/>
      <c r="C17" s="140"/>
      <c r="D17" s="141" t="s">
        <v>128</v>
      </c>
      <c r="E17" s="141"/>
      <c r="F17" s="141" t="s">
        <v>128</v>
      </c>
      <c r="G17" s="151" t="s">
        <v>107</v>
      </c>
      <c r="H17" s="141" t="s">
        <v>97</v>
      </c>
      <c r="I17" s="143">
        <v>167.57999999999998</v>
      </c>
      <c r="J17" s="144">
        <v>46992</v>
      </c>
      <c r="K17" s="145">
        <f>ROUND(I17*J17,0)</f>
        <v>7874919</v>
      </c>
      <c r="L17" s="10"/>
      <c r="M17" s="5"/>
    </row>
    <row r="18" spans="1:13" ht="30" customHeight="1">
      <c r="A18" s="5"/>
      <c r="B18" s="9"/>
      <c r="C18" s="140"/>
      <c r="D18" s="141">
        <v>201.8</v>
      </c>
      <c r="E18" s="141">
        <v>201</v>
      </c>
      <c r="F18" s="141"/>
      <c r="G18" s="151" t="s">
        <v>108</v>
      </c>
      <c r="H18" s="141" t="s">
        <v>97</v>
      </c>
      <c r="I18" s="143">
        <v>13.19</v>
      </c>
      <c r="J18" s="144">
        <v>155295</v>
      </c>
      <c r="K18" s="145">
        <f t="shared" ref="K18:K22" si="0">ROUND(I18*J18,0)</f>
        <v>2048341</v>
      </c>
      <c r="L18" s="10"/>
      <c r="M18" s="5"/>
    </row>
    <row r="19" spans="1:13" s="5" customFormat="1" ht="30" customHeight="1">
      <c r="B19" s="9"/>
      <c r="C19" s="140"/>
      <c r="D19" s="153">
        <v>630.79999999999995</v>
      </c>
      <c r="E19" s="153">
        <v>630</v>
      </c>
      <c r="F19" s="153"/>
      <c r="G19" s="154" t="s">
        <v>109</v>
      </c>
      <c r="H19" s="153" t="s">
        <v>97</v>
      </c>
      <c r="I19" s="143">
        <v>7.115499999999999</v>
      </c>
      <c r="J19" s="144">
        <v>1239476</v>
      </c>
      <c r="K19" s="145">
        <f t="shared" si="0"/>
        <v>8819491</v>
      </c>
      <c r="L19" s="10"/>
    </row>
    <row r="20" spans="1:13" ht="30" customHeight="1">
      <c r="B20" s="16"/>
      <c r="C20" s="140"/>
      <c r="D20" s="141">
        <v>630.79999999999995</v>
      </c>
      <c r="E20" s="141">
        <v>630</v>
      </c>
      <c r="F20" s="141"/>
      <c r="G20" s="151" t="s">
        <v>110</v>
      </c>
      <c r="H20" s="141" t="s">
        <v>97</v>
      </c>
      <c r="I20" s="143">
        <v>74.84</v>
      </c>
      <c r="J20" s="144">
        <v>1396065</v>
      </c>
      <c r="K20" s="145">
        <f t="shared" si="0"/>
        <v>104481505</v>
      </c>
      <c r="L20" s="17"/>
    </row>
    <row r="21" spans="1:13" s="5" customFormat="1" ht="30" customHeight="1">
      <c r="B21" s="9"/>
      <c r="C21" s="140"/>
      <c r="D21" s="153">
        <v>640.79999999999995</v>
      </c>
      <c r="E21" s="153">
        <v>640</v>
      </c>
      <c r="F21" s="153"/>
      <c r="G21" s="154" t="s">
        <v>111</v>
      </c>
      <c r="H21" s="153" t="s">
        <v>112</v>
      </c>
      <c r="I21" s="143">
        <v>5448.1</v>
      </c>
      <c r="J21" s="144">
        <v>11629</v>
      </c>
      <c r="K21" s="145">
        <f t="shared" si="0"/>
        <v>63355955</v>
      </c>
      <c r="L21" s="10"/>
    </row>
    <row r="22" spans="1:13" ht="30" customHeight="1">
      <c r="B22" s="16"/>
      <c r="C22" s="140"/>
      <c r="D22" s="141">
        <v>610.79999999999995</v>
      </c>
      <c r="E22" s="141">
        <v>610</v>
      </c>
      <c r="F22" s="141"/>
      <c r="G22" s="151" t="s">
        <v>113</v>
      </c>
      <c r="H22" s="141" t="s">
        <v>97</v>
      </c>
      <c r="I22" s="143">
        <v>23.94</v>
      </c>
      <c r="J22" s="144">
        <v>370928</v>
      </c>
      <c r="K22" s="145">
        <f t="shared" si="0"/>
        <v>8880016</v>
      </c>
      <c r="L22" s="17"/>
    </row>
    <row r="23" spans="1:13" ht="30" customHeight="1" thickBot="1">
      <c r="A23" s="5"/>
      <c r="B23" s="9"/>
      <c r="C23" s="146" t="s">
        <v>18</v>
      </c>
      <c r="D23" s="155"/>
      <c r="E23" s="156"/>
      <c r="F23" s="155"/>
      <c r="G23" s="155"/>
      <c r="H23" s="155"/>
      <c r="I23" s="143"/>
      <c r="J23" s="155"/>
      <c r="K23" s="150">
        <f>SUM(K17:K22)</f>
        <v>195460227</v>
      </c>
      <c r="L23" s="10"/>
      <c r="M23" s="5"/>
    </row>
    <row r="24" spans="1:13" ht="30" customHeight="1" thickBot="1">
      <c r="A24" s="5"/>
      <c r="B24" s="9"/>
      <c r="C24" s="137">
        <v>3</v>
      </c>
      <c r="D24" s="138" t="s">
        <v>114</v>
      </c>
      <c r="E24" s="138"/>
      <c r="F24" s="138"/>
      <c r="G24" s="138"/>
      <c r="H24" s="138"/>
      <c r="I24" s="138"/>
      <c r="J24" s="138"/>
      <c r="K24" s="139"/>
      <c r="L24" s="10"/>
      <c r="M24" s="5"/>
    </row>
    <row r="25" spans="1:13" ht="30" customHeight="1">
      <c r="A25" s="5"/>
      <c r="B25" s="9"/>
      <c r="C25" s="140"/>
      <c r="D25" s="157">
        <v>320.8</v>
      </c>
      <c r="E25" s="157">
        <v>320</v>
      </c>
      <c r="F25" s="157"/>
      <c r="G25" s="158" t="s">
        <v>99</v>
      </c>
      <c r="H25" s="157" t="s">
        <v>97</v>
      </c>
      <c r="I25" s="143">
        <v>3420</v>
      </c>
      <c r="J25" s="144">
        <v>429439</v>
      </c>
      <c r="K25" s="145">
        <f t="shared" ref="K25:K29" si="1">ROUND(I25*J25,0)</f>
        <v>1468681380</v>
      </c>
      <c r="L25" s="10"/>
      <c r="M25" s="5"/>
    </row>
    <row r="26" spans="1:13" ht="30" customHeight="1">
      <c r="A26" s="5"/>
      <c r="B26" s="9"/>
      <c r="C26" s="140"/>
      <c r="D26" s="159">
        <v>640.79999999999995</v>
      </c>
      <c r="E26" s="159">
        <v>640</v>
      </c>
      <c r="F26" s="159"/>
      <c r="G26" s="158" t="s">
        <v>100</v>
      </c>
      <c r="H26" s="157" t="s">
        <v>101</v>
      </c>
      <c r="I26" s="143">
        <v>67712.320000000007</v>
      </c>
      <c r="J26" s="144">
        <v>11629</v>
      </c>
      <c r="K26" s="145">
        <f t="shared" si="1"/>
        <v>787426569</v>
      </c>
      <c r="L26" s="10"/>
      <c r="M26" s="5"/>
    </row>
    <row r="27" spans="1:13" ht="30" customHeight="1">
      <c r="A27" s="5"/>
      <c r="B27" s="9"/>
      <c r="C27" s="140"/>
      <c r="D27" s="157">
        <v>310.8</v>
      </c>
      <c r="E27" s="157">
        <v>310</v>
      </c>
      <c r="F27" s="157"/>
      <c r="G27" s="158" t="s">
        <v>102</v>
      </c>
      <c r="H27" s="157" t="s">
        <v>103</v>
      </c>
      <c r="I27" s="143">
        <v>21200</v>
      </c>
      <c r="J27" s="144">
        <v>3216</v>
      </c>
      <c r="K27" s="145">
        <f t="shared" si="1"/>
        <v>68179200</v>
      </c>
      <c r="L27" s="10"/>
      <c r="M27" s="5"/>
    </row>
    <row r="28" spans="1:13" s="5" customFormat="1" ht="62.25" customHeight="1">
      <c r="B28" s="9"/>
      <c r="C28" s="140"/>
      <c r="D28" s="153">
        <v>500.8</v>
      </c>
      <c r="E28" s="153">
        <v>500</v>
      </c>
      <c r="F28" s="153"/>
      <c r="G28" s="160" t="s">
        <v>104</v>
      </c>
      <c r="H28" s="153" t="s">
        <v>97</v>
      </c>
      <c r="I28" s="143">
        <v>3600</v>
      </c>
      <c r="J28" s="144">
        <v>1526582</v>
      </c>
      <c r="K28" s="145">
        <f t="shared" si="1"/>
        <v>5495695200</v>
      </c>
      <c r="L28" s="10"/>
    </row>
    <row r="29" spans="1:13" ht="42.75" customHeight="1">
      <c r="A29" s="5"/>
      <c r="B29" s="9"/>
      <c r="C29" s="140"/>
      <c r="D29" s="157">
        <v>672.8</v>
      </c>
      <c r="E29" s="157">
        <v>672</v>
      </c>
      <c r="F29" s="157"/>
      <c r="G29" s="158" t="s">
        <v>105</v>
      </c>
      <c r="H29" s="157" t="s">
        <v>106</v>
      </c>
      <c r="I29" s="143">
        <v>8000</v>
      </c>
      <c r="J29" s="161">
        <v>123029</v>
      </c>
      <c r="K29" s="145">
        <f t="shared" si="1"/>
        <v>984232000</v>
      </c>
      <c r="L29" s="10"/>
      <c r="M29" s="5"/>
    </row>
    <row r="30" spans="1:13" ht="30" customHeight="1" thickBot="1">
      <c r="A30" s="5"/>
      <c r="B30" s="9"/>
      <c r="C30" s="164" t="s">
        <v>18</v>
      </c>
      <c r="D30" s="165"/>
      <c r="E30" s="165"/>
      <c r="F30" s="165"/>
      <c r="G30" s="166"/>
      <c r="H30" s="165"/>
      <c r="I30" s="143"/>
      <c r="J30" s="167"/>
      <c r="K30" s="168">
        <f>SUM(K25:K29)</f>
        <v>8804214349</v>
      </c>
      <c r="L30" s="10"/>
      <c r="M30" s="5"/>
    </row>
    <row r="31" spans="1:13" ht="30" customHeight="1" thickBot="1">
      <c r="A31" s="5"/>
      <c r="B31" s="9"/>
      <c r="C31" s="137">
        <v>4</v>
      </c>
      <c r="D31" s="138" t="s">
        <v>115</v>
      </c>
      <c r="E31" s="138"/>
      <c r="F31" s="138"/>
      <c r="G31" s="138"/>
      <c r="H31" s="138"/>
      <c r="I31" s="138"/>
      <c r="J31" s="138"/>
      <c r="K31" s="139"/>
      <c r="L31" s="10"/>
      <c r="M31" s="5"/>
    </row>
    <row r="32" spans="1:13" ht="43.9" customHeight="1">
      <c r="A32" s="5"/>
      <c r="B32" s="9"/>
      <c r="C32" s="140"/>
      <c r="D32" s="157">
        <v>900.8</v>
      </c>
      <c r="E32" s="157">
        <v>900</v>
      </c>
      <c r="F32" s="157"/>
      <c r="G32" s="158" t="s">
        <v>116</v>
      </c>
      <c r="H32" s="157" t="s">
        <v>117</v>
      </c>
      <c r="I32" s="143">
        <v>36703.5</v>
      </c>
      <c r="J32" s="144">
        <v>20469</v>
      </c>
      <c r="K32" s="145">
        <f t="shared" ref="K32:K33" si="2">ROUND(I32*J32,0)</f>
        <v>751283942</v>
      </c>
      <c r="L32" s="10"/>
      <c r="M32" s="5"/>
    </row>
    <row r="33" spans="1:13" ht="30" customHeight="1">
      <c r="A33" s="5"/>
      <c r="B33" s="9"/>
      <c r="C33" s="140"/>
      <c r="D33" s="157">
        <v>710.8</v>
      </c>
      <c r="E33" s="157">
        <v>710</v>
      </c>
      <c r="F33" s="157"/>
      <c r="G33" s="158" t="s">
        <v>118</v>
      </c>
      <c r="H33" s="157" t="s">
        <v>119</v>
      </c>
      <c r="I33" s="143">
        <v>51</v>
      </c>
      <c r="J33" s="144">
        <v>985583</v>
      </c>
      <c r="K33" s="145">
        <f t="shared" si="2"/>
        <v>50264733</v>
      </c>
      <c r="L33" s="10"/>
      <c r="M33" s="5"/>
    </row>
    <row r="34" spans="1:13" ht="30" customHeight="1" thickBot="1">
      <c r="A34" s="5"/>
      <c r="B34" s="9"/>
      <c r="C34" s="146" t="s">
        <v>18</v>
      </c>
      <c r="D34" s="170"/>
      <c r="E34" s="170"/>
      <c r="F34" s="170"/>
      <c r="G34" s="171"/>
      <c r="H34" s="172"/>
      <c r="I34" s="143"/>
      <c r="J34" s="149"/>
      <c r="K34" s="150">
        <f>SUM(K32:K33)</f>
        <v>801548675</v>
      </c>
      <c r="L34" s="10"/>
      <c r="M34" s="5"/>
    </row>
    <row r="35" spans="1:13" ht="30" customHeight="1" thickBot="1">
      <c r="A35" s="5"/>
      <c r="B35" s="9"/>
      <c r="C35" s="137">
        <v>5</v>
      </c>
      <c r="D35" s="138" t="s">
        <v>120</v>
      </c>
      <c r="E35" s="138"/>
      <c r="F35" s="138"/>
      <c r="G35" s="138"/>
      <c r="H35" s="138"/>
      <c r="I35" s="138"/>
      <c r="J35" s="138"/>
      <c r="K35" s="139"/>
      <c r="L35" s="10"/>
      <c r="M35" s="5"/>
    </row>
    <row r="36" spans="1:13" ht="30" customHeight="1">
      <c r="A36" s="5"/>
      <c r="B36" s="9"/>
      <c r="C36" s="140"/>
      <c r="D36" s="157" t="s">
        <v>129</v>
      </c>
      <c r="E36" s="157"/>
      <c r="F36" s="157" t="s">
        <v>129</v>
      </c>
      <c r="G36" s="158" t="s">
        <v>107</v>
      </c>
      <c r="H36" s="157" t="s">
        <v>97</v>
      </c>
      <c r="I36" s="143">
        <v>117.04</v>
      </c>
      <c r="J36" s="144">
        <v>46992</v>
      </c>
      <c r="K36" s="145">
        <f t="shared" ref="K36:K40" si="3">ROUND(I36*J36,0)</f>
        <v>5499944</v>
      </c>
      <c r="L36" s="10"/>
      <c r="M36" s="5"/>
    </row>
    <row r="37" spans="1:13" ht="30" customHeight="1">
      <c r="A37" s="5"/>
      <c r="B37" s="9"/>
      <c r="C37" s="140"/>
      <c r="D37" s="159">
        <v>610.79999999999995</v>
      </c>
      <c r="E37" s="159">
        <v>610</v>
      </c>
      <c r="F37" s="159"/>
      <c r="G37" s="158" t="s">
        <v>113</v>
      </c>
      <c r="H37" s="157" t="s">
        <v>97</v>
      </c>
      <c r="I37" s="143">
        <v>58.52</v>
      </c>
      <c r="J37" s="144">
        <v>370928</v>
      </c>
      <c r="K37" s="145">
        <f t="shared" si="3"/>
        <v>21706707</v>
      </c>
      <c r="L37" s="10"/>
      <c r="M37" s="5"/>
    </row>
    <row r="38" spans="1:13" ht="30" customHeight="1">
      <c r="A38" s="5"/>
      <c r="B38" s="9"/>
      <c r="C38" s="140"/>
      <c r="D38" s="157">
        <v>630.79999999999995</v>
      </c>
      <c r="E38" s="157">
        <v>630</v>
      </c>
      <c r="F38" s="157"/>
      <c r="G38" s="158" t="s">
        <v>109</v>
      </c>
      <c r="H38" s="157" t="s">
        <v>97</v>
      </c>
      <c r="I38" s="143">
        <v>14.63</v>
      </c>
      <c r="J38" s="144">
        <v>1239476</v>
      </c>
      <c r="K38" s="145">
        <f t="shared" si="3"/>
        <v>18133534</v>
      </c>
      <c r="L38" s="10"/>
      <c r="M38" s="5"/>
    </row>
    <row r="39" spans="1:13" s="5" customFormat="1" ht="30" customHeight="1">
      <c r="B39" s="9"/>
      <c r="C39" s="140"/>
      <c r="D39" s="153">
        <v>630.79999999999995</v>
      </c>
      <c r="E39" s="153">
        <v>630</v>
      </c>
      <c r="F39" s="153"/>
      <c r="G39" s="160" t="s">
        <v>121</v>
      </c>
      <c r="H39" s="153" t="s">
        <v>97</v>
      </c>
      <c r="I39" s="143">
        <v>62.24</v>
      </c>
      <c r="J39" s="144">
        <v>1271209</v>
      </c>
      <c r="K39" s="145">
        <f t="shared" si="3"/>
        <v>79120048</v>
      </c>
      <c r="L39" s="10"/>
    </row>
    <row r="40" spans="1:13" ht="30" customHeight="1">
      <c r="A40" s="5"/>
      <c r="B40" s="9"/>
      <c r="C40" s="140"/>
      <c r="D40" s="157">
        <v>640.79999999999995</v>
      </c>
      <c r="E40" s="157">
        <v>640</v>
      </c>
      <c r="F40" s="157"/>
      <c r="G40" s="158" t="s">
        <v>111</v>
      </c>
      <c r="H40" s="157" t="s">
        <v>112</v>
      </c>
      <c r="I40" s="143">
        <v>3996.38</v>
      </c>
      <c r="J40" s="161">
        <v>11629</v>
      </c>
      <c r="K40" s="145">
        <f t="shared" si="3"/>
        <v>46473903</v>
      </c>
      <c r="L40" s="10"/>
      <c r="M40" s="5"/>
    </row>
    <row r="41" spans="1:13" ht="30" customHeight="1" thickBot="1">
      <c r="A41" s="5"/>
      <c r="B41" s="9"/>
      <c r="C41" s="164" t="s">
        <v>18</v>
      </c>
      <c r="D41" s="165"/>
      <c r="E41" s="165"/>
      <c r="F41" s="165"/>
      <c r="G41" s="166"/>
      <c r="H41" s="165"/>
      <c r="I41" s="143"/>
      <c r="J41" s="167"/>
      <c r="K41" s="168">
        <f>SUM(K36:K40)</f>
        <v>170934136</v>
      </c>
      <c r="L41" s="10"/>
      <c r="M41" s="5"/>
    </row>
    <row r="42" spans="1:13" ht="30" customHeight="1" thickBot="1">
      <c r="A42" s="5"/>
      <c r="B42" s="9"/>
      <c r="C42" s="137">
        <v>6</v>
      </c>
      <c r="D42" s="138" t="s">
        <v>122</v>
      </c>
      <c r="E42" s="138"/>
      <c r="F42" s="138"/>
      <c r="G42" s="138"/>
      <c r="H42" s="138"/>
      <c r="I42" s="138"/>
      <c r="J42" s="138"/>
      <c r="K42" s="139"/>
      <c r="L42" s="10"/>
      <c r="M42" s="5"/>
    </row>
    <row r="43" spans="1:13" ht="30" customHeight="1">
      <c r="A43" s="5"/>
      <c r="B43" s="9"/>
      <c r="C43" s="140"/>
      <c r="D43" s="141" t="s">
        <v>130</v>
      </c>
      <c r="E43" s="141"/>
      <c r="F43" s="141" t="s">
        <v>130</v>
      </c>
      <c r="G43" s="151" t="s">
        <v>107</v>
      </c>
      <c r="H43" s="141" t="s">
        <v>97</v>
      </c>
      <c r="I43" s="143">
        <v>218.94</v>
      </c>
      <c r="J43" s="144">
        <v>46992</v>
      </c>
      <c r="K43" s="145">
        <f t="shared" ref="K43:K48" si="4">ROUND(I43*J43,0)</f>
        <v>10288428</v>
      </c>
      <c r="L43" s="10"/>
      <c r="M43" s="5"/>
    </row>
    <row r="44" spans="1:13" ht="30" customHeight="1">
      <c r="A44" s="5"/>
      <c r="B44" s="9"/>
      <c r="C44" s="140"/>
      <c r="D44" s="141">
        <v>201.8</v>
      </c>
      <c r="E44" s="141">
        <v>201</v>
      </c>
      <c r="F44" s="141"/>
      <c r="G44" s="151" t="s">
        <v>108</v>
      </c>
      <c r="H44" s="141" t="s">
        <v>97</v>
      </c>
      <c r="I44" s="143">
        <v>93.28</v>
      </c>
      <c r="J44" s="144">
        <v>155295</v>
      </c>
      <c r="K44" s="145">
        <f t="shared" si="4"/>
        <v>14485918</v>
      </c>
      <c r="L44" s="10"/>
      <c r="M44" s="5"/>
    </row>
    <row r="45" spans="1:13" s="5" customFormat="1" ht="30" customHeight="1">
      <c r="B45" s="9"/>
      <c r="C45" s="140"/>
      <c r="D45" s="153">
        <v>630.79999999999995</v>
      </c>
      <c r="E45" s="153">
        <v>630</v>
      </c>
      <c r="F45" s="153"/>
      <c r="G45" s="154" t="s">
        <v>109</v>
      </c>
      <c r="H45" s="153" t="s">
        <v>97</v>
      </c>
      <c r="I45" s="143">
        <v>3.56</v>
      </c>
      <c r="J45" s="144">
        <v>1239476</v>
      </c>
      <c r="K45" s="145">
        <f t="shared" si="4"/>
        <v>4412535</v>
      </c>
      <c r="L45" s="10"/>
    </row>
    <row r="46" spans="1:13" ht="30" customHeight="1">
      <c r="B46" s="16"/>
      <c r="C46" s="140"/>
      <c r="D46" s="141">
        <v>630.79999999999995</v>
      </c>
      <c r="E46" s="141">
        <v>630</v>
      </c>
      <c r="F46" s="141"/>
      <c r="G46" s="151" t="s">
        <v>110</v>
      </c>
      <c r="H46" s="141" t="s">
        <v>97</v>
      </c>
      <c r="I46" s="143">
        <v>96.33</v>
      </c>
      <c r="J46" s="144">
        <v>1396065</v>
      </c>
      <c r="K46" s="145">
        <f t="shared" si="4"/>
        <v>134482941</v>
      </c>
      <c r="L46" s="17"/>
    </row>
    <row r="47" spans="1:13" s="5" customFormat="1" ht="30" customHeight="1">
      <c r="B47" s="9"/>
      <c r="C47" s="140"/>
      <c r="D47" s="153">
        <v>640.79999999999995</v>
      </c>
      <c r="E47" s="153">
        <v>640</v>
      </c>
      <c r="F47" s="153"/>
      <c r="G47" s="154" t="s">
        <v>111</v>
      </c>
      <c r="H47" s="153" t="s">
        <v>112</v>
      </c>
      <c r="I47" s="143">
        <v>20105.84</v>
      </c>
      <c r="J47" s="144">
        <v>11629</v>
      </c>
      <c r="K47" s="145">
        <f t="shared" si="4"/>
        <v>233810813</v>
      </c>
      <c r="L47" s="10"/>
    </row>
    <row r="48" spans="1:13" ht="30" customHeight="1">
      <c r="B48" s="16"/>
      <c r="C48" s="140"/>
      <c r="D48" s="141">
        <v>610.79999999999995</v>
      </c>
      <c r="E48" s="141">
        <v>610</v>
      </c>
      <c r="F48" s="141"/>
      <c r="G48" s="151" t="s">
        <v>113</v>
      </c>
      <c r="H48" s="141" t="s">
        <v>97</v>
      </c>
      <c r="I48" s="143">
        <v>29.52</v>
      </c>
      <c r="J48" s="144">
        <v>370928</v>
      </c>
      <c r="K48" s="145">
        <f t="shared" si="4"/>
        <v>10949795</v>
      </c>
      <c r="L48" s="17"/>
    </row>
    <row r="49" spans="1:13" ht="30" customHeight="1" thickBot="1">
      <c r="A49" s="5"/>
      <c r="B49" s="9"/>
      <c r="C49" s="146" t="s">
        <v>18</v>
      </c>
      <c r="D49" s="155"/>
      <c r="E49" s="156"/>
      <c r="F49" s="155"/>
      <c r="G49" s="155"/>
      <c r="H49" s="155"/>
      <c r="I49" s="143"/>
      <c r="J49" s="155"/>
      <c r="K49" s="150">
        <f>SUM(K43:K48)</f>
        <v>408430430</v>
      </c>
      <c r="L49" s="10"/>
      <c r="M49" s="5"/>
    </row>
    <row r="50" spans="1:13" ht="30" customHeight="1" thickBot="1">
      <c r="A50" s="5"/>
      <c r="B50" s="9"/>
      <c r="C50" s="137">
        <v>7</v>
      </c>
      <c r="D50" s="138" t="s">
        <v>123</v>
      </c>
      <c r="E50" s="138"/>
      <c r="F50" s="138"/>
      <c r="G50" s="138"/>
      <c r="H50" s="138"/>
      <c r="I50" s="138"/>
      <c r="J50" s="138"/>
      <c r="K50" s="139"/>
      <c r="L50" s="10"/>
      <c r="M50" s="5"/>
    </row>
    <row r="51" spans="1:13" ht="30" customHeight="1">
      <c r="A51" s="5"/>
      <c r="B51" s="9"/>
      <c r="C51" s="140"/>
      <c r="D51" s="157">
        <v>310.8</v>
      </c>
      <c r="E51" s="157">
        <v>310</v>
      </c>
      <c r="F51" s="157"/>
      <c r="G51" s="158" t="s">
        <v>102</v>
      </c>
      <c r="H51" s="157" t="s">
        <v>103</v>
      </c>
      <c r="I51" s="143">
        <v>21200</v>
      </c>
      <c r="J51" s="144">
        <v>3216</v>
      </c>
      <c r="K51" s="145">
        <f t="shared" ref="K51:K52" si="5">ROUND(I51*J51,0)</f>
        <v>68179200</v>
      </c>
      <c r="L51" s="10"/>
      <c r="M51" s="5"/>
    </row>
    <row r="52" spans="1:13" ht="30" customHeight="1">
      <c r="A52" s="5"/>
      <c r="B52" s="9"/>
      <c r="C52" s="140"/>
      <c r="D52" s="157" t="s">
        <v>131</v>
      </c>
      <c r="E52" s="157"/>
      <c r="F52" s="157" t="s">
        <v>131</v>
      </c>
      <c r="G52" s="158" t="s">
        <v>124</v>
      </c>
      <c r="H52" s="157" t="s">
        <v>97</v>
      </c>
      <c r="I52" s="143">
        <v>666.67</v>
      </c>
      <c r="J52" s="144">
        <v>316109</v>
      </c>
      <c r="K52" s="145">
        <f t="shared" si="5"/>
        <v>210740387</v>
      </c>
      <c r="L52" s="10"/>
      <c r="M52" s="5"/>
    </row>
    <row r="53" spans="1:13" ht="30" customHeight="1" thickBot="1">
      <c r="A53" s="5"/>
      <c r="B53" s="9"/>
      <c r="C53" s="146" t="s">
        <v>18</v>
      </c>
      <c r="D53" s="170"/>
      <c r="E53" s="170"/>
      <c r="F53" s="170"/>
      <c r="G53" s="173"/>
      <c r="H53" s="172"/>
      <c r="I53" s="143"/>
      <c r="J53" s="149"/>
      <c r="K53" s="150">
        <f>SUM(K51:K52)</f>
        <v>278919587</v>
      </c>
      <c r="L53" s="10"/>
      <c r="M53" s="5"/>
    </row>
    <row r="54" spans="1:13" s="3" customFormat="1" ht="30" customHeight="1" thickBot="1">
      <c r="A54" s="11"/>
      <c r="B54" s="12"/>
      <c r="C54" s="243" t="s">
        <v>19</v>
      </c>
      <c r="D54" s="244"/>
      <c r="E54" s="244"/>
      <c r="F54" s="244"/>
      <c r="G54" s="244"/>
      <c r="H54" s="244"/>
      <c r="I54" s="244"/>
      <c r="J54" s="245"/>
      <c r="K54" s="174">
        <f>K53+K49+K41+K34+K30+K23+K15</f>
        <v>10776000742</v>
      </c>
      <c r="L54" s="13"/>
      <c r="M54" s="11"/>
    </row>
    <row r="55" spans="1:13" s="3" customFormat="1" thickBot="1">
      <c r="A55" s="11"/>
      <c r="B55" s="12"/>
      <c r="C55" s="175"/>
      <c r="D55" s="175"/>
      <c r="E55" s="175"/>
      <c r="F55" s="175"/>
      <c r="G55" s="175"/>
      <c r="H55" s="175"/>
      <c r="I55" s="175"/>
      <c r="J55" s="175"/>
      <c r="K55" s="176"/>
      <c r="L55" s="13"/>
      <c r="M55" s="11"/>
    </row>
    <row r="56" spans="1:13" s="3" customFormat="1" ht="30" customHeight="1">
      <c r="A56" s="11"/>
      <c r="B56" s="12"/>
      <c r="C56" s="177"/>
      <c r="D56" s="178"/>
      <c r="E56" s="177"/>
      <c r="F56" s="177"/>
      <c r="G56" s="256"/>
      <c r="H56" s="257"/>
      <c r="I56" s="258"/>
      <c r="J56" s="179"/>
      <c r="K56" s="180"/>
      <c r="L56" s="13"/>
      <c r="M56" s="11"/>
    </row>
    <row r="57" spans="1:13" s="3" customFormat="1" ht="30" customHeight="1">
      <c r="A57" s="11"/>
      <c r="B57" s="12"/>
      <c r="C57" s="177"/>
      <c r="D57" s="178"/>
      <c r="E57" s="177"/>
      <c r="F57" s="177"/>
      <c r="G57" s="181"/>
      <c r="H57" s="182"/>
      <c r="I57" s="183"/>
      <c r="J57" s="184"/>
      <c r="K57" s="185"/>
      <c r="L57" s="13"/>
      <c r="M57" s="11"/>
    </row>
    <row r="58" spans="1:13" s="3" customFormat="1" ht="30" customHeight="1">
      <c r="A58" s="11"/>
      <c r="B58" s="12"/>
      <c r="C58" s="177"/>
      <c r="D58" s="186"/>
      <c r="E58" s="186"/>
      <c r="F58" s="186"/>
      <c r="G58" s="181"/>
      <c r="H58" s="187"/>
      <c r="I58" s="188"/>
      <c r="J58" s="189"/>
      <c r="K58" s="185"/>
      <c r="L58" s="13"/>
      <c r="M58" s="11"/>
    </row>
    <row r="59" spans="1:13" s="3" customFormat="1" ht="30" customHeight="1">
      <c r="A59" s="11"/>
      <c r="B59" s="12"/>
      <c r="C59" s="177"/>
      <c r="D59" s="186"/>
      <c r="E59" s="186"/>
      <c r="F59" s="186"/>
      <c r="G59" s="190" t="s">
        <v>20</v>
      </c>
      <c r="H59" s="187"/>
      <c r="I59" s="188"/>
      <c r="J59" s="189"/>
      <c r="K59" s="191">
        <f>K54</f>
        <v>10776000742</v>
      </c>
      <c r="L59" s="13"/>
      <c r="M59" s="11"/>
    </row>
    <row r="60" spans="1:13" s="3" customFormat="1" ht="30" customHeight="1">
      <c r="A60" s="11"/>
      <c r="B60" s="12"/>
      <c r="C60" s="177"/>
      <c r="D60" s="178"/>
      <c r="E60" s="177"/>
      <c r="F60" s="177"/>
      <c r="G60" s="192" t="s">
        <v>125</v>
      </c>
      <c r="H60" s="187"/>
      <c r="I60" s="188"/>
      <c r="J60" s="193"/>
      <c r="K60" s="185">
        <v>93154000</v>
      </c>
      <c r="L60" s="13"/>
      <c r="M60" s="11"/>
    </row>
    <row r="61" spans="1:13" s="3" customFormat="1" ht="30" customHeight="1">
      <c r="A61" s="11"/>
      <c r="B61" s="12"/>
      <c r="C61" s="177"/>
      <c r="D61" s="178"/>
      <c r="E61" s="177"/>
      <c r="F61" s="177"/>
      <c r="G61" s="192" t="s">
        <v>126</v>
      </c>
      <c r="H61" s="187"/>
      <c r="I61" s="188"/>
      <c r="J61" s="193"/>
      <c r="K61" s="185">
        <v>10030000</v>
      </c>
      <c r="L61" s="13"/>
      <c r="M61" s="11"/>
    </row>
    <row r="62" spans="1:13" s="3" customFormat="1" ht="30" customHeight="1" thickBot="1">
      <c r="A62" s="11"/>
      <c r="B62" s="12"/>
      <c r="C62" s="177"/>
      <c r="D62" s="178"/>
      <c r="E62" s="177"/>
      <c r="F62" s="177"/>
      <c r="G62" s="206"/>
      <c r="H62" s="187"/>
      <c r="I62" s="188"/>
      <c r="J62" s="193"/>
      <c r="K62" s="191"/>
      <c r="L62" s="13"/>
      <c r="M62" s="11"/>
    </row>
    <row r="63" spans="1:13" s="3" customFormat="1" ht="30" customHeight="1" thickBot="1">
      <c r="A63" s="11"/>
      <c r="B63" s="12"/>
      <c r="C63" s="177"/>
      <c r="D63" s="178"/>
      <c r="E63" s="177"/>
      <c r="F63" s="177"/>
      <c r="G63" s="195" t="s">
        <v>21</v>
      </c>
      <c r="H63" s="196"/>
      <c r="I63" s="197"/>
      <c r="J63" s="198"/>
      <c r="K63" s="174">
        <f>SUM(K59:K62)</f>
        <v>10879184742</v>
      </c>
      <c r="L63" s="13"/>
      <c r="M63" s="11"/>
    </row>
    <row r="64" spans="1:13" s="3" customFormat="1" thickBot="1">
      <c r="A64" s="11"/>
      <c r="B64" s="12"/>
      <c r="C64" s="177"/>
      <c r="D64" s="178"/>
      <c r="E64" s="178"/>
      <c r="F64" s="178"/>
      <c r="G64" s="177"/>
      <c r="H64" s="177"/>
      <c r="I64" s="199"/>
      <c r="J64" s="200"/>
      <c r="K64" s="201"/>
      <c r="L64" s="13"/>
      <c r="M64" s="11"/>
    </row>
    <row r="65" spans="1:13" s="3" customFormat="1" ht="15.75">
      <c r="A65" s="11"/>
      <c r="B65" s="12"/>
      <c r="C65" s="202"/>
      <c r="D65" s="253"/>
      <c r="E65" s="253"/>
      <c r="F65" s="253"/>
      <c r="G65" s="253"/>
      <c r="H65" s="253"/>
      <c r="I65" s="253"/>
      <c r="J65" s="253"/>
      <c r="K65" s="254"/>
      <c r="L65" s="14"/>
      <c r="M65" s="11"/>
    </row>
    <row r="66" spans="1:13" s="3" customFormat="1" ht="46.5" customHeight="1">
      <c r="A66" s="11"/>
      <c r="B66" s="12"/>
      <c r="C66" s="238" t="s">
        <v>22</v>
      </c>
      <c r="D66" s="239"/>
      <c r="E66" s="239"/>
      <c r="F66" s="239"/>
      <c r="G66" s="239"/>
      <c r="H66" s="252" t="s">
        <v>11</v>
      </c>
      <c r="I66" s="252"/>
      <c r="J66" s="252"/>
      <c r="K66" s="203" t="s">
        <v>24</v>
      </c>
      <c r="L66" s="15"/>
      <c r="M66" s="11"/>
    </row>
    <row r="67" spans="1:13" s="3" customFormat="1" ht="32.25" customHeight="1">
      <c r="A67" s="11"/>
      <c r="B67" s="12"/>
      <c r="C67" s="238" t="s">
        <v>38</v>
      </c>
      <c r="D67" s="239"/>
      <c r="E67" s="239"/>
      <c r="F67" s="239"/>
      <c r="G67" s="239"/>
      <c r="H67" s="251" t="s">
        <v>26</v>
      </c>
      <c r="I67" s="251"/>
      <c r="J67" s="204" t="s">
        <v>27</v>
      </c>
      <c r="K67" s="205">
        <v>0.25</v>
      </c>
      <c r="L67" s="221"/>
      <c r="M67" s="11"/>
    </row>
    <row r="68" spans="1:13" s="3" customFormat="1" ht="30" customHeight="1">
      <c r="A68" s="11"/>
      <c r="B68" s="12"/>
      <c r="C68" s="238" t="s">
        <v>29</v>
      </c>
      <c r="D68" s="239"/>
      <c r="E68" s="239"/>
      <c r="F68" s="239"/>
      <c r="G68" s="239"/>
      <c r="H68" s="248" t="s">
        <v>30</v>
      </c>
      <c r="I68" s="249"/>
      <c r="J68" s="204" t="s">
        <v>31</v>
      </c>
      <c r="K68" s="205">
        <v>0.01</v>
      </c>
      <c r="L68" s="15"/>
      <c r="M68" s="11"/>
    </row>
    <row r="69" spans="1:13" s="4" customFormat="1" ht="58.5" customHeight="1">
      <c r="A69" s="11"/>
      <c r="B69" s="12"/>
      <c r="C69" s="215"/>
      <c r="D69" s="216"/>
      <c r="E69" s="216"/>
      <c r="F69" s="216"/>
      <c r="G69" s="217"/>
      <c r="H69" s="250" t="s">
        <v>32</v>
      </c>
      <c r="I69" s="251"/>
      <c r="J69" s="204" t="s">
        <v>33</v>
      </c>
      <c r="K69" s="205">
        <v>0.04</v>
      </c>
      <c r="L69" s="13"/>
      <c r="M69" s="11"/>
    </row>
    <row r="70" spans="1:13" ht="57.75" customHeight="1">
      <c r="A70" s="5"/>
      <c r="B70" s="9"/>
      <c r="C70" s="218"/>
      <c r="D70" s="219"/>
      <c r="E70" s="219"/>
      <c r="F70" s="219"/>
      <c r="G70" s="220"/>
      <c r="H70" s="251" t="s">
        <v>34</v>
      </c>
      <c r="I70" s="251"/>
      <c r="J70" s="204" t="s">
        <v>35</v>
      </c>
      <c r="K70" s="205">
        <f>SUM(K67:K69)</f>
        <v>0.3</v>
      </c>
      <c r="L70" s="10"/>
      <c r="M70" s="5"/>
    </row>
    <row r="71" spans="1:13" ht="17.25" thickBot="1">
      <c r="A71" s="5"/>
      <c r="B71" s="9"/>
      <c r="C71" s="218"/>
      <c r="D71" s="223"/>
      <c r="E71" s="223"/>
      <c r="F71" s="219"/>
      <c r="G71" s="224"/>
      <c r="H71" s="288"/>
      <c r="I71" s="288"/>
      <c r="J71" s="288"/>
      <c r="K71" s="289"/>
      <c r="L71" s="10"/>
      <c r="M71" s="5"/>
    </row>
    <row r="72" spans="1:13" ht="47.25" customHeight="1">
      <c r="A72" s="5"/>
      <c r="B72" s="9"/>
      <c r="C72" s="222"/>
      <c r="D72" s="207"/>
      <c r="E72" s="207"/>
      <c r="F72" s="222"/>
      <c r="G72" s="207"/>
      <c r="H72" s="222"/>
      <c r="I72" s="222"/>
      <c r="J72" s="222"/>
      <c r="K72" s="222"/>
      <c r="L72" s="10"/>
      <c r="M72" s="5"/>
    </row>
    <row r="73" spans="1:13" ht="47.25" customHeight="1">
      <c r="A73" s="5"/>
      <c r="B73" s="9"/>
      <c r="C73" s="207"/>
      <c r="D73" s="207"/>
      <c r="E73" s="207"/>
      <c r="F73" s="207"/>
      <c r="G73" s="208" t="s">
        <v>39</v>
      </c>
      <c r="H73" s="207"/>
      <c r="I73" s="207"/>
      <c r="J73" s="207"/>
      <c r="K73" s="207"/>
      <c r="L73" s="10"/>
      <c r="M73" s="5"/>
    </row>
    <row r="74" spans="1:13" ht="17.25" thickBot="1">
      <c r="A74" s="5"/>
      <c r="B74" s="231"/>
      <c r="C74" s="232"/>
      <c r="D74" s="232"/>
      <c r="E74" s="233"/>
      <c r="F74" s="232"/>
      <c r="G74" s="234"/>
      <c r="H74" s="232"/>
      <c r="I74" s="232"/>
      <c r="J74" s="232"/>
      <c r="K74" s="232"/>
      <c r="L74" s="235"/>
      <c r="M74" s="5"/>
    </row>
    <row r="75" spans="1:13" ht="17.25" thickTop="1">
      <c r="A75" s="5"/>
      <c r="B75" s="5"/>
      <c r="C75" s="5"/>
      <c r="D75" s="5"/>
      <c r="E75" s="6"/>
      <c r="F75" s="5"/>
      <c r="G75" s="5"/>
      <c r="H75" s="5"/>
      <c r="I75" s="5"/>
      <c r="J75" s="5"/>
      <c r="K75" s="5"/>
      <c r="L75" s="5"/>
      <c r="M75" s="5"/>
    </row>
    <row r="77" spans="1:13">
      <c r="H77" s="22"/>
    </row>
  </sheetData>
  <mergeCells count="26">
    <mergeCell ref="H71:K71"/>
    <mergeCell ref="C67:G67"/>
    <mergeCell ref="H67:I67"/>
    <mergeCell ref="C68:G68"/>
    <mergeCell ref="H68:I68"/>
    <mergeCell ref="H69:I69"/>
    <mergeCell ref="H70:I70"/>
    <mergeCell ref="J11:J12"/>
    <mergeCell ref="K11:K12"/>
    <mergeCell ref="C54:J54"/>
    <mergeCell ref="G56:I56"/>
    <mergeCell ref="D65:K65"/>
    <mergeCell ref="C66:G66"/>
    <mergeCell ref="H66:J66"/>
    <mergeCell ref="C11:C12"/>
    <mergeCell ref="D11:D12"/>
    <mergeCell ref="E11:F11"/>
    <mergeCell ref="G11:G12"/>
    <mergeCell ref="H11:H12"/>
    <mergeCell ref="I11:I12"/>
    <mergeCell ref="C3:F3"/>
    <mergeCell ref="C5:K5"/>
    <mergeCell ref="C6:K6"/>
    <mergeCell ref="C7:K8"/>
    <mergeCell ref="C9:K9"/>
    <mergeCell ref="C10:K10"/>
  </mergeCells>
  <pageMargins left="0.11811023622047245" right="0.11811023622047245" top="0.15748031496062992" bottom="0.15748031496062992" header="0.31496062992125984" footer="0.31496062992125984"/>
  <pageSetup paperSize="9" scale="37"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9"/>
  <sheetViews>
    <sheetView showGridLines="0" view="pageBreakPreview" topLeftCell="A7" zoomScale="70" zoomScaleNormal="100" zoomScaleSheetLayoutView="70" zoomScalePageLayoutView="55" workbookViewId="0">
      <selection activeCell="Q16" sqref="Q16"/>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9"/>
      <c r="D2" s="229"/>
      <c r="E2" s="230"/>
      <c r="F2" s="229"/>
      <c r="G2" s="229"/>
      <c r="H2" s="229"/>
      <c r="I2" s="229"/>
      <c r="J2" s="229"/>
      <c r="K2" s="229"/>
      <c r="L2" s="8"/>
      <c r="M2" s="5"/>
    </row>
    <row r="3" spans="1:13" ht="27" customHeight="1">
      <c r="A3" s="5"/>
      <c r="B3" s="9"/>
      <c r="C3" s="237" t="s">
        <v>0</v>
      </c>
      <c r="D3" s="237"/>
      <c r="E3" s="237"/>
      <c r="F3" s="237"/>
      <c r="G3" s="5"/>
      <c r="H3" s="5"/>
      <c r="I3" s="5"/>
      <c r="J3" s="5"/>
      <c r="K3" s="5"/>
      <c r="L3" s="10"/>
      <c r="M3" s="5"/>
    </row>
    <row r="4" spans="1:13">
      <c r="A4" s="5"/>
      <c r="B4" s="9"/>
      <c r="C4" s="211" t="s">
        <v>1</v>
      </c>
      <c r="D4" s="212" t="s">
        <v>2</v>
      </c>
      <c r="E4" s="211" t="s">
        <v>3</v>
      </c>
      <c r="F4" s="212">
        <v>4</v>
      </c>
      <c r="G4" s="5"/>
      <c r="H4" s="5"/>
      <c r="I4" s="5"/>
      <c r="J4" s="5"/>
      <c r="K4" s="5"/>
      <c r="L4" s="10"/>
      <c r="M4" s="5"/>
    </row>
    <row r="5" spans="1:13">
      <c r="A5" s="5"/>
      <c r="B5" s="9"/>
      <c r="C5" s="261" t="s">
        <v>4</v>
      </c>
      <c r="D5" s="261"/>
      <c r="E5" s="261"/>
      <c r="F5" s="261"/>
      <c r="G5" s="261"/>
      <c r="H5" s="261"/>
      <c r="I5" s="261"/>
      <c r="J5" s="261"/>
      <c r="K5" s="261"/>
      <c r="L5" s="10"/>
      <c r="M5" s="5"/>
    </row>
    <row r="6" spans="1:13" ht="17.25" thickBot="1">
      <c r="A6" s="5"/>
      <c r="B6" s="9"/>
      <c r="C6" s="255" t="s">
        <v>132</v>
      </c>
      <c r="D6" s="255"/>
      <c r="E6" s="255"/>
      <c r="F6" s="255"/>
      <c r="G6" s="255"/>
      <c r="H6" s="255"/>
      <c r="I6" s="255"/>
      <c r="J6" s="255"/>
      <c r="K6" s="255"/>
      <c r="L6" s="10"/>
      <c r="M6" s="5"/>
    </row>
    <row r="7" spans="1:13" s="20" customFormat="1">
      <c r="A7" s="19"/>
      <c r="B7" s="226"/>
      <c r="C7" s="269" t="s">
        <v>6</v>
      </c>
      <c r="D7" s="270"/>
      <c r="E7" s="270"/>
      <c r="F7" s="270"/>
      <c r="G7" s="270"/>
      <c r="H7" s="270"/>
      <c r="I7" s="270"/>
      <c r="J7" s="270"/>
      <c r="K7" s="271"/>
      <c r="L7" s="21"/>
      <c r="M7" s="19"/>
    </row>
    <row r="8" spans="1:13" ht="43.5" customHeight="1">
      <c r="A8" s="5"/>
      <c r="B8" s="227"/>
      <c r="C8" s="272"/>
      <c r="D8" s="273"/>
      <c r="E8" s="273"/>
      <c r="F8" s="273"/>
      <c r="G8" s="273"/>
      <c r="H8" s="273"/>
      <c r="I8" s="273"/>
      <c r="J8" s="273"/>
      <c r="K8" s="274"/>
      <c r="L8" s="10"/>
      <c r="M8" s="5"/>
    </row>
    <row r="9" spans="1:13" ht="34.5" customHeight="1">
      <c r="A9" s="5"/>
      <c r="B9" s="227"/>
      <c r="C9" s="275" t="s">
        <v>7</v>
      </c>
      <c r="D9" s="276"/>
      <c r="E9" s="276"/>
      <c r="F9" s="276"/>
      <c r="G9" s="276"/>
      <c r="H9" s="276"/>
      <c r="I9" s="276"/>
      <c r="J9" s="276"/>
      <c r="K9" s="277"/>
      <c r="L9" s="10"/>
      <c r="M9" s="5"/>
    </row>
    <row r="10" spans="1:13" ht="30" customHeight="1" thickBot="1">
      <c r="A10" s="5"/>
      <c r="B10" s="9"/>
      <c r="C10" s="240"/>
      <c r="D10" s="241"/>
      <c r="E10" s="241"/>
      <c r="F10" s="241"/>
      <c r="G10" s="241"/>
      <c r="H10" s="241"/>
      <c r="I10" s="241"/>
      <c r="J10" s="241"/>
      <c r="K10" s="242"/>
      <c r="L10" s="10"/>
      <c r="M10" s="5"/>
    </row>
    <row r="11" spans="1:13" ht="30" customHeight="1">
      <c r="A11" s="5"/>
      <c r="B11" s="9"/>
      <c r="C11" s="266" t="s">
        <v>8</v>
      </c>
      <c r="D11" s="259" t="s">
        <v>9</v>
      </c>
      <c r="E11" s="268" t="s">
        <v>10</v>
      </c>
      <c r="F11" s="268"/>
      <c r="G11" s="266" t="s">
        <v>11</v>
      </c>
      <c r="H11" s="259" t="s">
        <v>12</v>
      </c>
      <c r="I11" s="259" t="s">
        <v>13</v>
      </c>
      <c r="J11" s="262" t="s">
        <v>14</v>
      </c>
      <c r="K11" s="264" t="s">
        <v>15</v>
      </c>
      <c r="L11" s="10"/>
      <c r="M11" s="5"/>
    </row>
    <row r="12" spans="1:13" ht="30" customHeight="1" thickBot="1">
      <c r="A12" s="5"/>
      <c r="B12" s="9"/>
      <c r="C12" s="267"/>
      <c r="D12" s="260"/>
      <c r="E12" s="136" t="s">
        <v>16</v>
      </c>
      <c r="F12" s="136" t="s">
        <v>17</v>
      </c>
      <c r="G12" s="267"/>
      <c r="H12" s="260"/>
      <c r="I12" s="260"/>
      <c r="J12" s="263"/>
      <c r="K12" s="265"/>
      <c r="L12" s="10"/>
      <c r="M12" s="5"/>
    </row>
    <row r="13" spans="1:13" ht="30" customHeight="1" thickBot="1">
      <c r="A13" s="5"/>
      <c r="B13" s="9"/>
      <c r="C13" s="137"/>
      <c r="D13" s="138"/>
      <c r="E13" s="138"/>
      <c r="F13" s="138"/>
      <c r="G13" s="138"/>
      <c r="H13" s="138"/>
      <c r="I13" s="138"/>
      <c r="J13" s="138"/>
      <c r="K13" s="139"/>
      <c r="L13" s="10"/>
      <c r="M13" s="5"/>
    </row>
    <row r="14" spans="1:13" ht="30" customHeight="1">
      <c r="A14" s="5"/>
      <c r="B14" s="9"/>
      <c r="C14" s="140"/>
      <c r="D14" s="141"/>
      <c r="E14" s="141"/>
      <c r="F14" s="141"/>
      <c r="G14" s="142"/>
      <c r="H14" s="141"/>
      <c r="I14" s="143"/>
      <c r="J14" s="144"/>
      <c r="K14" s="145"/>
      <c r="L14" s="10"/>
      <c r="M14" s="5"/>
    </row>
    <row r="15" spans="1:13" ht="30" customHeight="1" thickBot="1">
      <c r="A15" s="5"/>
      <c r="B15" s="9"/>
      <c r="C15" s="146" t="s">
        <v>18</v>
      </c>
      <c r="D15" s="147"/>
      <c r="E15" s="147"/>
      <c r="F15" s="147"/>
      <c r="G15" s="148"/>
      <c r="H15" s="147"/>
      <c r="I15" s="143"/>
      <c r="J15" s="149"/>
      <c r="K15" s="150"/>
      <c r="L15" s="10"/>
      <c r="M15" s="5"/>
    </row>
    <row r="16" spans="1:13" ht="30" customHeight="1" thickBot="1">
      <c r="A16" s="5"/>
      <c r="B16" s="9"/>
      <c r="C16" s="137"/>
      <c r="D16" s="138"/>
      <c r="E16" s="138"/>
      <c r="F16" s="138"/>
      <c r="G16" s="138"/>
      <c r="H16" s="138"/>
      <c r="I16" s="138"/>
      <c r="J16" s="138"/>
      <c r="K16" s="139"/>
      <c r="L16" s="10"/>
      <c r="M16" s="5"/>
    </row>
    <row r="17" spans="1:13" ht="30" customHeight="1">
      <c r="A17" s="5"/>
      <c r="B17" s="9"/>
      <c r="C17" s="140"/>
      <c r="D17" s="141"/>
      <c r="E17" s="141"/>
      <c r="F17" s="141"/>
      <c r="G17" s="151"/>
      <c r="H17" s="141"/>
      <c r="I17" s="143"/>
      <c r="J17" s="144"/>
      <c r="K17" s="152"/>
      <c r="L17" s="10"/>
      <c r="M17" s="5"/>
    </row>
    <row r="18" spans="1:13" ht="30" customHeight="1">
      <c r="A18" s="5"/>
      <c r="B18" s="9"/>
      <c r="C18" s="140"/>
      <c r="D18" s="141"/>
      <c r="E18" s="141"/>
      <c r="F18" s="141"/>
      <c r="G18" s="151"/>
      <c r="H18" s="141"/>
      <c r="I18" s="143"/>
      <c r="J18" s="144"/>
      <c r="K18" s="152"/>
      <c r="L18" s="10"/>
      <c r="M18" s="5"/>
    </row>
    <row r="19" spans="1:13" s="5" customFormat="1" ht="30" customHeight="1">
      <c r="B19" s="9"/>
      <c r="C19" s="140"/>
      <c r="D19" s="153"/>
      <c r="E19" s="153"/>
      <c r="F19" s="153"/>
      <c r="G19" s="154"/>
      <c r="H19" s="153"/>
      <c r="I19" s="143"/>
      <c r="J19" s="144"/>
      <c r="K19" s="152"/>
      <c r="L19" s="10"/>
    </row>
    <row r="20" spans="1:13" ht="30" customHeight="1">
      <c r="B20" s="16"/>
      <c r="C20" s="140"/>
      <c r="D20" s="141"/>
      <c r="E20" s="141"/>
      <c r="F20" s="141"/>
      <c r="G20" s="151"/>
      <c r="H20" s="141"/>
      <c r="I20" s="143"/>
      <c r="J20" s="144"/>
      <c r="K20" s="152"/>
      <c r="L20" s="17"/>
    </row>
    <row r="21" spans="1:13" ht="30" customHeight="1" thickBot="1">
      <c r="A21" s="5"/>
      <c r="B21" s="9"/>
      <c r="C21" s="146" t="s">
        <v>18</v>
      </c>
      <c r="D21" s="155"/>
      <c r="E21" s="156"/>
      <c r="F21" s="155"/>
      <c r="G21" s="155"/>
      <c r="H21" s="155"/>
      <c r="I21" s="143"/>
      <c r="J21" s="155"/>
      <c r="K21" s="150"/>
      <c r="L21" s="10"/>
      <c r="M21" s="5"/>
    </row>
    <row r="22" spans="1:13" ht="30" customHeight="1" thickBot="1">
      <c r="A22" s="5"/>
      <c r="B22" s="9"/>
      <c r="C22" s="137"/>
      <c r="D22" s="138"/>
      <c r="E22" s="138"/>
      <c r="F22" s="138"/>
      <c r="G22" s="138"/>
      <c r="H22" s="138"/>
      <c r="I22" s="138"/>
      <c r="J22" s="138"/>
      <c r="K22" s="139"/>
      <c r="L22" s="10"/>
      <c r="M22" s="5"/>
    </row>
    <row r="23" spans="1:13" ht="30" customHeight="1">
      <c r="A23" s="5"/>
      <c r="B23" s="9"/>
      <c r="C23" s="140"/>
      <c r="D23" s="157"/>
      <c r="E23" s="157"/>
      <c r="F23" s="157"/>
      <c r="G23" s="158"/>
      <c r="H23" s="157"/>
      <c r="I23" s="143"/>
      <c r="J23" s="135"/>
      <c r="K23" s="228"/>
      <c r="L23" s="10"/>
      <c r="M23" s="5"/>
    </row>
    <row r="24" spans="1:13" ht="30" customHeight="1">
      <c r="A24" s="5"/>
      <c r="B24" s="9"/>
      <c r="C24" s="140"/>
      <c r="D24" s="159"/>
      <c r="E24" s="159"/>
      <c r="F24" s="159"/>
      <c r="G24" s="158"/>
      <c r="H24" s="157"/>
      <c r="I24" s="143"/>
      <c r="J24" s="144"/>
      <c r="K24" s="152"/>
      <c r="L24" s="10"/>
      <c r="M24" s="5"/>
    </row>
    <row r="25" spans="1:13" ht="30" customHeight="1">
      <c r="A25" s="5"/>
      <c r="B25" s="9"/>
      <c r="C25" s="140"/>
      <c r="D25" s="157"/>
      <c r="E25" s="157"/>
      <c r="F25" s="157"/>
      <c r="G25" s="158"/>
      <c r="H25" s="157"/>
      <c r="I25" s="143"/>
      <c r="J25" s="144"/>
      <c r="K25" s="152"/>
      <c r="L25" s="10"/>
      <c r="M25" s="5"/>
    </row>
    <row r="26" spans="1:13" s="5" customFormat="1" ht="30" customHeight="1">
      <c r="B26" s="9"/>
      <c r="C26" s="140"/>
      <c r="D26" s="153"/>
      <c r="E26" s="153"/>
      <c r="F26" s="153"/>
      <c r="G26" s="160"/>
      <c r="H26" s="153"/>
      <c r="I26" s="143"/>
      <c r="J26" s="144"/>
      <c r="K26" s="152"/>
      <c r="L26" s="10"/>
    </row>
    <row r="27" spans="1:13" ht="30" customHeight="1">
      <c r="A27" s="5"/>
      <c r="B27" s="9"/>
      <c r="C27" s="140"/>
      <c r="D27" s="157"/>
      <c r="E27" s="157"/>
      <c r="F27" s="157"/>
      <c r="G27" s="158"/>
      <c r="H27" s="157"/>
      <c r="I27" s="143"/>
      <c r="J27" s="161"/>
      <c r="K27" s="152"/>
      <c r="L27" s="10"/>
      <c r="M27" s="5"/>
    </row>
    <row r="28" spans="1:13" s="5" customFormat="1" ht="30" customHeight="1">
      <c r="B28" s="9"/>
      <c r="C28" s="162"/>
      <c r="D28" s="153"/>
      <c r="E28" s="153"/>
      <c r="F28" s="153"/>
      <c r="G28" s="160"/>
      <c r="H28" s="153"/>
      <c r="I28" s="143"/>
      <c r="J28" s="161"/>
      <c r="K28" s="152"/>
      <c r="L28" s="10"/>
    </row>
    <row r="29" spans="1:13" ht="30" customHeight="1">
      <c r="A29" s="5"/>
      <c r="B29" s="9"/>
      <c r="C29" s="140"/>
      <c r="D29" s="157"/>
      <c r="E29" s="141"/>
      <c r="F29" s="157"/>
      <c r="G29" s="158"/>
      <c r="H29" s="157"/>
      <c r="I29" s="143"/>
      <c r="J29" s="144"/>
      <c r="K29" s="152"/>
      <c r="L29" s="10"/>
      <c r="M29" s="5"/>
    </row>
    <row r="30" spans="1:13" ht="30" customHeight="1">
      <c r="A30" s="5"/>
      <c r="B30" s="9"/>
      <c r="C30" s="140"/>
      <c r="D30" s="157"/>
      <c r="E30" s="157"/>
      <c r="F30" s="157"/>
      <c r="G30" s="158"/>
      <c r="H30" s="163"/>
      <c r="I30" s="143"/>
      <c r="J30" s="144"/>
      <c r="K30" s="152"/>
      <c r="L30" s="10"/>
      <c r="M30" s="5"/>
    </row>
    <row r="31" spans="1:13" ht="30" customHeight="1" thickBot="1">
      <c r="A31" s="5"/>
      <c r="B31" s="9"/>
      <c r="C31" s="164" t="s">
        <v>18</v>
      </c>
      <c r="D31" s="165"/>
      <c r="E31" s="165"/>
      <c r="F31" s="165"/>
      <c r="G31" s="166"/>
      <c r="H31" s="165"/>
      <c r="I31" s="143"/>
      <c r="J31" s="167"/>
      <c r="K31" s="168"/>
      <c r="L31" s="10"/>
      <c r="M31" s="5"/>
    </row>
    <row r="32" spans="1:13" ht="30" customHeight="1" thickBot="1">
      <c r="A32" s="5"/>
      <c r="B32" s="9"/>
      <c r="C32" s="137"/>
      <c r="D32" s="138"/>
      <c r="E32" s="138"/>
      <c r="F32" s="138"/>
      <c r="G32" s="138"/>
      <c r="H32" s="138"/>
      <c r="I32" s="138"/>
      <c r="J32" s="138"/>
      <c r="K32" s="139"/>
      <c r="L32" s="10"/>
      <c r="M32" s="5"/>
    </row>
    <row r="33" spans="1:13" ht="30" customHeight="1">
      <c r="A33" s="5"/>
      <c r="B33" s="9"/>
      <c r="C33" s="140"/>
      <c r="D33" s="157"/>
      <c r="E33" s="157"/>
      <c r="F33" s="157"/>
      <c r="G33" s="158"/>
      <c r="H33" s="157"/>
      <c r="I33" s="143"/>
      <c r="J33" s="144"/>
      <c r="K33" s="152"/>
      <c r="L33" s="10"/>
      <c r="M33" s="5"/>
    </row>
    <row r="34" spans="1:13" ht="30" customHeight="1">
      <c r="A34" s="5"/>
      <c r="B34" s="9"/>
      <c r="C34" s="140"/>
      <c r="D34" s="157"/>
      <c r="E34" s="157"/>
      <c r="F34" s="157"/>
      <c r="G34" s="158"/>
      <c r="H34" s="157"/>
      <c r="I34" s="143"/>
      <c r="J34" s="144"/>
      <c r="K34" s="152"/>
      <c r="L34" s="10"/>
      <c r="M34" s="5"/>
    </row>
    <row r="35" spans="1:13" ht="30" customHeight="1">
      <c r="A35" s="5"/>
      <c r="B35" s="9"/>
      <c r="C35" s="169"/>
      <c r="D35" s="157"/>
      <c r="E35" s="157"/>
      <c r="F35" s="157"/>
      <c r="G35" s="158"/>
      <c r="H35" s="157"/>
      <c r="I35" s="143"/>
      <c r="J35" s="144"/>
      <c r="K35" s="152"/>
      <c r="L35" s="10"/>
      <c r="M35" s="5"/>
    </row>
    <row r="36" spans="1:13" ht="30" customHeight="1" thickBot="1">
      <c r="A36" s="5"/>
      <c r="B36" s="9"/>
      <c r="C36" s="146" t="s">
        <v>18</v>
      </c>
      <c r="D36" s="170"/>
      <c r="E36" s="170"/>
      <c r="F36" s="170"/>
      <c r="G36" s="171"/>
      <c r="H36" s="172"/>
      <c r="I36" s="143"/>
      <c r="J36" s="149"/>
      <c r="K36" s="150"/>
      <c r="L36" s="10"/>
      <c r="M36" s="5"/>
    </row>
    <row r="37" spans="1:13" ht="30" customHeight="1" thickBot="1">
      <c r="A37" s="5"/>
      <c r="B37" s="9"/>
      <c r="C37" s="137"/>
      <c r="D37" s="138"/>
      <c r="E37" s="138"/>
      <c r="F37" s="138"/>
      <c r="G37" s="138"/>
      <c r="H37" s="138"/>
      <c r="I37" s="138"/>
      <c r="J37" s="138"/>
      <c r="K37" s="139"/>
      <c r="L37" s="10"/>
      <c r="M37" s="5"/>
    </row>
    <row r="38" spans="1:13" ht="30" customHeight="1">
      <c r="A38" s="5"/>
      <c r="B38" s="9"/>
      <c r="C38" s="140"/>
      <c r="D38" s="157"/>
      <c r="E38" s="157"/>
      <c r="F38" s="157"/>
      <c r="G38" s="158"/>
      <c r="H38" s="157"/>
      <c r="I38" s="143"/>
      <c r="J38" s="144"/>
      <c r="K38" s="152"/>
      <c r="L38" s="10"/>
      <c r="M38" s="5"/>
    </row>
    <row r="39" spans="1:13" ht="30" customHeight="1" thickBot="1">
      <c r="A39" s="5"/>
      <c r="B39" s="9"/>
      <c r="C39" s="146" t="s">
        <v>18</v>
      </c>
      <c r="D39" s="170"/>
      <c r="E39" s="170"/>
      <c r="F39" s="170"/>
      <c r="G39" s="173"/>
      <c r="H39" s="172"/>
      <c r="I39" s="143"/>
      <c r="J39" s="149"/>
      <c r="K39" s="150"/>
      <c r="L39" s="10"/>
      <c r="M39" s="5"/>
    </row>
    <row r="40" spans="1:13" s="3" customFormat="1" ht="30" customHeight="1" thickBot="1">
      <c r="A40" s="11"/>
      <c r="B40" s="12"/>
      <c r="C40" s="243" t="s">
        <v>19</v>
      </c>
      <c r="D40" s="244"/>
      <c r="E40" s="244"/>
      <c r="F40" s="244"/>
      <c r="G40" s="244"/>
      <c r="H40" s="244"/>
      <c r="I40" s="244"/>
      <c r="J40" s="245"/>
      <c r="K40" s="174"/>
      <c r="L40" s="13"/>
      <c r="M40" s="11"/>
    </row>
    <row r="41" spans="1:13" s="3" customFormat="1" thickBot="1">
      <c r="A41" s="11"/>
      <c r="B41" s="12"/>
      <c r="C41" s="175"/>
      <c r="D41" s="175"/>
      <c r="E41" s="175"/>
      <c r="F41" s="175"/>
      <c r="G41" s="175"/>
      <c r="H41" s="175"/>
      <c r="I41" s="175"/>
      <c r="J41" s="175"/>
      <c r="K41" s="176"/>
      <c r="L41" s="13"/>
      <c r="M41" s="11"/>
    </row>
    <row r="42" spans="1:13" s="3" customFormat="1" ht="30" customHeight="1">
      <c r="A42" s="11"/>
      <c r="B42" s="12"/>
      <c r="C42" s="177"/>
      <c r="D42" s="178"/>
      <c r="E42" s="177"/>
      <c r="F42" s="177"/>
      <c r="G42" s="256"/>
      <c r="H42" s="257"/>
      <c r="I42" s="258"/>
      <c r="J42" s="179"/>
      <c r="K42" s="180"/>
      <c r="L42" s="13"/>
      <c r="M42" s="11"/>
    </row>
    <row r="43" spans="1:13" s="3" customFormat="1" ht="30" customHeight="1">
      <c r="A43" s="11"/>
      <c r="B43" s="12"/>
      <c r="C43" s="177"/>
      <c r="D43" s="178"/>
      <c r="E43" s="177"/>
      <c r="F43" s="177"/>
      <c r="G43" s="181"/>
      <c r="H43" s="182"/>
      <c r="I43" s="183"/>
      <c r="J43" s="184"/>
      <c r="K43" s="185"/>
      <c r="L43" s="13"/>
      <c r="M43" s="11"/>
    </row>
    <row r="44" spans="1:13" s="3" customFormat="1" ht="30" customHeight="1">
      <c r="A44" s="11"/>
      <c r="B44" s="12"/>
      <c r="C44" s="177"/>
      <c r="D44" s="186"/>
      <c r="E44" s="186"/>
      <c r="F44" s="186"/>
      <c r="G44" s="181"/>
      <c r="H44" s="187"/>
      <c r="I44" s="188"/>
      <c r="J44" s="189"/>
      <c r="K44" s="185"/>
      <c r="L44" s="13"/>
      <c r="M44" s="11"/>
    </row>
    <row r="45" spans="1:13" s="3" customFormat="1" ht="30" customHeight="1">
      <c r="A45" s="11"/>
      <c r="B45" s="12"/>
      <c r="C45" s="177"/>
      <c r="D45" s="186"/>
      <c r="E45" s="186"/>
      <c r="F45" s="186"/>
      <c r="G45" s="190" t="s">
        <v>20</v>
      </c>
      <c r="H45" s="187"/>
      <c r="I45" s="188"/>
      <c r="J45" s="189"/>
      <c r="K45" s="191"/>
      <c r="L45" s="13"/>
      <c r="M45" s="11"/>
    </row>
    <row r="46" spans="1:13" s="3" customFormat="1" ht="30" customHeight="1">
      <c r="A46" s="11"/>
      <c r="B46" s="12"/>
      <c r="C46" s="177"/>
      <c r="D46" s="178"/>
      <c r="E46" s="177"/>
      <c r="F46" s="177"/>
      <c r="G46" s="181"/>
      <c r="H46" s="181"/>
      <c r="I46" s="181"/>
      <c r="J46" s="181"/>
      <c r="K46" s="185"/>
      <c r="L46" s="13"/>
      <c r="M46" s="11"/>
    </row>
    <row r="47" spans="1:13" s="3" customFormat="1" ht="30" customHeight="1">
      <c r="A47" s="11"/>
      <c r="B47" s="12"/>
      <c r="C47" s="177"/>
      <c r="D47" s="178"/>
      <c r="E47" s="177"/>
      <c r="F47" s="177"/>
      <c r="G47" s="192"/>
      <c r="H47" s="187"/>
      <c r="I47" s="188"/>
      <c r="J47" s="193"/>
      <c r="K47" s="185"/>
      <c r="L47" s="13"/>
      <c r="M47" s="11"/>
    </row>
    <row r="48" spans="1:13" s="3" customFormat="1" ht="30" customHeight="1" thickBot="1">
      <c r="A48" s="11"/>
      <c r="B48" s="12"/>
      <c r="C48" s="177"/>
      <c r="D48" s="178"/>
      <c r="E48" s="177"/>
      <c r="F48" s="194"/>
      <c r="G48" s="192"/>
      <c r="H48" s="187"/>
      <c r="I48" s="188"/>
      <c r="J48" s="193"/>
      <c r="K48" s="191"/>
      <c r="L48" s="13"/>
      <c r="M48" s="11"/>
    </row>
    <row r="49" spans="1:13" s="3" customFormat="1" ht="30" customHeight="1" thickBot="1">
      <c r="A49" s="11"/>
      <c r="B49" s="12"/>
      <c r="C49" s="177"/>
      <c r="D49" s="178"/>
      <c r="E49" s="177"/>
      <c r="F49" s="177"/>
      <c r="G49" s="195" t="s">
        <v>21</v>
      </c>
      <c r="H49" s="196"/>
      <c r="I49" s="197"/>
      <c r="J49" s="198"/>
      <c r="K49" s="174"/>
      <c r="L49" s="13"/>
      <c r="M49" s="11"/>
    </row>
    <row r="50" spans="1:13" s="3" customFormat="1" thickBot="1">
      <c r="A50" s="11"/>
      <c r="B50" s="12"/>
      <c r="C50" s="177"/>
      <c r="D50" s="178"/>
      <c r="E50" s="178"/>
      <c r="F50" s="178"/>
      <c r="G50" s="177"/>
      <c r="H50" s="177"/>
      <c r="I50" s="199"/>
      <c r="J50" s="200"/>
      <c r="K50" s="201"/>
      <c r="L50" s="13"/>
      <c r="M50" s="11"/>
    </row>
    <row r="51" spans="1:13" s="3" customFormat="1" ht="15.75">
      <c r="A51" s="11"/>
      <c r="B51" s="12"/>
      <c r="C51" s="202"/>
      <c r="D51" s="253"/>
      <c r="E51" s="253"/>
      <c r="F51" s="253"/>
      <c r="G51" s="253"/>
      <c r="H51" s="253"/>
      <c r="I51" s="253"/>
      <c r="J51" s="253"/>
      <c r="K51" s="254"/>
      <c r="L51" s="14"/>
      <c r="M51" s="11"/>
    </row>
    <row r="52" spans="1:13" s="3" customFormat="1" ht="46.5" customHeight="1">
      <c r="A52" s="11"/>
      <c r="B52" s="12"/>
      <c r="C52" s="238" t="s">
        <v>22</v>
      </c>
      <c r="D52" s="239"/>
      <c r="E52" s="239"/>
      <c r="F52" s="239"/>
      <c r="G52" s="239"/>
      <c r="H52" s="252" t="s">
        <v>23</v>
      </c>
      <c r="I52" s="252"/>
      <c r="J52" s="252"/>
      <c r="K52" s="203" t="s">
        <v>24</v>
      </c>
      <c r="L52" s="15"/>
      <c r="M52" s="11"/>
    </row>
    <row r="53" spans="1:13" s="3" customFormat="1" ht="32.25" customHeight="1">
      <c r="A53" s="11"/>
      <c r="B53" s="12"/>
      <c r="C53" s="238" t="s">
        <v>25</v>
      </c>
      <c r="D53" s="239"/>
      <c r="E53" s="239"/>
      <c r="F53" s="239"/>
      <c r="G53" s="239"/>
      <c r="H53" s="251" t="s">
        <v>26</v>
      </c>
      <c r="I53" s="251"/>
      <c r="J53" s="204" t="s">
        <v>27</v>
      </c>
      <c r="K53" s="205" t="s">
        <v>28</v>
      </c>
      <c r="L53" s="15"/>
      <c r="M53" s="11"/>
    </row>
    <row r="54" spans="1:13" s="3" customFormat="1" ht="30" customHeight="1">
      <c r="A54" s="11"/>
      <c r="B54" s="12"/>
      <c r="C54" s="238" t="s">
        <v>29</v>
      </c>
      <c r="D54" s="239"/>
      <c r="E54" s="239"/>
      <c r="F54" s="239"/>
      <c r="G54" s="239"/>
      <c r="H54" s="248" t="s">
        <v>30</v>
      </c>
      <c r="I54" s="249"/>
      <c r="J54" s="204" t="s">
        <v>31</v>
      </c>
      <c r="K54" s="205" t="s">
        <v>28</v>
      </c>
      <c r="L54" s="15"/>
      <c r="M54" s="11"/>
    </row>
    <row r="55" spans="1:13" s="4" customFormat="1" ht="58.5" customHeight="1">
      <c r="A55" s="11"/>
      <c r="B55" s="12"/>
      <c r="C55" s="215"/>
      <c r="E55" s="216"/>
      <c r="F55" s="216"/>
      <c r="G55" s="217"/>
      <c r="H55" s="250" t="s">
        <v>32</v>
      </c>
      <c r="I55" s="251"/>
      <c r="J55" s="204" t="s">
        <v>33</v>
      </c>
      <c r="K55" s="205" t="s">
        <v>28</v>
      </c>
      <c r="L55" s="13"/>
      <c r="M55" s="11"/>
    </row>
    <row r="56" spans="1:13" ht="57" customHeight="1">
      <c r="A56" s="5"/>
      <c r="B56" s="9"/>
      <c r="C56" s="218"/>
      <c r="D56" s="219"/>
      <c r="E56" s="219"/>
      <c r="F56" s="219"/>
      <c r="G56" s="220"/>
      <c r="H56" s="251" t="s">
        <v>34</v>
      </c>
      <c r="I56" s="251"/>
      <c r="J56" s="204" t="s">
        <v>35</v>
      </c>
      <c r="K56" s="205" t="s">
        <v>28</v>
      </c>
      <c r="L56" s="10"/>
      <c r="M56" s="5"/>
    </row>
    <row r="57" spans="1:13" ht="17.25" thickBot="1">
      <c r="A57" s="5"/>
      <c r="B57" s="9"/>
      <c r="C57" s="225"/>
      <c r="D57" s="223"/>
      <c r="E57" s="223"/>
      <c r="F57" s="223"/>
      <c r="G57" s="224"/>
      <c r="H57" s="246"/>
      <c r="I57" s="246"/>
      <c r="J57" s="246"/>
      <c r="K57" s="247"/>
      <c r="L57" s="10"/>
      <c r="M57" s="5"/>
    </row>
    <row r="58" spans="1:13" ht="17.25" thickBot="1">
      <c r="A58" s="5"/>
      <c r="B58" s="231"/>
      <c r="C58" s="232"/>
      <c r="D58" s="232"/>
      <c r="E58" s="233"/>
      <c r="F58" s="232"/>
      <c r="G58" s="234"/>
      <c r="H58" s="232"/>
      <c r="I58" s="232"/>
      <c r="J58" s="232"/>
      <c r="K58" s="232"/>
      <c r="L58" s="235"/>
      <c r="M58" s="5"/>
    </row>
    <row r="59" spans="1:13" ht="17.25" thickTop="1">
      <c r="A59" s="5"/>
      <c r="B59" s="5"/>
      <c r="C59" s="5"/>
      <c r="D59" s="5"/>
      <c r="E59" s="6"/>
      <c r="F59" s="5"/>
      <c r="G59" s="5"/>
      <c r="H59" s="5"/>
      <c r="I59" s="5"/>
      <c r="J59" s="5"/>
      <c r="K59" s="5"/>
      <c r="L59" s="5"/>
      <c r="M59" s="5"/>
    </row>
  </sheetData>
  <mergeCells count="26">
    <mergeCell ref="C5:K5"/>
    <mergeCell ref="J11:J12"/>
    <mergeCell ref="K11:K12"/>
    <mergeCell ref="C11:C12"/>
    <mergeCell ref="D11:D12"/>
    <mergeCell ref="G11:G12"/>
    <mergeCell ref="H11:H12"/>
    <mergeCell ref="E11:F11"/>
    <mergeCell ref="C7:K8"/>
    <mergeCell ref="C9:K9"/>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6"/>
    </row>
    <row r="3" spans="2:16" ht="36.75" customHeight="1">
      <c r="B3" s="25"/>
      <c r="C3" s="290" t="s">
        <v>0</v>
      </c>
      <c r="D3" s="290"/>
      <c r="E3" s="290"/>
      <c r="F3" s="290"/>
      <c r="P3" s="26"/>
    </row>
    <row r="4" spans="2:16">
      <c r="B4" s="25"/>
      <c r="C4" s="213" t="s">
        <v>1</v>
      </c>
      <c r="D4" s="214" t="s">
        <v>2</v>
      </c>
      <c r="E4" s="213" t="s">
        <v>3</v>
      </c>
      <c r="F4" s="214">
        <v>4</v>
      </c>
      <c r="P4" s="26"/>
    </row>
    <row r="5" spans="2:16">
      <c r="B5" s="25"/>
      <c r="C5" s="133"/>
      <c r="D5" s="134"/>
      <c r="E5" s="133"/>
      <c r="F5" s="134"/>
      <c r="P5" s="26"/>
    </row>
    <row r="6" spans="2:16" ht="48" customHeight="1">
      <c r="B6" s="25"/>
      <c r="C6" s="291" t="s">
        <v>40</v>
      </c>
      <c r="D6" s="291"/>
      <c r="E6" s="291"/>
      <c r="F6" s="291"/>
      <c r="G6" s="291"/>
      <c r="H6" s="291"/>
      <c r="I6" s="291"/>
      <c r="J6" s="291"/>
      <c r="K6" s="291"/>
      <c r="L6" s="291"/>
      <c r="M6" s="291"/>
      <c r="N6" s="291"/>
      <c r="O6" s="291"/>
      <c r="P6" s="27"/>
    </row>
    <row r="7" spans="2:16" ht="15" thickBot="1">
      <c r="B7" s="25"/>
      <c r="C7" s="52"/>
      <c r="D7" s="52"/>
      <c r="E7" s="52"/>
      <c r="F7" s="52"/>
      <c r="G7" s="52"/>
      <c r="H7" s="52"/>
      <c r="I7" s="52"/>
      <c r="J7" s="52"/>
      <c r="K7" s="52"/>
      <c r="L7" s="52"/>
      <c r="M7" s="52"/>
      <c r="N7" s="52"/>
      <c r="O7" s="52"/>
      <c r="P7" s="26"/>
    </row>
    <row r="8" spans="2:16" ht="15">
      <c r="B8" s="25"/>
      <c r="C8" s="337"/>
      <c r="D8" s="339"/>
      <c r="E8" s="340"/>
      <c r="F8" s="340"/>
      <c r="G8" s="340"/>
      <c r="H8" s="340"/>
      <c r="I8" s="340"/>
      <c r="J8" s="340"/>
      <c r="K8" s="341"/>
      <c r="L8" s="348"/>
      <c r="M8" s="349"/>
      <c r="N8" s="349"/>
      <c r="O8" s="350"/>
      <c r="P8" s="28"/>
    </row>
    <row r="9" spans="2:16" ht="15">
      <c r="B9" s="25"/>
      <c r="C9" s="338"/>
      <c r="D9" s="294" t="s">
        <v>41</v>
      </c>
      <c r="E9" s="295"/>
      <c r="F9" s="295"/>
      <c r="G9" s="295"/>
      <c r="H9" s="295"/>
      <c r="I9" s="295"/>
      <c r="J9" s="295"/>
      <c r="K9" s="296"/>
      <c r="L9" s="351"/>
      <c r="M9" s="352"/>
      <c r="N9" s="352"/>
      <c r="O9" s="353"/>
      <c r="P9" s="28"/>
    </row>
    <row r="10" spans="2:16" ht="15">
      <c r="B10" s="25"/>
      <c r="C10" s="338"/>
      <c r="D10" s="294"/>
      <c r="E10" s="295"/>
      <c r="F10" s="295"/>
      <c r="G10" s="295"/>
      <c r="H10" s="295"/>
      <c r="I10" s="295"/>
      <c r="J10" s="295"/>
      <c r="K10" s="296"/>
      <c r="L10" s="292" t="s">
        <v>42</v>
      </c>
      <c r="M10" s="354"/>
      <c r="N10" s="355"/>
      <c r="O10" s="356"/>
      <c r="P10" s="28"/>
    </row>
    <row r="11" spans="2:16" ht="15">
      <c r="B11" s="25"/>
      <c r="C11" s="338"/>
      <c r="D11" s="294" t="s">
        <v>43</v>
      </c>
      <c r="E11" s="295"/>
      <c r="F11" s="295"/>
      <c r="G11" s="295"/>
      <c r="H11" s="295"/>
      <c r="I11" s="295"/>
      <c r="J11" s="295"/>
      <c r="K11" s="296"/>
      <c r="L11" s="342"/>
      <c r="M11" s="357"/>
      <c r="N11" s="358"/>
      <c r="O11" s="359"/>
      <c r="P11" s="29"/>
    </row>
    <row r="12" spans="2:16" ht="12.75" customHeight="1">
      <c r="B12" s="25"/>
      <c r="C12" s="338"/>
      <c r="D12" s="297"/>
      <c r="E12" s="298"/>
      <c r="F12" s="298"/>
      <c r="G12" s="298"/>
      <c r="H12" s="298"/>
      <c r="I12" s="298"/>
      <c r="J12" s="298"/>
      <c r="K12" s="299"/>
      <c r="L12" s="292" t="s">
        <v>44</v>
      </c>
      <c r="M12" s="292">
        <v>1</v>
      </c>
      <c r="N12" s="292" t="s">
        <v>45</v>
      </c>
      <c r="O12" s="346">
        <v>1</v>
      </c>
      <c r="P12" s="28"/>
    </row>
    <row r="13" spans="2:16" ht="13.5">
      <c r="B13" s="25"/>
      <c r="C13" s="338"/>
      <c r="D13" s="297"/>
      <c r="E13" s="298"/>
      <c r="F13" s="298"/>
      <c r="G13" s="298"/>
      <c r="H13" s="298"/>
      <c r="I13" s="298"/>
      <c r="J13" s="298"/>
      <c r="K13" s="299"/>
      <c r="L13" s="293"/>
      <c r="M13" s="293"/>
      <c r="N13" s="293"/>
      <c r="O13" s="347"/>
      <c r="P13" s="28"/>
    </row>
    <row r="14" spans="2:16" ht="15">
      <c r="B14" s="25"/>
      <c r="C14" s="338"/>
      <c r="D14" s="294" t="s">
        <v>46</v>
      </c>
      <c r="E14" s="295"/>
      <c r="F14" s="295"/>
      <c r="G14" s="295"/>
      <c r="H14" s="295"/>
      <c r="I14" s="295"/>
      <c r="J14" s="295"/>
      <c r="K14" s="296"/>
      <c r="L14" s="293"/>
      <c r="M14" s="293"/>
      <c r="N14" s="293"/>
      <c r="O14" s="347"/>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47</v>
      </c>
      <c r="M16" s="60" t="s">
        <v>48</v>
      </c>
      <c r="N16" s="60" t="s">
        <v>49</v>
      </c>
      <c r="O16" s="61" t="s">
        <v>50</v>
      </c>
      <c r="P16" s="29"/>
    </row>
    <row r="17" spans="2:16" ht="15">
      <c r="B17" s="25"/>
      <c r="C17" s="62"/>
      <c r="D17" s="63"/>
      <c r="E17" s="63"/>
      <c r="F17" s="63"/>
      <c r="G17" s="63"/>
      <c r="H17" s="63"/>
      <c r="I17" s="63"/>
      <c r="J17" s="63"/>
      <c r="K17" s="63"/>
      <c r="L17" s="64"/>
      <c r="M17" s="65"/>
      <c r="N17" s="65"/>
      <c r="O17" s="66"/>
      <c r="P17" s="31"/>
    </row>
    <row r="18" spans="2:16" ht="18" customHeight="1">
      <c r="B18" s="25"/>
      <c r="C18" s="382" t="s">
        <v>51</v>
      </c>
      <c r="D18" s="383"/>
      <c r="E18" s="383"/>
      <c r="F18" s="383"/>
      <c r="G18" s="63"/>
      <c r="H18" s="63"/>
      <c r="I18" s="63" t="s">
        <v>52</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07" t="s">
        <v>53</v>
      </c>
      <c r="D22" s="308"/>
      <c r="E22" s="308"/>
      <c r="F22" s="308"/>
      <c r="G22" s="308"/>
      <c r="H22" s="308"/>
      <c r="I22" s="308"/>
      <c r="J22" s="308"/>
      <c r="K22" s="308"/>
      <c r="L22" s="308"/>
      <c r="M22" s="308"/>
      <c r="N22" s="308"/>
      <c r="O22" s="309"/>
      <c r="P22" s="33"/>
    </row>
    <row r="23" spans="2:16" ht="15" thickBot="1">
      <c r="B23" s="25"/>
      <c r="C23" s="77"/>
      <c r="D23" s="52"/>
      <c r="E23" s="52"/>
      <c r="F23" s="52"/>
      <c r="G23" s="52"/>
      <c r="H23" s="52"/>
      <c r="I23" s="52"/>
      <c r="J23" s="52"/>
      <c r="K23" s="52"/>
      <c r="L23" s="52"/>
      <c r="M23" s="52"/>
      <c r="N23" s="52"/>
      <c r="O23" s="78"/>
      <c r="P23" s="26"/>
    </row>
    <row r="24" spans="2:16" ht="15">
      <c r="B24" s="25"/>
      <c r="C24" s="79" t="s">
        <v>54</v>
      </c>
      <c r="D24" s="343" t="s">
        <v>11</v>
      </c>
      <c r="E24" s="344"/>
      <c r="F24" s="344"/>
      <c r="G24" s="344"/>
      <c r="H24" s="344"/>
      <c r="I24" s="344"/>
      <c r="J24" s="344"/>
      <c r="K24" s="344"/>
      <c r="L24" s="345"/>
      <c r="M24" s="305" t="s">
        <v>55</v>
      </c>
      <c r="N24" s="306"/>
      <c r="O24" s="79" t="s">
        <v>13</v>
      </c>
      <c r="P24" s="34"/>
    </row>
    <row r="25" spans="2:16" ht="15" thickBot="1">
      <c r="B25" s="25"/>
      <c r="C25" s="80"/>
      <c r="D25" s="323"/>
      <c r="E25" s="363"/>
      <c r="F25" s="363"/>
      <c r="G25" s="363"/>
      <c r="H25" s="363"/>
      <c r="I25" s="363"/>
      <c r="J25" s="363"/>
      <c r="K25" s="363"/>
      <c r="L25" s="324"/>
      <c r="M25" s="323"/>
      <c r="N25" s="324"/>
      <c r="O25" s="81"/>
      <c r="P25" s="35"/>
    </row>
    <row r="26" spans="2:16">
      <c r="B26" s="25"/>
      <c r="C26" s="328" t="s">
        <v>56</v>
      </c>
      <c r="D26" s="329"/>
      <c r="E26" s="329"/>
      <c r="F26" s="329"/>
      <c r="G26" s="329"/>
      <c r="H26" s="329"/>
      <c r="I26" s="329"/>
      <c r="J26" s="329"/>
      <c r="K26" s="329"/>
      <c r="L26" s="329"/>
      <c r="M26" s="329"/>
      <c r="N26" s="329"/>
      <c r="O26" s="330"/>
      <c r="P26" s="36"/>
    </row>
    <row r="27" spans="2:16">
      <c r="B27" s="25"/>
      <c r="C27" s="331"/>
      <c r="D27" s="332"/>
      <c r="E27" s="332"/>
      <c r="F27" s="332"/>
      <c r="G27" s="332"/>
      <c r="H27" s="332"/>
      <c r="I27" s="332"/>
      <c r="J27" s="332"/>
      <c r="K27" s="332"/>
      <c r="L27" s="332"/>
      <c r="M27" s="332"/>
      <c r="N27" s="332"/>
      <c r="O27" s="333"/>
      <c r="P27" s="36"/>
    </row>
    <row r="28" spans="2:16" ht="13.5" thickBot="1">
      <c r="B28" s="25"/>
      <c r="C28" s="334"/>
      <c r="D28" s="335"/>
      <c r="E28" s="335"/>
      <c r="F28" s="335"/>
      <c r="G28" s="335"/>
      <c r="H28" s="335"/>
      <c r="I28" s="335"/>
      <c r="J28" s="335"/>
      <c r="K28" s="335"/>
      <c r="L28" s="335"/>
      <c r="M28" s="335"/>
      <c r="N28" s="335"/>
      <c r="O28" s="336"/>
      <c r="P28" s="36"/>
    </row>
    <row r="29" spans="2:16" ht="15">
      <c r="B29" s="25"/>
      <c r="C29" s="325" t="s">
        <v>11</v>
      </c>
      <c r="D29" s="326"/>
      <c r="E29" s="326"/>
      <c r="F29" s="326"/>
      <c r="G29" s="327"/>
      <c r="H29" s="303" t="s">
        <v>57</v>
      </c>
      <c r="I29" s="326"/>
      <c r="J29" s="361" t="s">
        <v>58</v>
      </c>
      <c r="K29" s="362"/>
      <c r="L29" s="82" t="s">
        <v>59</v>
      </c>
      <c r="M29" s="303" t="s">
        <v>60</v>
      </c>
      <c r="N29" s="304"/>
      <c r="O29" s="83" t="s">
        <v>61</v>
      </c>
      <c r="P29" s="37"/>
    </row>
    <row r="30" spans="2:16" ht="14.25">
      <c r="B30" s="25"/>
      <c r="C30" s="310"/>
      <c r="D30" s="311"/>
      <c r="E30" s="311"/>
      <c r="F30" s="311"/>
      <c r="G30" s="312"/>
      <c r="H30" s="313"/>
      <c r="I30" s="312"/>
      <c r="J30" s="313"/>
      <c r="K30" s="312"/>
      <c r="L30" s="84"/>
      <c r="M30" s="314"/>
      <c r="N30" s="315"/>
      <c r="O30" s="85"/>
      <c r="P30" s="38"/>
    </row>
    <row r="31" spans="2:16" ht="14.25">
      <c r="B31" s="25"/>
      <c r="C31" s="86"/>
      <c r="D31" s="87"/>
      <c r="E31" s="87"/>
      <c r="F31" s="87"/>
      <c r="G31" s="88"/>
      <c r="H31" s="89"/>
      <c r="I31" s="88"/>
      <c r="J31" s="89"/>
      <c r="K31" s="88"/>
      <c r="L31" s="84"/>
      <c r="M31" s="314"/>
      <c r="N31" s="315"/>
      <c r="O31" s="85"/>
      <c r="P31" s="38"/>
    </row>
    <row r="32" spans="2:16" ht="15" thickBot="1">
      <c r="B32" s="25"/>
      <c r="C32" s="316"/>
      <c r="D32" s="317"/>
      <c r="E32" s="317"/>
      <c r="F32" s="317"/>
      <c r="G32" s="318"/>
      <c r="H32" s="364"/>
      <c r="I32" s="318"/>
      <c r="J32" s="364"/>
      <c r="K32" s="318"/>
      <c r="L32" s="90"/>
      <c r="M32" s="365"/>
      <c r="N32" s="366"/>
      <c r="O32" s="85"/>
      <c r="P32" s="38"/>
    </row>
    <row r="33" spans="2:16" ht="15.75" thickBot="1">
      <c r="B33" s="25"/>
      <c r="C33" s="300" t="s">
        <v>62</v>
      </c>
      <c r="D33" s="301"/>
      <c r="E33" s="301"/>
      <c r="F33" s="301"/>
      <c r="G33" s="301"/>
      <c r="H33" s="301"/>
      <c r="I33" s="301"/>
      <c r="J33" s="301"/>
      <c r="K33" s="301"/>
      <c r="L33" s="301"/>
      <c r="M33" s="301"/>
      <c r="N33" s="302"/>
      <c r="O33" s="91"/>
      <c r="P33" s="39"/>
    </row>
    <row r="34" spans="2:16" ht="13.5" customHeight="1">
      <c r="B34" s="25"/>
      <c r="C34" s="328" t="s">
        <v>63</v>
      </c>
      <c r="D34" s="329"/>
      <c r="E34" s="329"/>
      <c r="F34" s="329"/>
      <c r="G34" s="329"/>
      <c r="H34" s="329"/>
      <c r="I34" s="329"/>
      <c r="J34" s="329"/>
      <c r="K34" s="329"/>
      <c r="L34" s="329"/>
      <c r="M34" s="329"/>
      <c r="N34" s="329"/>
      <c r="O34" s="330"/>
      <c r="P34" s="36"/>
    </row>
    <row r="35" spans="2:16">
      <c r="B35" s="25"/>
      <c r="C35" s="331"/>
      <c r="D35" s="332"/>
      <c r="E35" s="332"/>
      <c r="F35" s="332"/>
      <c r="G35" s="332"/>
      <c r="H35" s="332"/>
      <c r="I35" s="332"/>
      <c r="J35" s="332"/>
      <c r="K35" s="332"/>
      <c r="L35" s="332"/>
      <c r="M35" s="332"/>
      <c r="N35" s="332"/>
      <c r="O35" s="333"/>
      <c r="P35" s="36"/>
    </row>
    <row r="36" spans="2:16" ht="13.5" thickBot="1">
      <c r="B36" s="25"/>
      <c r="C36" s="334"/>
      <c r="D36" s="335"/>
      <c r="E36" s="335"/>
      <c r="F36" s="335"/>
      <c r="G36" s="335"/>
      <c r="H36" s="335"/>
      <c r="I36" s="335"/>
      <c r="J36" s="335"/>
      <c r="K36" s="335"/>
      <c r="L36" s="335"/>
      <c r="M36" s="335"/>
      <c r="N36" s="335"/>
      <c r="O36" s="336"/>
      <c r="P36" s="36"/>
    </row>
    <row r="37" spans="2:16" ht="15">
      <c r="B37" s="25"/>
      <c r="C37" s="325" t="s">
        <v>11</v>
      </c>
      <c r="D37" s="360"/>
      <c r="E37" s="360"/>
      <c r="F37" s="360"/>
      <c r="G37" s="360"/>
      <c r="H37" s="360"/>
      <c r="I37" s="360"/>
      <c r="J37" s="304"/>
      <c r="K37" s="92" t="s">
        <v>55</v>
      </c>
      <c r="L37" s="82" t="s">
        <v>13</v>
      </c>
      <c r="M37" s="303" t="s">
        <v>64</v>
      </c>
      <c r="N37" s="304"/>
      <c r="O37" s="83" t="s">
        <v>61</v>
      </c>
      <c r="P37" s="37"/>
    </row>
    <row r="38" spans="2:16" ht="14.25">
      <c r="B38" s="25"/>
      <c r="C38" s="310"/>
      <c r="D38" s="311"/>
      <c r="E38" s="311"/>
      <c r="F38" s="311"/>
      <c r="G38" s="311"/>
      <c r="H38" s="311"/>
      <c r="I38" s="311"/>
      <c r="J38" s="312"/>
      <c r="K38" s="93"/>
      <c r="L38" s="94"/>
      <c r="M38" s="321"/>
      <c r="N38" s="322"/>
      <c r="O38" s="85"/>
      <c r="P38" s="38"/>
    </row>
    <row r="39" spans="2:16" ht="15" thickBot="1">
      <c r="B39" s="25"/>
      <c r="C39" s="316"/>
      <c r="D39" s="317"/>
      <c r="E39" s="317"/>
      <c r="F39" s="317"/>
      <c r="G39" s="317"/>
      <c r="H39" s="317"/>
      <c r="I39" s="317"/>
      <c r="J39" s="318"/>
      <c r="K39" s="87"/>
      <c r="L39" s="95"/>
      <c r="M39" s="319"/>
      <c r="N39" s="320"/>
      <c r="O39" s="96"/>
      <c r="P39" s="38"/>
    </row>
    <row r="40" spans="2:16" ht="15.75" thickBot="1">
      <c r="B40" s="25"/>
      <c r="C40" s="300" t="s">
        <v>62</v>
      </c>
      <c r="D40" s="301"/>
      <c r="E40" s="301"/>
      <c r="F40" s="301"/>
      <c r="G40" s="301"/>
      <c r="H40" s="301"/>
      <c r="I40" s="301"/>
      <c r="J40" s="301"/>
      <c r="K40" s="301"/>
      <c r="L40" s="301"/>
      <c r="M40" s="301"/>
      <c r="N40" s="302"/>
      <c r="O40" s="97">
        <v>0</v>
      </c>
      <c r="P40" s="38"/>
    </row>
    <row r="41" spans="2:16">
      <c r="B41" s="25"/>
      <c r="C41" s="328" t="s">
        <v>65</v>
      </c>
      <c r="D41" s="329"/>
      <c r="E41" s="329"/>
      <c r="F41" s="329"/>
      <c r="G41" s="329"/>
      <c r="H41" s="329"/>
      <c r="I41" s="329"/>
      <c r="J41" s="329"/>
      <c r="K41" s="329"/>
      <c r="L41" s="329"/>
      <c r="M41" s="329"/>
      <c r="N41" s="329"/>
      <c r="O41" s="330"/>
      <c r="P41" s="36"/>
    </row>
    <row r="42" spans="2:16">
      <c r="B42" s="25"/>
      <c r="C42" s="331"/>
      <c r="D42" s="332"/>
      <c r="E42" s="332"/>
      <c r="F42" s="332"/>
      <c r="G42" s="332"/>
      <c r="H42" s="332"/>
      <c r="I42" s="332"/>
      <c r="J42" s="332"/>
      <c r="K42" s="332"/>
      <c r="L42" s="332"/>
      <c r="M42" s="332"/>
      <c r="N42" s="332"/>
      <c r="O42" s="333"/>
      <c r="P42" s="36"/>
    </row>
    <row r="43" spans="2:16" ht="13.5" thickBot="1">
      <c r="B43" s="25"/>
      <c r="C43" s="334"/>
      <c r="D43" s="335"/>
      <c r="E43" s="335"/>
      <c r="F43" s="335"/>
      <c r="G43" s="335"/>
      <c r="H43" s="335"/>
      <c r="I43" s="335"/>
      <c r="J43" s="335"/>
      <c r="K43" s="335"/>
      <c r="L43" s="335"/>
      <c r="M43" s="335"/>
      <c r="N43" s="335"/>
      <c r="O43" s="336"/>
      <c r="P43" s="36"/>
    </row>
    <row r="44" spans="2:16" ht="17.25">
      <c r="B44" s="25"/>
      <c r="C44" s="325" t="s">
        <v>66</v>
      </c>
      <c r="D44" s="360"/>
      <c r="E44" s="360"/>
      <c r="F44" s="360"/>
      <c r="G44" s="360"/>
      <c r="H44" s="360"/>
      <c r="I44" s="360"/>
      <c r="J44" s="82" t="s">
        <v>67</v>
      </c>
      <c r="K44" s="98" t="s">
        <v>68</v>
      </c>
      <c r="L44" s="99" t="s">
        <v>69</v>
      </c>
      <c r="M44" s="303" t="s">
        <v>70</v>
      </c>
      <c r="N44" s="304"/>
      <c r="O44" s="83" t="s">
        <v>61</v>
      </c>
      <c r="P44" s="37"/>
    </row>
    <row r="45" spans="2:16" ht="14.25">
      <c r="B45" s="25"/>
      <c r="C45" s="310"/>
      <c r="D45" s="311"/>
      <c r="E45" s="311"/>
      <c r="F45" s="311"/>
      <c r="G45" s="311"/>
      <c r="H45" s="311"/>
      <c r="I45" s="311"/>
      <c r="J45" s="100"/>
      <c r="K45" s="101"/>
      <c r="L45" s="100"/>
      <c r="M45" s="372"/>
      <c r="N45" s="373"/>
      <c r="O45" s="85"/>
      <c r="P45" s="38"/>
    </row>
    <row r="46" spans="2:16" ht="15" thickBot="1">
      <c r="B46" s="25"/>
      <c r="C46" s="316"/>
      <c r="D46" s="317"/>
      <c r="E46" s="317"/>
      <c r="F46" s="317"/>
      <c r="G46" s="317"/>
      <c r="H46" s="317"/>
      <c r="I46" s="317"/>
      <c r="J46" s="102"/>
      <c r="K46" s="103"/>
      <c r="L46" s="102"/>
      <c r="M46" s="319"/>
      <c r="N46" s="320"/>
      <c r="O46" s="104"/>
      <c r="P46" s="38"/>
    </row>
    <row r="47" spans="2:16" ht="15.75" thickBot="1">
      <c r="B47" s="25"/>
      <c r="C47" s="300" t="s">
        <v>62</v>
      </c>
      <c r="D47" s="301"/>
      <c r="E47" s="301"/>
      <c r="F47" s="301"/>
      <c r="G47" s="301"/>
      <c r="H47" s="301"/>
      <c r="I47" s="301"/>
      <c r="J47" s="301"/>
      <c r="K47" s="301"/>
      <c r="L47" s="301"/>
      <c r="M47" s="301"/>
      <c r="N47" s="302"/>
      <c r="O47" s="91"/>
      <c r="P47" s="39"/>
    </row>
    <row r="48" spans="2:16">
      <c r="B48" s="25"/>
      <c r="C48" s="328" t="s">
        <v>71</v>
      </c>
      <c r="D48" s="329"/>
      <c r="E48" s="329"/>
      <c r="F48" s="329"/>
      <c r="G48" s="329"/>
      <c r="H48" s="329"/>
      <c r="I48" s="329"/>
      <c r="J48" s="329"/>
      <c r="K48" s="329"/>
      <c r="L48" s="329"/>
      <c r="M48" s="329"/>
      <c r="N48" s="329"/>
      <c r="O48" s="330"/>
      <c r="P48" s="36"/>
    </row>
    <row r="49" spans="2:16">
      <c r="B49" s="25"/>
      <c r="C49" s="331"/>
      <c r="D49" s="332"/>
      <c r="E49" s="332"/>
      <c r="F49" s="332"/>
      <c r="G49" s="332"/>
      <c r="H49" s="332"/>
      <c r="I49" s="332"/>
      <c r="J49" s="332"/>
      <c r="K49" s="332"/>
      <c r="L49" s="332"/>
      <c r="M49" s="332"/>
      <c r="N49" s="332"/>
      <c r="O49" s="333"/>
      <c r="P49" s="36"/>
    </row>
    <row r="50" spans="2:16" ht="13.5" thickBot="1">
      <c r="B50" s="25"/>
      <c r="C50" s="334"/>
      <c r="D50" s="335"/>
      <c r="E50" s="335"/>
      <c r="F50" s="335"/>
      <c r="G50" s="335"/>
      <c r="H50" s="335"/>
      <c r="I50" s="335"/>
      <c r="J50" s="335"/>
      <c r="K50" s="335"/>
      <c r="L50" s="335"/>
      <c r="M50" s="335"/>
      <c r="N50" s="335"/>
      <c r="O50" s="336"/>
      <c r="P50" s="36"/>
    </row>
    <row r="51" spans="2:16" ht="30">
      <c r="B51" s="25"/>
      <c r="C51" s="325" t="s">
        <v>72</v>
      </c>
      <c r="D51" s="360"/>
      <c r="E51" s="360"/>
      <c r="F51" s="360"/>
      <c r="G51" s="360"/>
      <c r="H51" s="360"/>
      <c r="I51" s="360"/>
      <c r="J51" s="82" t="s">
        <v>73</v>
      </c>
      <c r="K51" s="105" t="s">
        <v>74</v>
      </c>
      <c r="L51" s="106" t="s">
        <v>75</v>
      </c>
      <c r="M51" s="370" t="s">
        <v>60</v>
      </c>
      <c r="N51" s="371"/>
      <c r="O51" s="107" t="s">
        <v>61</v>
      </c>
      <c r="P51" s="40"/>
    </row>
    <row r="52" spans="2:16" ht="14.25">
      <c r="B52" s="25"/>
      <c r="C52" s="108"/>
      <c r="D52" s="109"/>
      <c r="E52" s="109"/>
      <c r="F52" s="109"/>
      <c r="G52" s="109"/>
      <c r="H52" s="109"/>
      <c r="I52" s="109"/>
      <c r="J52" s="110"/>
      <c r="K52" s="111"/>
      <c r="L52" s="112"/>
      <c r="M52" s="374"/>
      <c r="N52" s="375"/>
      <c r="O52" s="113"/>
      <c r="P52" s="41"/>
    </row>
    <row r="53" spans="2:16" ht="14.25">
      <c r="B53" s="25"/>
      <c r="C53" s="108"/>
      <c r="D53" s="109"/>
      <c r="E53" s="109"/>
      <c r="F53" s="109"/>
      <c r="G53" s="109"/>
      <c r="H53" s="109"/>
      <c r="I53" s="109"/>
      <c r="J53" s="110"/>
      <c r="K53" s="111"/>
      <c r="L53" s="112"/>
      <c r="M53" s="374"/>
      <c r="N53" s="375"/>
      <c r="O53" s="113"/>
      <c r="P53" s="41"/>
    </row>
    <row r="54" spans="2:16" ht="14.25">
      <c r="B54" s="25"/>
      <c r="C54" s="108"/>
      <c r="D54" s="109"/>
      <c r="E54" s="109"/>
      <c r="F54" s="109"/>
      <c r="G54" s="109"/>
      <c r="H54" s="109"/>
      <c r="I54" s="109"/>
      <c r="J54" s="110"/>
      <c r="K54" s="111"/>
      <c r="L54" s="112"/>
      <c r="M54" s="372"/>
      <c r="N54" s="373"/>
      <c r="O54" s="113"/>
      <c r="P54" s="41"/>
    </row>
    <row r="55" spans="2:16" ht="15" thickBot="1">
      <c r="B55" s="25"/>
      <c r="C55" s="316"/>
      <c r="D55" s="317"/>
      <c r="E55" s="317"/>
      <c r="F55" s="317"/>
      <c r="G55" s="317"/>
      <c r="H55" s="317"/>
      <c r="I55" s="317"/>
      <c r="J55" s="102"/>
      <c r="K55" s="103"/>
      <c r="L55" s="102"/>
      <c r="M55" s="319"/>
      <c r="N55" s="320"/>
      <c r="O55" s="104"/>
      <c r="P55" s="38"/>
    </row>
    <row r="56" spans="2:16" ht="15.75" thickBot="1">
      <c r="B56" s="25"/>
      <c r="C56" s="300" t="s">
        <v>62</v>
      </c>
      <c r="D56" s="301"/>
      <c r="E56" s="301"/>
      <c r="F56" s="301"/>
      <c r="G56" s="301"/>
      <c r="H56" s="301"/>
      <c r="I56" s="301"/>
      <c r="J56" s="301"/>
      <c r="K56" s="301"/>
      <c r="L56" s="301"/>
      <c r="M56" s="301"/>
      <c r="N56" s="302"/>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367" t="s">
        <v>76</v>
      </c>
      <c r="D58" s="368"/>
      <c r="E58" s="368"/>
      <c r="F58" s="368"/>
      <c r="G58" s="368"/>
      <c r="H58" s="368"/>
      <c r="I58" s="368"/>
      <c r="J58" s="368"/>
      <c r="K58" s="368"/>
      <c r="L58" s="368"/>
      <c r="M58" s="368"/>
      <c r="N58" s="369"/>
      <c r="O58" s="114"/>
      <c r="P58" s="42"/>
    </row>
    <row r="59" spans="2:16">
      <c r="B59" s="25"/>
      <c r="C59" s="328" t="s">
        <v>77</v>
      </c>
      <c r="D59" s="329"/>
      <c r="E59" s="329"/>
      <c r="F59" s="329"/>
      <c r="G59" s="329"/>
      <c r="H59" s="329"/>
      <c r="I59" s="329"/>
      <c r="J59" s="329"/>
      <c r="K59" s="329"/>
      <c r="L59" s="329"/>
      <c r="M59" s="329"/>
      <c r="N59" s="329"/>
      <c r="O59" s="330"/>
      <c r="P59" s="36"/>
    </row>
    <row r="60" spans="2:16">
      <c r="B60" s="25"/>
      <c r="C60" s="331"/>
      <c r="D60" s="332"/>
      <c r="E60" s="332"/>
      <c r="F60" s="332"/>
      <c r="G60" s="332"/>
      <c r="H60" s="332"/>
      <c r="I60" s="332"/>
      <c r="J60" s="332"/>
      <c r="K60" s="332"/>
      <c r="L60" s="332"/>
      <c r="M60" s="332"/>
      <c r="N60" s="332"/>
      <c r="O60" s="333"/>
      <c r="P60" s="36"/>
    </row>
    <row r="61" spans="2:16" ht="13.5" thickBot="1">
      <c r="B61" s="25"/>
      <c r="C61" s="334"/>
      <c r="D61" s="335"/>
      <c r="E61" s="335"/>
      <c r="F61" s="335"/>
      <c r="G61" s="335"/>
      <c r="H61" s="335"/>
      <c r="I61" s="335"/>
      <c r="J61" s="335"/>
      <c r="K61" s="335"/>
      <c r="L61" s="335"/>
      <c r="M61" s="335"/>
      <c r="N61" s="335"/>
      <c r="O61" s="336"/>
      <c r="P61" s="36"/>
    </row>
    <row r="62" spans="2:16" ht="15">
      <c r="B62" s="25"/>
      <c r="C62" s="325" t="s">
        <v>78</v>
      </c>
      <c r="D62" s="360"/>
      <c r="E62" s="360"/>
      <c r="F62" s="360"/>
      <c r="G62" s="360"/>
      <c r="H62" s="360"/>
      <c r="I62" s="360"/>
      <c r="J62" s="98"/>
      <c r="K62" s="115"/>
      <c r="L62" s="106" t="s">
        <v>79</v>
      </c>
      <c r="M62" s="370" t="s">
        <v>80</v>
      </c>
      <c r="N62" s="371"/>
      <c r="O62" s="107"/>
      <c r="P62" s="40"/>
    </row>
    <row r="63" spans="2:16" ht="14.25">
      <c r="B63" s="25"/>
      <c r="C63" s="310" t="s">
        <v>81</v>
      </c>
      <c r="D63" s="311"/>
      <c r="E63" s="311"/>
      <c r="F63" s="311"/>
      <c r="G63" s="311"/>
      <c r="H63" s="311"/>
      <c r="I63" s="311"/>
      <c r="J63" s="116"/>
      <c r="K63" s="117"/>
      <c r="L63" s="118"/>
      <c r="M63" s="390"/>
      <c r="N63" s="391"/>
      <c r="O63" s="119"/>
      <c r="P63" s="43"/>
    </row>
    <row r="64" spans="2:16" ht="14.25">
      <c r="B64" s="25"/>
      <c r="C64" s="86" t="s">
        <v>82</v>
      </c>
      <c r="D64" s="87"/>
      <c r="E64" s="87"/>
      <c r="F64" s="87"/>
      <c r="G64" s="87"/>
      <c r="H64" s="87"/>
      <c r="I64" s="87"/>
      <c r="J64" s="116"/>
      <c r="K64" s="117"/>
      <c r="L64" s="118"/>
      <c r="M64" s="390"/>
      <c r="N64" s="391"/>
      <c r="O64" s="119"/>
      <c r="P64" s="43"/>
    </row>
    <row r="65" spans="2:16" ht="15" thickBot="1">
      <c r="B65" s="25"/>
      <c r="C65" s="71" t="s">
        <v>83</v>
      </c>
      <c r="D65" s="72"/>
      <c r="E65" s="72"/>
      <c r="F65" s="72"/>
      <c r="G65" s="72"/>
      <c r="H65" s="72"/>
      <c r="I65" s="72"/>
      <c r="J65" s="120"/>
      <c r="K65" s="121"/>
      <c r="L65" s="118"/>
      <c r="M65" s="392"/>
      <c r="N65" s="393"/>
      <c r="O65" s="119"/>
      <c r="P65" s="43"/>
    </row>
    <row r="66" spans="2:16" ht="15.75" thickBot="1">
      <c r="B66" s="25"/>
      <c r="C66" s="300" t="s">
        <v>62</v>
      </c>
      <c r="D66" s="301"/>
      <c r="E66" s="301"/>
      <c r="F66" s="301"/>
      <c r="G66" s="301"/>
      <c r="H66" s="301"/>
      <c r="I66" s="301"/>
      <c r="J66" s="301"/>
      <c r="K66" s="301"/>
      <c r="L66" s="301"/>
      <c r="M66" s="301"/>
      <c r="N66" s="302"/>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367" t="s">
        <v>84</v>
      </c>
      <c r="D68" s="368"/>
      <c r="E68" s="368"/>
      <c r="F68" s="368"/>
      <c r="G68" s="368"/>
      <c r="H68" s="368"/>
      <c r="I68" s="368"/>
      <c r="J68" s="368"/>
      <c r="K68" s="368"/>
      <c r="L68" s="368"/>
      <c r="M68" s="368"/>
      <c r="N68" s="369"/>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85</v>
      </c>
      <c r="I72" s="124"/>
      <c r="J72" s="124"/>
      <c r="K72" s="124"/>
      <c r="L72" s="52"/>
      <c r="M72" s="52"/>
      <c r="N72" s="52"/>
      <c r="O72" s="78"/>
      <c r="P72" s="26"/>
    </row>
    <row r="73" spans="2:16" ht="15">
      <c r="B73" s="25"/>
      <c r="C73" s="77"/>
      <c r="D73" s="52"/>
      <c r="E73" s="52"/>
      <c r="F73" s="52"/>
      <c r="G73" s="52"/>
      <c r="H73" s="124" t="s">
        <v>86</v>
      </c>
      <c r="I73" s="52"/>
      <c r="J73" s="52"/>
      <c r="K73" s="52"/>
      <c r="L73" s="52"/>
      <c r="M73" s="52"/>
      <c r="N73" s="52"/>
      <c r="O73" s="78"/>
      <c r="P73" s="45"/>
    </row>
    <row r="74" spans="2:16" ht="15">
      <c r="B74" s="25"/>
      <c r="C74" s="77"/>
      <c r="D74" s="52"/>
      <c r="E74" s="52"/>
      <c r="F74" s="52"/>
      <c r="G74" s="52"/>
      <c r="H74" s="124" t="s">
        <v>87</v>
      </c>
      <c r="I74" s="52"/>
      <c r="J74" s="52"/>
      <c r="K74" s="52"/>
      <c r="L74" s="52"/>
      <c r="M74" s="52"/>
      <c r="N74" s="52"/>
      <c r="O74" s="78"/>
      <c r="P74" s="45"/>
    </row>
    <row r="75" spans="2:16" ht="14.25">
      <c r="B75" s="25"/>
      <c r="C75" s="62"/>
      <c r="D75" s="125"/>
      <c r="E75" s="125"/>
      <c r="F75" s="125"/>
      <c r="G75" s="125"/>
      <c r="H75" s="124" t="s">
        <v>88</v>
      </c>
      <c r="I75" s="125"/>
      <c r="J75" s="125"/>
      <c r="K75" s="125"/>
      <c r="L75" s="125"/>
      <c r="M75" s="125"/>
      <c r="N75" s="125"/>
      <c r="O75" s="126"/>
      <c r="P75" s="46"/>
    </row>
    <row r="76" spans="2:16" ht="14.25">
      <c r="B76" s="25"/>
      <c r="C76" s="77"/>
      <c r="D76" s="52"/>
      <c r="E76" s="52"/>
      <c r="F76" s="52"/>
      <c r="G76" s="52"/>
      <c r="H76" s="52" t="s">
        <v>89</v>
      </c>
      <c r="I76" s="52"/>
      <c r="J76" s="52"/>
      <c r="K76" s="52"/>
      <c r="L76" s="52"/>
      <c r="M76" s="52"/>
      <c r="N76" s="52"/>
      <c r="O76" s="78"/>
      <c r="P76" s="26"/>
    </row>
    <row r="77" spans="2:16" ht="15">
      <c r="B77" s="25"/>
      <c r="C77" s="127" t="s">
        <v>90</v>
      </c>
      <c r="D77" s="128"/>
      <c r="E77" s="128"/>
      <c r="F77" s="128"/>
      <c r="G77" s="128"/>
      <c r="H77" s="128"/>
      <c r="I77" s="128"/>
      <c r="J77" s="128"/>
      <c r="K77" s="128"/>
      <c r="L77" s="128"/>
      <c r="M77" s="128"/>
      <c r="N77" s="128"/>
      <c r="O77" s="129"/>
      <c r="P77" s="26"/>
    </row>
    <row r="78" spans="2:16" ht="14.25">
      <c r="B78" s="25"/>
      <c r="C78" s="387"/>
      <c r="D78" s="388"/>
      <c r="E78" s="388"/>
      <c r="F78" s="388"/>
      <c r="G78" s="388"/>
      <c r="H78" s="388"/>
      <c r="I78" s="388"/>
      <c r="J78" s="388"/>
      <c r="K78" s="388"/>
      <c r="L78" s="388"/>
      <c r="M78" s="388"/>
      <c r="N78" s="388"/>
      <c r="O78" s="389"/>
      <c r="P78" s="46"/>
    </row>
    <row r="79" spans="2:16" ht="14.25">
      <c r="B79" s="25"/>
      <c r="C79" s="387"/>
      <c r="D79" s="388"/>
      <c r="E79" s="388"/>
      <c r="F79" s="388"/>
      <c r="G79" s="388"/>
      <c r="H79" s="388"/>
      <c r="I79" s="388"/>
      <c r="J79" s="388"/>
      <c r="K79" s="388"/>
      <c r="L79" s="388"/>
      <c r="M79" s="388"/>
      <c r="N79" s="388"/>
      <c r="O79" s="389"/>
      <c r="P79" s="46"/>
    </row>
    <row r="80" spans="2:16" ht="14.25">
      <c r="B80" s="25"/>
      <c r="C80" s="62"/>
      <c r="D80" s="125"/>
      <c r="E80" s="125"/>
      <c r="F80" s="125"/>
      <c r="G80" s="125"/>
      <c r="H80" s="125"/>
      <c r="I80" s="125"/>
      <c r="J80" s="125"/>
      <c r="K80" s="125"/>
      <c r="L80" s="125"/>
      <c r="M80" s="125"/>
      <c r="N80" s="125"/>
      <c r="O80" s="126"/>
      <c r="P80" s="46"/>
    </row>
    <row r="81" spans="2:16" ht="15">
      <c r="B81" s="25"/>
      <c r="C81" s="130" t="s">
        <v>91</v>
      </c>
      <c r="D81" s="125"/>
      <c r="E81" s="125"/>
      <c r="F81" s="125"/>
      <c r="G81" s="125"/>
      <c r="H81" s="125"/>
      <c r="I81" s="125"/>
      <c r="J81" s="125"/>
      <c r="K81" s="125"/>
      <c r="L81" s="125"/>
      <c r="M81" s="125"/>
      <c r="N81" s="125"/>
      <c r="O81" s="126"/>
      <c r="P81" s="46"/>
    </row>
    <row r="82" spans="2:16" ht="12.75" customHeight="1">
      <c r="B82" s="25"/>
      <c r="C82" s="384" t="s">
        <v>92</v>
      </c>
      <c r="D82" s="385"/>
      <c r="E82" s="385"/>
      <c r="F82" s="385"/>
      <c r="G82" s="385"/>
      <c r="H82" s="385"/>
      <c r="I82" s="385"/>
      <c r="J82" s="385"/>
      <c r="K82" s="385"/>
      <c r="L82" s="385"/>
      <c r="M82" s="385"/>
      <c r="N82" s="385"/>
      <c r="O82" s="386"/>
      <c r="P82" s="47"/>
    </row>
    <row r="83" spans="2:16">
      <c r="B83" s="25"/>
      <c r="C83" s="384"/>
      <c r="D83" s="385"/>
      <c r="E83" s="385"/>
      <c r="F83" s="385"/>
      <c r="G83" s="385"/>
      <c r="H83" s="385"/>
      <c r="I83" s="385"/>
      <c r="J83" s="385"/>
      <c r="K83" s="385"/>
      <c r="L83" s="385"/>
      <c r="M83" s="385"/>
      <c r="N83" s="385"/>
      <c r="O83" s="386"/>
      <c r="P83" s="47"/>
    </row>
    <row r="84" spans="2:16" ht="12.95" customHeight="1">
      <c r="B84" s="25"/>
      <c r="C84" s="384" t="s">
        <v>93</v>
      </c>
      <c r="D84" s="385"/>
      <c r="E84" s="385"/>
      <c r="F84" s="385"/>
      <c r="G84" s="385"/>
      <c r="H84" s="385"/>
      <c r="I84" s="385"/>
      <c r="J84" s="385"/>
      <c r="K84" s="385"/>
      <c r="L84" s="385"/>
      <c r="M84" s="385"/>
      <c r="N84" s="385"/>
      <c r="O84" s="386"/>
      <c r="P84" s="47"/>
    </row>
    <row r="85" spans="2:16">
      <c r="B85" s="25"/>
      <c r="C85" s="384"/>
      <c r="D85" s="385"/>
      <c r="E85" s="385"/>
      <c r="F85" s="385"/>
      <c r="G85" s="385"/>
      <c r="H85" s="385"/>
      <c r="I85" s="385"/>
      <c r="J85" s="385"/>
      <c r="K85" s="385"/>
      <c r="L85" s="385"/>
      <c r="M85" s="385"/>
      <c r="N85" s="385"/>
      <c r="O85" s="386"/>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85</v>
      </c>
      <c r="I87" s="52"/>
      <c r="J87" s="52"/>
      <c r="K87" s="52"/>
      <c r="L87" s="52"/>
      <c r="M87" s="52"/>
      <c r="N87" s="52"/>
      <c r="O87" s="78"/>
      <c r="P87" s="26"/>
    </row>
    <row r="88" spans="2:16" ht="14.25">
      <c r="B88" s="25"/>
      <c r="C88" s="77"/>
      <c r="D88" s="52"/>
      <c r="E88" s="52"/>
      <c r="F88" s="52"/>
      <c r="G88" s="52"/>
      <c r="H88" s="52" t="s">
        <v>86</v>
      </c>
      <c r="I88" s="87"/>
      <c r="J88" s="87"/>
      <c r="K88" s="87"/>
      <c r="L88" s="52"/>
      <c r="M88" s="52"/>
      <c r="N88" s="52"/>
      <c r="O88" s="78"/>
      <c r="P88" s="26"/>
    </row>
    <row r="89" spans="2:16" ht="14.25">
      <c r="B89" s="25"/>
      <c r="C89" s="77"/>
      <c r="D89" s="52"/>
      <c r="E89" s="52"/>
      <c r="F89" s="52"/>
      <c r="G89" s="52"/>
      <c r="H89" s="52" t="s">
        <v>94</v>
      </c>
      <c r="I89" s="131"/>
      <c r="J89" s="131"/>
      <c r="K89" s="131"/>
      <c r="L89" s="52"/>
      <c r="M89" s="52"/>
      <c r="N89" s="52"/>
      <c r="O89" s="78"/>
      <c r="P89" s="26"/>
    </row>
    <row r="90" spans="2:16" ht="14.25">
      <c r="B90" s="25"/>
      <c r="C90" s="132"/>
      <c r="D90" s="125"/>
      <c r="E90" s="125"/>
      <c r="F90" s="125"/>
      <c r="G90" s="125"/>
      <c r="H90" s="52" t="s">
        <v>88</v>
      </c>
      <c r="I90" s="52"/>
      <c r="J90" s="52"/>
      <c r="K90" s="52"/>
      <c r="L90" s="125"/>
      <c r="M90" s="125"/>
      <c r="N90" s="125"/>
      <c r="O90" s="126"/>
      <c r="P90" s="46"/>
    </row>
    <row r="91" spans="2:16" ht="17.25" customHeight="1">
      <c r="B91" s="25"/>
      <c r="C91" s="132"/>
      <c r="D91" s="131"/>
      <c r="E91" s="131"/>
      <c r="F91" s="52"/>
      <c r="G91" s="52"/>
      <c r="H91" s="52"/>
      <c r="I91" s="52"/>
      <c r="J91" s="52"/>
      <c r="K91" s="376"/>
      <c r="L91" s="376"/>
      <c r="M91" s="376"/>
      <c r="N91" s="376"/>
      <c r="O91" s="377"/>
      <c r="P91" s="48"/>
    </row>
    <row r="92" spans="2:16" ht="18.75" customHeight="1" thickBot="1">
      <c r="B92" s="25"/>
      <c r="C92" s="380"/>
      <c r="D92" s="381"/>
      <c r="E92" s="381"/>
      <c r="F92" s="103"/>
      <c r="G92" s="103"/>
      <c r="H92" s="103"/>
      <c r="I92" s="103"/>
      <c r="J92" s="103"/>
      <c r="K92" s="378"/>
      <c r="L92" s="378"/>
      <c r="M92" s="378"/>
      <c r="N92" s="378"/>
      <c r="O92" s="379"/>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 </vt:lpstr>
      <vt:lpstr>PROPUESTA ECONOMICA(Proponente)</vt:lpstr>
      <vt:lpstr>INDICAR CÓDIGO DEL ITEM DE PAGO</vt:lpstr>
      <vt:lpstr>_GoBack</vt:lpstr>
      <vt:lpstr>'INDICAR CÓDIGO DEL ITEM DE PAGO'!Área_de_impresión</vt:lpstr>
      <vt:lpstr>'PRESUPUESTO OFICIAL (Entidad) '!Área_de_impresión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HP</cp:lastModifiedBy>
  <cp:revision/>
  <dcterms:created xsi:type="dcterms:W3CDTF">2006-06-27T16:47:25Z</dcterms:created>
  <dcterms:modified xsi:type="dcterms:W3CDTF">2025-12-03T19:59:08Z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